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827"/>
  <workbookPr showInkAnnotation="0" codeName="ThisWorkbook" defaultThemeVersion="124226"/>
  <mc:AlternateContent xmlns:mc="http://schemas.openxmlformats.org/markup-compatibility/2006">
    <mc:Choice Requires="x15">
      <x15ac:absPath xmlns:x15ac="http://schemas.microsoft.com/office/spreadsheetml/2010/11/ac" url="N:\Web\www.michigan.gov\cg\xls\forms\archived\"/>
    </mc:Choice>
  </mc:AlternateContent>
  <xr:revisionPtr revIDLastSave="0" documentId="8_{DDE5E44E-9D93-4CB7-B2AC-44DBB505DDCF}" xr6:coauthVersionLast="45" xr6:coauthVersionMax="45" xr10:uidLastSave="{00000000-0000-0000-0000-000000000000}"/>
  <workbookProtection workbookPassword="E6C0" lockStructure="1"/>
  <bookViews>
    <workbookView xWindow="2424" yWindow="0" windowWidth="15696" windowHeight="11544" xr2:uid="{00000000-000D-0000-FFFF-FFFF00000000}"/>
  </bookViews>
  <sheets>
    <sheet name="Accountability Form" sheetId="1" r:id="rId1"/>
  </sheets>
  <definedNames>
    <definedName name="_xlnm.Print_Area" localSheetId="0">'Accountability Form'!$A$1:$P$86</definedName>
    <definedName name="_xlnm.Print_Titles" localSheetId="0">'Accountability Form'!$1:$8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10" i="1" l="1"/>
  <c r="I10" i="1" s="1"/>
  <c r="F11" i="1"/>
  <c r="I11" i="1" s="1"/>
  <c r="F12" i="1"/>
  <c r="I12" i="1" s="1"/>
  <c r="F13" i="1"/>
  <c r="I13" i="1" s="1"/>
  <c r="F14" i="1"/>
  <c r="I14" i="1" s="1"/>
  <c r="F15" i="1"/>
  <c r="I15" i="1" s="1"/>
  <c r="F16" i="1"/>
  <c r="I16" i="1" s="1"/>
  <c r="F17" i="1"/>
  <c r="I17" i="1" s="1"/>
  <c r="F18" i="1"/>
  <c r="I18" i="1" s="1"/>
  <c r="F19" i="1"/>
  <c r="I19" i="1" s="1"/>
  <c r="F20" i="1"/>
  <c r="I20" i="1" s="1"/>
  <c r="F21" i="1"/>
  <c r="I21" i="1" s="1"/>
  <c r="F22" i="1"/>
  <c r="I22" i="1" s="1"/>
  <c r="F23" i="1"/>
  <c r="I23" i="1" s="1"/>
  <c r="F24" i="1"/>
  <c r="I24" i="1" s="1"/>
  <c r="F25" i="1"/>
  <c r="I25" i="1" s="1"/>
  <c r="F26" i="1"/>
  <c r="I26" i="1" s="1"/>
  <c r="F27" i="1"/>
  <c r="I27" i="1" s="1"/>
  <c r="F28" i="1"/>
  <c r="I28" i="1" s="1"/>
  <c r="F29" i="1"/>
  <c r="I29" i="1" s="1"/>
  <c r="F30" i="1"/>
  <c r="I30" i="1" s="1"/>
  <c r="F31" i="1"/>
  <c r="I31" i="1" s="1"/>
  <c r="F32" i="1"/>
  <c r="I32" i="1" s="1"/>
  <c r="F33" i="1"/>
  <c r="I33" i="1" s="1"/>
  <c r="F34" i="1"/>
  <c r="I34" i="1" s="1"/>
  <c r="F35" i="1"/>
  <c r="I35" i="1" s="1"/>
  <c r="F36" i="1"/>
  <c r="I36" i="1" s="1"/>
  <c r="F37" i="1"/>
  <c r="I37" i="1" s="1"/>
  <c r="F38" i="1"/>
  <c r="I38" i="1" s="1"/>
  <c r="F39" i="1"/>
  <c r="I39" i="1" s="1"/>
  <c r="F40" i="1"/>
  <c r="I40" i="1" s="1"/>
  <c r="F41" i="1"/>
  <c r="I41" i="1" s="1"/>
  <c r="F42" i="1"/>
  <c r="I42" i="1" s="1"/>
  <c r="F43" i="1"/>
  <c r="I43" i="1" s="1"/>
  <c r="F44" i="1"/>
  <c r="I44" i="1" s="1"/>
  <c r="F45" i="1"/>
  <c r="I45" i="1" s="1"/>
  <c r="F46" i="1"/>
  <c r="I46" i="1" s="1"/>
  <c r="F47" i="1"/>
  <c r="I47" i="1" s="1"/>
  <c r="F48" i="1"/>
  <c r="I48" i="1" s="1"/>
  <c r="F49" i="1"/>
  <c r="I49" i="1" s="1"/>
  <c r="F50" i="1"/>
  <c r="I50" i="1" s="1"/>
  <c r="F51" i="1"/>
  <c r="I51" i="1" s="1"/>
  <c r="F52" i="1"/>
  <c r="I52" i="1" s="1"/>
  <c r="F53" i="1"/>
  <c r="I53" i="1" s="1"/>
  <c r="F54" i="1"/>
  <c r="I54" i="1" s="1"/>
  <c r="F55" i="1"/>
  <c r="I55" i="1" s="1"/>
  <c r="F56" i="1"/>
  <c r="I56" i="1" s="1"/>
  <c r="F57" i="1"/>
  <c r="I57" i="1" s="1"/>
  <c r="F58" i="1"/>
  <c r="I58" i="1" s="1"/>
  <c r="F59" i="1"/>
  <c r="I59" i="1" s="1"/>
  <c r="F60" i="1"/>
  <c r="I60" i="1" s="1"/>
  <c r="F61" i="1"/>
  <c r="I61" i="1" s="1"/>
  <c r="F9" i="1"/>
  <c r="I9" i="1" s="1"/>
  <c r="O2" i="1" l="1"/>
  <c r="N69" i="1" l="1"/>
  <c r="N52" i="1"/>
  <c r="P52" i="1" s="1"/>
  <c r="N53" i="1"/>
  <c r="P53" i="1"/>
  <c r="N54" i="1"/>
  <c r="P54" i="1" s="1"/>
  <c r="N10" i="1"/>
  <c r="P10" i="1" s="1"/>
  <c r="N11" i="1"/>
  <c r="P11" i="1" s="1"/>
  <c r="N12" i="1"/>
  <c r="P12" i="1" s="1"/>
  <c r="N13" i="1"/>
  <c r="P13" i="1" s="1"/>
  <c r="N14" i="1"/>
  <c r="P14" i="1" s="1"/>
  <c r="N15" i="1"/>
  <c r="P15" i="1" s="1"/>
  <c r="N16" i="1"/>
  <c r="P16" i="1" s="1"/>
  <c r="N17" i="1"/>
  <c r="P17" i="1" s="1"/>
  <c r="N18" i="1"/>
  <c r="P18" i="1" s="1"/>
  <c r="N19" i="1"/>
  <c r="P19" i="1" s="1"/>
  <c r="N20" i="1"/>
  <c r="P20" i="1" s="1"/>
  <c r="N21" i="1"/>
  <c r="P21" i="1" s="1"/>
  <c r="N22" i="1"/>
  <c r="P22" i="1" s="1"/>
  <c r="N23" i="1"/>
  <c r="P23" i="1" s="1"/>
  <c r="N24" i="1"/>
  <c r="P24" i="1" s="1"/>
  <c r="N25" i="1"/>
  <c r="P25" i="1" s="1"/>
  <c r="N26" i="1"/>
  <c r="P26" i="1" s="1"/>
  <c r="N27" i="1"/>
  <c r="P27" i="1" s="1"/>
  <c r="N28" i="1"/>
  <c r="P28" i="1" s="1"/>
  <c r="N29" i="1"/>
  <c r="P29" i="1" s="1"/>
  <c r="N30" i="1"/>
  <c r="P30" i="1" s="1"/>
  <c r="N31" i="1"/>
  <c r="P31" i="1" s="1"/>
  <c r="N32" i="1"/>
  <c r="P32" i="1" s="1"/>
  <c r="N33" i="1"/>
  <c r="P33" i="1" s="1"/>
  <c r="N34" i="1"/>
  <c r="P34" i="1" s="1"/>
  <c r="N35" i="1"/>
  <c r="P35" i="1" s="1"/>
  <c r="N36" i="1"/>
  <c r="P36" i="1" s="1"/>
  <c r="N37" i="1"/>
  <c r="P37" i="1" s="1"/>
  <c r="N38" i="1"/>
  <c r="P38" i="1" s="1"/>
  <c r="N39" i="1"/>
  <c r="P39" i="1" s="1"/>
  <c r="N40" i="1"/>
  <c r="P40" i="1"/>
  <c r="N41" i="1"/>
  <c r="P41" i="1" s="1"/>
  <c r="N42" i="1"/>
  <c r="P42" i="1" s="1"/>
  <c r="N43" i="1"/>
  <c r="P43" i="1" s="1"/>
  <c r="N44" i="1"/>
  <c r="P44" i="1" s="1"/>
  <c r="N45" i="1"/>
  <c r="P45" i="1" s="1"/>
  <c r="N46" i="1"/>
  <c r="P46" i="1" s="1"/>
  <c r="N47" i="1"/>
  <c r="P47" i="1" s="1"/>
  <c r="N48" i="1"/>
  <c r="P48" i="1" s="1"/>
  <c r="N49" i="1"/>
  <c r="P49" i="1" s="1"/>
  <c r="N50" i="1"/>
  <c r="P50" i="1" s="1"/>
  <c r="N51" i="1"/>
  <c r="P51" i="1" s="1"/>
  <c r="N55" i="1"/>
  <c r="P55" i="1" s="1"/>
  <c r="N56" i="1"/>
  <c r="P56" i="1" s="1"/>
  <c r="N57" i="1"/>
  <c r="P57" i="1" s="1"/>
  <c r="N58" i="1"/>
  <c r="P58" i="1" s="1"/>
  <c r="N59" i="1"/>
  <c r="P59" i="1" s="1"/>
  <c r="N60" i="1"/>
  <c r="P60" i="1" s="1"/>
  <c r="N61" i="1"/>
  <c r="P61" i="1" s="1"/>
  <c r="N9" i="1"/>
  <c r="P9" i="1" s="1"/>
  <c r="L62" i="1"/>
  <c r="M63" i="1" s="1"/>
  <c r="J62" i="1"/>
  <c r="J63" i="1" s="1"/>
  <c r="E62" i="1"/>
  <c r="D62" i="1"/>
  <c r="C62" i="1"/>
  <c r="P84" i="1"/>
  <c r="P86" i="1"/>
  <c r="P62" i="1" l="1"/>
  <c r="N62" i="1"/>
  <c r="I62" i="1"/>
  <c r="P67" i="1" s="1"/>
  <c r="K69" i="1" s="1"/>
  <c r="F62" i="1"/>
  <c r="P81" i="1" l="1"/>
  <c r="P69" i="1"/>
  <c r="P74" i="1" s="1"/>
  <c r="P77"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xml:space="preserve"> </author>
  </authors>
  <commentList>
    <comment ref="N5" authorId="0" shapeId="0" xr:uid="{00000000-0006-0000-0000-000001000000}">
      <text>
        <r>
          <rPr>
            <sz val="8"/>
            <color indexed="81"/>
            <rFont val="Tahoma"/>
            <family val="2"/>
          </rPr>
          <t>Tickets may NOT be sold at a discount for multiple ticket purchases.</t>
        </r>
      </text>
    </comment>
    <comment ref="P5" authorId="0" shapeId="0" xr:uid="{00000000-0006-0000-0000-000002000000}">
      <text>
        <r>
          <rPr>
            <sz val="8"/>
            <color indexed="81"/>
            <rFont val="Tahoma"/>
            <family val="2"/>
          </rPr>
          <t>Enter the draw number for the current progression, NOT the week number of the licensing period.</t>
        </r>
      </text>
    </comment>
    <comment ref="I8" authorId="0" shapeId="0" xr:uid="{00000000-0006-0000-0000-000003000000}">
      <text>
        <r>
          <rPr>
            <sz val="8"/>
            <color indexed="81"/>
            <rFont val="Tahoma"/>
            <family val="2"/>
          </rPr>
          <t>The progressive jackpot is based on all tickets sold AND tickets or ticket stubs not returned. 
If the seller is short, the organization is short.  You may not short the progressive jackpot prize.</t>
        </r>
      </text>
    </comment>
    <comment ref="P71" authorId="0" shapeId="0" xr:uid="{00000000-0006-0000-0000-000004000000}">
      <text>
        <r>
          <rPr>
            <sz val="8"/>
            <color indexed="81"/>
            <rFont val="Tahoma"/>
            <family val="2"/>
          </rPr>
          <t xml:space="preserve">Enter the total value of all consolation prizes paid in </t>
        </r>
        <r>
          <rPr>
            <b/>
            <sz val="8"/>
            <color indexed="81"/>
            <rFont val="Tahoma"/>
            <family val="2"/>
          </rPr>
          <t>CASH</t>
        </r>
        <r>
          <rPr>
            <sz val="8"/>
            <color indexed="81"/>
            <rFont val="Tahoma"/>
            <family val="2"/>
          </rPr>
          <t>.</t>
        </r>
      </text>
    </comment>
    <comment ref="P72" authorId="0" shapeId="0" xr:uid="{00000000-0006-0000-0000-000005000000}">
      <text>
        <r>
          <rPr>
            <sz val="8"/>
            <color indexed="81"/>
            <rFont val="Tahoma"/>
            <family val="2"/>
          </rPr>
          <t xml:space="preserve">Enter the total value of all consolation prizes paid by </t>
        </r>
        <r>
          <rPr>
            <b/>
            <sz val="8"/>
            <color indexed="81"/>
            <rFont val="Tahoma"/>
            <family val="2"/>
          </rPr>
          <t>CHECK, GIFT CARD, or</t>
        </r>
        <r>
          <rPr>
            <sz val="8"/>
            <color indexed="81"/>
            <rFont val="Tahoma"/>
            <family val="2"/>
          </rPr>
          <t xml:space="preserve"> </t>
        </r>
        <r>
          <rPr>
            <b/>
            <sz val="8"/>
            <color indexed="81"/>
            <rFont val="Tahoma"/>
            <family val="2"/>
          </rPr>
          <t>MERCHANDISE</t>
        </r>
        <r>
          <rPr>
            <sz val="8"/>
            <color indexed="81"/>
            <rFont val="Tahoma"/>
            <family val="2"/>
          </rPr>
          <t>.</t>
        </r>
      </text>
    </comment>
    <comment ref="P75" authorId="0" shapeId="0" xr:uid="{00000000-0006-0000-0000-000006000000}">
      <text>
        <r>
          <rPr>
            <sz val="8"/>
            <color indexed="81"/>
            <rFont val="Tahoma"/>
            <family val="2"/>
          </rPr>
          <t>If the progressive jackpot was  NOT won at the previous week's drawing, enter the amount reported on line 6 of the previous week's form.</t>
        </r>
      </text>
    </comment>
  </commentList>
</comments>
</file>

<file path=xl/sharedStrings.xml><?xml version="1.0" encoding="utf-8"?>
<sst xmlns="http://schemas.openxmlformats.org/spreadsheetml/2006/main" count="64" uniqueCount="54">
  <si>
    <t>Organization Name</t>
  </si>
  <si>
    <t>Recordkeeper</t>
  </si>
  <si>
    <t>License Number</t>
  </si>
  <si>
    <t>Ticket Price</t>
  </si>
  <si>
    <t>Drawing Date</t>
  </si>
  <si>
    <t>$</t>
  </si>
  <si>
    <t>DRAWING SUMMARY</t>
  </si>
  <si>
    <t>Playing card(s) revealed:</t>
  </si>
  <si>
    <t>Date Issued</t>
  </si>
  <si>
    <t>Date Collected</t>
  </si>
  <si>
    <t>Tickets</t>
  </si>
  <si>
    <t>Jackpot Prize %</t>
  </si>
  <si>
    <t>RAFFLE PROCEEDS SUMMARY:</t>
  </si>
  <si>
    <t>Ticket Revenue</t>
  </si>
  <si>
    <t>Total Revenue Received From Ticket Seller</t>
  </si>
  <si>
    <t>Organization ID</t>
  </si>
  <si>
    <t xml:space="preserve">Ticket Seller </t>
  </si>
  <si>
    <t>1.</t>
  </si>
  <si>
    <t>2.</t>
  </si>
  <si>
    <t>3.</t>
  </si>
  <si>
    <t>4.</t>
  </si>
  <si>
    <t>5.</t>
  </si>
  <si>
    <t>6.</t>
  </si>
  <si>
    <t>7.</t>
  </si>
  <si>
    <t>8.</t>
  </si>
  <si>
    <t>9.</t>
  </si>
  <si>
    <t>Chairperson Signature</t>
  </si>
  <si>
    <t>Discrepancy</t>
  </si>
  <si>
    <t>Progressive jackpot prize carried forward from previous drawing</t>
  </si>
  <si>
    <t>10.</t>
  </si>
  <si>
    <t>11.</t>
  </si>
  <si>
    <t>Enter check number if progressive jackpot awarded</t>
  </si>
  <si>
    <t>Drawing #</t>
  </si>
  <si>
    <t>Ticket Seller Raffle Sales (a)</t>
  </si>
  <si>
    <t>Current week progressive jackpot prize amount</t>
  </si>
  <si>
    <t>Current week gross raffle proceeds:</t>
  </si>
  <si>
    <t>Calculated deposit</t>
  </si>
  <si>
    <t>Actual deposit (attach deposit slip to this form)</t>
  </si>
  <si>
    <t>Organization's weekly share of raffle proceeds</t>
  </si>
  <si>
    <t>Current week raffle sales (a)</t>
  </si>
  <si>
    <t>Less consolation prizes</t>
  </si>
  <si>
    <t>Prize(s) paid by CASH</t>
  </si>
  <si>
    <t>Current week net raffle proceeds (jackpot contribution)</t>
  </si>
  <si>
    <t>Revenue 
Over / (Short)</t>
  </si>
  <si>
    <t>** Attach winning raffle ticket stub(s) to this form **</t>
  </si>
  <si>
    <t>(Complete a new form for each drawing date)</t>
  </si>
  <si>
    <t>PROGRESSIVE RAFFLE ACCOUNTABILITY</t>
  </si>
  <si>
    <t>Prize(s) paid by CHECK, GIFT CARD, or MERCHANDISE</t>
  </si>
  <si>
    <t># Tickets Issued</t>
  </si>
  <si>
    <r>
      <t xml:space="preserve"># Stubs Returned </t>
    </r>
    <r>
      <rPr>
        <sz val="9"/>
        <color indexed="8"/>
        <rFont val="Arial"/>
        <family val="2"/>
      </rPr>
      <t>(Tickets Sold)</t>
    </r>
  </si>
  <si>
    <t>Actual Cash Received From Ticket Seller</t>
  </si>
  <si>
    <t>Actual Non-Cash Payments Received From Ticket Seller</t>
  </si>
  <si>
    <t># Unsold Tickets Returned</t>
  </si>
  <si>
    <t># Stubs &amp; Unsold Tickets Not Returned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</si>
</sst>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8" formatCode="&quot;$&quot;#,##0.00_);[Red]\(&quot;$&quot;#,##0.00\)"/>
    <numFmt numFmtId="164" formatCode="m/d/yy;@"/>
    <numFmt numFmtId="165" formatCode="&quot;$&quot;#,##0.00"/>
    <numFmt numFmtId="166" formatCode="mm/dd/yy;@"/>
    <numFmt numFmtId="167" formatCode="[$-409]m/d/yy\ h:mm\ AM/PM;@"/>
  </numFmts>
  <fonts count="21" x14ac:knownFonts="1">
    <font>
      <sz val="11"/>
      <color theme="1"/>
      <name val="Calibri"/>
      <family val="2"/>
      <scheme val="minor"/>
    </font>
    <font>
      <sz val="8"/>
      <color indexed="81"/>
      <name val="Tahoma"/>
      <family val="2"/>
    </font>
    <font>
      <b/>
      <sz val="10"/>
      <name val="Arial"/>
      <family val="2"/>
    </font>
    <font>
      <sz val="10"/>
      <name val="Arial"/>
      <family val="2"/>
    </font>
    <font>
      <sz val="11"/>
      <name val="Arial"/>
      <family val="2"/>
    </font>
    <font>
      <sz val="9"/>
      <color indexed="8"/>
      <name val="Arial"/>
      <family val="2"/>
    </font>
    <font>
      <i/>
      <sz val="10"/>
      <name val="Arial"/>
      <family val="2"/>
    </font>
    <font>
      <b/>
      <sz val="8"/>
      <color indexed="81"/>
      <name val="Tahoma"/>
      <family val="2"/>
    </font>
    <font>
      <b/>
      <sz val="18"/>
      <color theme="1"/>
      <name val="Calibri"/>
      <family val="2"/>
      <scheme val="minor"/>
    </font>
    <font>
      <b/>
      <sz val="14"/>
      <color theme="1"/>
      <name val="Calibri"/>
      <family val="2"/>
      <scheme val="minor"/>
    </font>
    <font>
      <sz val="8"/>
      <color theme="1"/>
      <name val="Arial"/>
      <family val="2"/>
    </font>
    <font>
      <sz val="11"/>
      <color theme="1"/>
      <name val="Arial"/>
      <family val="2"/>
    </font>
    <font>
      <b/>
      <sz val="14"/>
      <color theme="1"/>
      <name val="Arial"/>
      <family val="2"/>
    </font>
    <font>
      <b/>
      <sz val="12"/>
      <color theme="1"/>
      <name val="Arial"/>
      <family val="2"/>
    </font>
    <font>
      <sz val="12"/>
      <color theme="1"/>
      <name val="Arial"/>
      <family val="2"/>
    </font>
    <font>
      <sz val="10"/>
      <color theme="1"/>
      <name val="Arial"/>
      <family val="2"/>
    </font>
    <font>
      <b/>
      <sz val="10"/>
      <color theme="1"/>
      <name val="Arial"/>
      <family val="2"/>
    </font>
    <font>
      <b/>
      <u/>
      <sz val="10"/>
      <color theme="1"/>
      <name val="Arial"/>
      <family val="2"/>
    </font>
    <font>
      <b/>
      <sz val="11"/>
      <color theme="1"/>
      <name val="Arial"/>
      <family val="2"/>
    </font>
    <font>
      <u/>
      <sz val="10"/>
      <color theme="1"/>
      <name val="Arial"/>
      <family val="2"/>
    </font>
    <font>
      <sz val="9"/>
      <color theme="1"/>
      <name val="Arial"/>
      <family val="2"/>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14">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double">
        <color indexed="64"/>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34">
    <xf numFmtId="0" fontId="0" fillId="0" borderId="0" xfId="0"/>
    <xf numFmtId="0" fontId="0" fillId="0" borderId="0" xfId="0" applyProtection="1">
      <protection hidden="1"/>
    </xf>
    <xf numFmtId="0" fontId="8" fillId="0" borderId="0" xfId="0" applyFont="1" applyAlignment="1" applyProtection="1">
      <alignment horizontal="right"/>
      <protection hidden="1"/>
    </xf>
    <xf numFmtId="166" fontId="0" fillId="0" borderId="0" xfId="0" applyNumberFormat="1" applyBorder="1" applyAlignment="1" applyProtection="1">
      <protection hidden="1"/>
    </xf>
    <xf numFmtId="0" fontId="0" fillId="0" borderId="0" xfId="0" applyBorder="1" applyAlignment="1" applyProtection="1">
      <protection hidden="1"/>
    </xf>
    <xf numFmtId="3" fontId="0" fillId="0" borderId="0" xfId="0" applyNumberFormat="1" applyBorder="1" applyProtection="1">
      <protection hidden="1"/>
    </xf>
    <xf numFmtId="0" fontId="0" fillId="0" borderId="0" xfId="0" applyAlignment="1" applyProtection="1">
      <alignment horizontal="right"/>
      <protection hidden="1"/>
    </xf>
    <xf numFmtId="0" fontId="0" fillId="0" borderId="0" xfId="0" applyFont="1" applyProtection="1">
      <protection hidden="1"/>
    </xf>
    <xf numFmtId="38" fontId="0" fillId="2" borderId="0" xfId="0" applyNumberFormat="1" applyFill="1" applyBorder="1" applyProtection="1">
      <protection hidden="1"/>
    </xf>
    <xf numFmtId="0" fontId="0" fillId="2" borderId="0" xfId="0" applyFill="1" applyProtection="1">
      <protection hidden="1"/>
    </xf>
    <xf numFmtId="8" fontId="0" fillId="2" borderId="0" xfId="0" applyNumberFormat="1" applyFill="1" applyBorder="1" applyProtection="1">
      <protection hidden="1"/>
    </xf>
    <xf numFmtId="8" fontId="0" fillId="2" borderId="0" xfId="0" applyNumberFormat="1" applyFill="1" applyBorder="1" applyAlignment="1" applyProtection="1">
      <protection hidden="1"/>
    </xf>
    <xf numFmtId="0" fontId="0" fillId="2" borderId="0" xfId="0" applyFill="1" applyBorder="1" applyAlignment="1" applyProtection="1">
      <protection hidden="1"/>
    </xf>
    <xf numFmtId="0" fontId="0" fillId="0" borderId="1" xfId="0" applyBorder="1"/>
    <xf numFmtId="0" fontId="9" fillId="0" borderId="0" xfId="0" applyFont="1" applyAlignment="1" applyProtection="1">
      <protection hidden="1"/>
    </xf>
    <xf numFmtId="0" fontId="10" fillId="0" borderId="2" xfId="0" applyFont="1" applyBorder="1" applyAlignment="1" applyProtection="1">
      <alignment vertical="top" wrapText="1"/>
      <protection hidden="1"/>
    </xf>
    <xf numFmtId="0" fontId="11" fillId="0" borderId="3" xfId="0" applyFont="1" applyBorder="1" applyAlignment="1" applyProtection="1">
      <alignment wrapText="1"/>
      <protection hidden="1"/>
    </xf>
    <xf numFmtId="0" fontId="10" fillId="0" borderId="2" xfId="0" applyFont="1" applyBorder="1" applyAlignment="1" applyProtection="1">
      <alignment vertical="top"/>
      <protection hidden="1"/>
    </xf>
    <xf numFmtId="0" fontId="11" fillId="0" borderId="3" xfId="0" applyFont="1" applyBorder="1" applyProtection="1">
      <protection hidden="1"/>
    </xf>
    <xf numFmtId="0" fontId="11" fillId="0" borderId="4" xfId="0" applyFont="1" applyBorder="1" applyProtection="1">
      <protection hidden="1"/>
    </xf>
    <xf numFmtId="0" fontId="10" fillId="0" borderId="5" xfId="0" applyFont="1" applyBorder="1" applyAlignment="1" applyProtection="1">
      <alignment vertical="top"/>
      <protection hidden="1"/>
    </xf>
    <xf numFmtId="0" fontId="10" fillId="0" borderId="4" xfId="0" applyFont="1" applyBorder="1" applyAlignment="1" applyProtection="1">
      <alignment vertical="top"/>
      <protection hidden="1"/>
    </xf>
    <xf numFmtId="0" fontId="10" fillId="0" borderId="5" xfId="0" applyFont="1" applyBorder="1" applyAlignment="1" applyProtection="1">
      <alignment vertical="top" wrapText="1"/>
      <protection hidden="1"/>
    </xf>
    <xf numFmtId="0" fontId="11" fillId="0" borderId="0" xfId="0" applyFont="1" applyProtection="1">
      <protection hidden="1"/>
    </xf>
    <xf numFmtId="0" fontId="11" fillId="0" borderId="0" xfId="0" applyFont="1" applyBorder="1" applyProtection="1">
      <protection hidden="1"/>
    </xf>
    <xf numFmtId="0" fontId="12" fillId="0" borderId="0" xfId="0" applyFont="1" applyAlignment="1" applyProtection="1">
      <alignment horizontal="right"/>
      <protection hidden="1"/>
    </xf>
    <xf numFmtId="9" fontId="13" fillId="0" borderId="6" xfId="0" applyNumberFormat="1" applyFont="1" applyBorder="1" applyAlignment="1" applyProtection="1">
      <alignment horizontal="center"/>
      <protection locked="0"/>
    </xf>
    <xf numFmtId="0" fontId="14" fillId="0" borderId="0" xfId="0" applyFont="1" applyProtection="1">
      <protection hidden="1"/>
    </xf>
    <xf numFmtId="166" fontId="14" fillId="0" borderId="0" xfId="0" applyNumberFormat="1" applyFont="1" applyBorder="1" applyAlignment="1" applyProtection="1">
      <protection hidden="1"/>
    </xf>
    <xf numFmtId="0" fontId="15" fillId="0" borderId="0" xfId="0" applyFont="1" applyProtection="1">
      <protection hidden="1"/>
    </xf>
    <xf numFmtId="0" fontId="16" fillId="0" borderId="7" xfId="0" applyFont="1" applyBorder="1" applyAlignment="1" applyProtection="1">
      <alignment horizontal="center" vertical="center" wrapText="1"/>
      <protection hidden="1"/>
    </xf>
    <xf numFmtId="0" fontId="15" fillId="0" borderId="0" xfId="0" applyFont="1" applyAlignment="1" applyProtection="1">
      <protection hidden="1"/>
    </xf>
    <xf numFmtId="0" fontId="16" fillId="0" borderId="8" xfId="0" applyFont="1" applyBorder="1" applyAlignment="1" applyProtection="1">
      <alignment horizontal="center" vertical="center" wrapText="1"/>
      <protection hidden="1"/>
    </xf>
    <xf numFmtId="0" fontId="16" fillId="0" borderId="0" xfId="0" applyFont="1" applyAlignment="1" applyProtection="1">
      <alignment vertical="center"/>
      <protection hidden="1"/>
    </xf>
    <xf numFmtId="0" fontId="16" fillId="0" borderId="9" xfId="0" applyFont="1" applyBorder="1" applyAlignment="1" applyProtection="1">
      <alignment horizontal="center" vertical="center" wrapText="1"/>
      <protection hidden="1"/>
    </xf>
    <xf numFmtId="0" fontId="15" fillId="0" borderId="0" xfId="0" applyFont="1" applyAlignment="1" applyProtection="1">
      <alignment vertical="center"/>
      <protection hidden="1"/>
    </xf>
    <xf numFmtId="0" fontId="15" fillId="0" borderId="0" xfId="0" applyFont="1" applyAlignment="1" applyProtection="1">
      <alignment horizontal="center" vertical="center" wrapText="1"/>
      <protection hidden="1"/>
    </xf>
    <xf numFmtId="0" fontId="11" fillId="0" borderId="0" xfId="0" applyFont="1" applyAlignment="1" applyProtection="1">
      <alignment vertical="center"/>
      <protection hidden="1"/>
    </xf>
    <xf numFmtId="0" fontId="17" fillId="0" borderId="0" xfId="0" applyFont="1" applyProtection="1">
      <protection hidden="1"/>
    </xf>
    <xf numFmtId="0" fontId="15" fillId="0" borderId="0" xfId="0" applyFont="1" applyBorder="1" applyProtection="1">
      <protection hidden="1"/>
    </xf>
    <xf numFmtId="0" fontId="15" fillId="0" borderId="0" xfId="0" quotePrefix="1" applyFont="1" applyProtection="1">
      <protection hidden="1"/>
    </xf>
    <xf numFmtId="0" fontId="15" fillId="0" borderId="0" xfId="0" applyFont="1" applyAlignment="1" applyProtection="1">
      <alignment horizontal="right"/>
      <protection hidden="1"/>
    </xf>
    <xf numFmtId="40" fontId="15" fillId="3" borderId="0" xfId="0" applyNumberFormat="1" applyFont="1" applyFill="1" applyBorder="1" applyAlignment="1" applyProtection="1">
      <alignment horizontal="right"/>
      <protection hidden="1"/>
    </xf>
    <xf numFmtId="0" fontId="18" fillId="0" borderId="0" xfId="0" applyFont="1" applyAlignment="1" applyProtection="1">
      <alignment vertical="top"/>
      <protection hidden="1"/>
    </xf>
    <xf numFmtId="0" fontId="15" fillId="0" borderId="0" xfId="0" applyFont="1" applyAlignment="1" applyProtection="1">
      <alignment horizontal="center"/>
      <protection hidden="1"/>
    </xf>
    <xf numFmtId="40" fontId="15" fillId="0" borderId="1" xfId="0" applyNumberFormat="1" applyFont="1" applyBorder="1" applyAlignment="1" applyProtection="1">
      <alignment horizontal="right"/>
      <protection locked="0"/>
    </xf>
    <xf numFmtId="40" fontId="15" fillId="0" borderId="0" xfId="0" applyNumberFormat="1" applyFont="1" applyBorder="1" applyAlignment="1" applyProtection="1">
      <alignment horizontal="right"/>
      <protection hidden="1"/>
    </xf>
    <xf numFmtId="0" fontId="15" fillId="0" borderId="0" xfId="0" applyFont="1" applyAlignment="1" applyProtection="1">
      <alignment horizontal="left"/>
      <protection hidden="1"/>
    </xf>
    <xf numFmtId="40" fontId="15" fillId="3" borderId="10" xfId="0" applyNumberFormat="1" applyFont="1" applyFill="1" applyBorder="1" applyProtection="1">
      <protection hidden="1"/>
    </xf>
    <xf numFmtId="40" fontId="15" fillId="3" borderId="0" xfId="0" applyNumberFormat="1" applyFont="1" applyFill="1" applyBorder="1" applyProtection="1">
      <protection hidden="1"/>
    </xf>
    <xf numFmtId="40" fontId="15" fillId="2" borderId="1" xfId="0" applyNumberFormat="1" applyFont="1" applyFill="1" applyBorder="1" applyProtection="1">
      <protection locked="0"/>
    </xf>
    <xf numFmtId="0" fontId="15" fillId="0" borderId="0" xfId="0" applyFont="1"/>
    <xf numFmtId="38" fontId="15" fillId="3" borderId="8" xfId="0" applyNumberFormat="1" applyFont="1" applyFill="1" applyBorder="1" applyAlignment="1" applyProtection="1">
      <alignment horizontal="center"/>
      <protection hidden="1"/>
    </xf>
    <xf numFmtId="8" fontId="15" fillId="3" borderId="8" xfId="0" applyNumberFormat="1" applyFont="1" applyFill="1" applyBorder="1" applyAlignment="1" applyProtection="1">
      <alignment horizontal="center"/>
      <protection hidden="1"/>
    </xf>
    <xf numFmtId="3" fontId="15" fillId="0" borderId="0" xfId="0" applyNumberFormat="1" applyFont="1" applyBorder="1" applyAlignment="1" applyProtection="1">
      <alignment horizontal="center"/>
      <protection hidden="1"/>
    </xf>
    <xf numFmtId="164" fontId="15" fillId="0" borderId="9" xfId="0" applyNumberFormat="1" applyFont="1" applyBorder="1" applyAlignment="1" applyProtection="1">
      <alignment horizontal="center"/>
      <protection locked="0"/>
    </xf>
    <xf numFmtId="38" fontId="15" fillId="3" borderId="9" xfId="0" applyNumberFormat="1" applyFont="1" applyFill="1" applyBorder="1" applyAlignment="1" applyProtection="1">
      <alignment horizontal="center"/>
      <protection hidden="1"/>
    </xf>
    <xf numFmtId="8" fontId="15" fillId="3" borderId="9" xfId="0" applyNumberFormat="1" applyFont="1" applyFill="1" applyBorder="1" applyAlignment="1" applyProtection="1">
      <alignment horizontal="center" wrapText="1"/>
      <protection hidden="1"/>
    </xf>
    <xf numFmtId="40" fontId="15" fillId="0" borderId="0" xfId="0" applyNumberFormat="1" applyFont="1" applyFill="1" applyBorder="1" applyAlignment="1" applyProtection="1">
      <alignment horizontal="right"/>
      <protection hidden="1"/>
    </xf>
    <xf numFmtId="0" fontId="15" fillId="0" borderId="0" xfId="0" applyFont="1" applyFill="1" applyProtection="1">
      <protection hidden="1"/>
    </xf>
    <xf numFmtId="40" fontId="15" fillId="0" borderId="0" xfId="0" applyNumberFormat="1" applyFont="1" applyFill="1" applyBorder="1" applyProtection="1">
      <protection hidden="1"/>
    </xf>
    <xf numFmtId="0" fontId="2" fillId="0" borderId="9" xfId="0" applyFont="1" applyBorder="1" applyAlignment="1" applyProtection="1">
      <alignment horizontal="center" vertical="center" wrapText="1"/>
      <protection hidden="1"/>
    </xf>
    <xf numFmtId="8" fontId="15" fillId="3" borderId="9" xfId="0" applyNumberFormat="1" applyFont="1" applyFill="1" applyBorder="1" applyAlignment="1" applyProtection="1">
      <alignment horizontal="center"/>
      <protection hidden="1"/>
    </xf>
    <xf numFmtId="0" fontId="0" fillId="0" borderId="0" xfId="0" applyAlignment="1" applyProtection="1">
      <alignment horizontal="center"/>
      <protection hidden="1"/>
    </xf>
    <xf numFmtId="0" fontId="11" fillId="0" borderId="0" xfId="0" applyFont="1" applyAlignment="1" applyProtection="1">
      <alignment horizontal="center"/>
      <protection hidden="1"/>
    </xf>
    <xf numFmtId="0" fontId="14" fillId="0" borderId="0" xfId="0" applyFont="1" applyAlignment="1" applyProtection="1">
      <alignment horizontal="center"/>
      <protection hidden="1"/>
    </xf>
    <xf numFmtId="0" fontId="0" fillId="0" borderId="0" xfId="0" applyBorder="1" applyAlignment="1" applyProtection="1">
      <alignment horizontal="center"/>
      <protection hidden="1"/>
    </xf>
    <xf numFmtId="0" fontId="11" fillId="0" borderId="0" xfId="0" applyFont="1" applyAlignment="1" applyProtection="1">
      <alignment horizontal="center" vertical="center"/>
      <protection hidden="1"/>
    </xf>
    <xf numFmtId="0" fontId="15" fillId="0" borderId="0" xfId="0" applyFont="1" applyAlignment="1" applyProtection="1">
      <alignment horizontal="center" vertical="center"/>
      <protection hidden="1"/>
    </xf>
    <xf numFmtId="38" fontId="15" fillId="0" borderId="0" xfId="0" applyNumberFormat="1" applyFont="1" applyAlignment="1" applyProtection="1">
      <alignment horizontal="center"/>
      <protection hidden="1"/>
    </xf>
    <xf numFmtId="40" fontId="15" fillId="0" borderId="0" xfId="0" applyNumberFormat="1" applyFont="1" applyFill="1" applyBorder="1" applyAlignment="1" applyProtection="1">
      <alignment horizontal="center"/>
      <protection hidden="1"/>
    </xf>
    <xf numFmtId="0" fontId="0" fillId="0" borderId="0" xfId="0" applyAlignment="1">
      <alignment horizontal="center"/>
    </xf>
    <xf numFmtId="40" fontId="15" fillId="0" borderId="0" xfId="0" applyNumberFormat="1" applyFont="1" applyAlignment="1" applyProtection="1">
      <alignment horizontal="center"/>
      <protection hidden="1"/>
    </xf>
    <xf numFmtId="1" fontId="13" fillId="0" borderId="11" xfId="0" applyNumberFormat="1" applyFont="1" applyBorder="1" applyAlignment="1" applyProtection="1">
      <alignment horizontal="center"/>
      <protection locked="0"/>
    </xf>
    <xf numFmtId="1" fontId="13" fillId="0" borderId="8" xfId="0" applyNumberFormat="1" applyFont="1" applyBorder="1" applyAlignment="1" applyProtection="1">
      <alignment horizontal="center"/>
      <protection locked="0"/>
    </xf>
    <xf numFmtId="49" fontId="15" fillId="0" borderId="7" xfId="0" applyNumberFormat="1" applyFont="1" applyBorder="1" applyProtection="1">
      <protection locked="0"/>
    </xf>
    <xf numFmtId="9" fontId="16" fillId="0" borderId="0" xfId="0" applyNumberFormat="1" applyFont="1" applyProtection="1">
      <protection hidden="1"/>
    </xf>
    <xf numFmtId="49" fontId="15" fillId="0" borderId="7" xfId="0" applyNumberFormat="1" applyFont="1" applyFill="1" applyBorder="1" applyProtection="1">
      <protection locked="0"/>
    </xf>
    <xf numFmtId="164" fontId="15" fillId="0" borderId="9" xfId="0" applyNumberFormat="1" applyFont="1" applyFill="1" applyBorder="1" applyAlignment="1" applyProtection="1">
      <alignment horizontal="center"/>
      <protection locked="0"/>
    </xf>
    <xf numFmtId="38" fontId="15" fillId="0" borderId="9" xfId="0" quotePrefix="1" applyNumberFormat="1" applyFont="1" applyFill="1" applyBorder="1" applyAlignment="1" applyProtection="1">
      <alignment horizontal="center"/>
      <protection locked="0"/>
    </xf>
    <xf numFmtId="38" fontId="15" fillId="0" borderId="9" xfId="0" applyNumberFormat="1" applyFont="1" applyFill="1" applyBorder="1" applyAlignment="1" applyProtection="1">
      <alignment horizontal="center"/>
      <protection locked="0"/>
    </xf>
    <xf numFmtId="0" fontId="15" fillId="0" borderId="0" xfId="0" applyFont="1" applyFill="1" applyAlignment="1" applyProtection="1">
      <alignment horizontal="center"/>
      <protection hidden="1"/>
    </xf>
    <xf numFmtId="38" fontId="15" fillId="0" borderId="0" xfId="0" applyNumberFormat="1" applyFont="1" applyFill="1" applyAlignment="1" applyProtection="1">
      <alignment horizontal="center"/>
      <protection hidden="1"/>
    </xf>
    <xf numFmtId="1" fontId="15" fillId="0" borderId="1" xfId="0" applyNumberFormat="1" applyFont="1" applyBorder="1" applyAlignment="1" applyProtection="1">
      <alignment horizontal="center"/>
      <protection locked="0"/>
    </xf>
    <xf numFmtId="0" fontId="12" fillId="0" borderId="0" xfId="0" applyFont="1" applyAlignment="1" applyProtection="1">
      <alignment horizontal="left"/>
      <protection hidden="1"/>
    </xf>
    <xf numFmtId="0" fontId="15" fillId="0" borderId="0" xfId="0" applyFont="1" applyAlignment="1" applyProtection="1">
      <alignment horizontal="right" vertical="top"/>
      <protection hidden="1"/>
    </xf>
    <xf numFmtId="0" fontId="4" fillId="0" borderId="0" xfId="0" quotePrefix="1" applyFont="1" applyFill="1" applyAlignment="1" applyProtection="1">
      <alignment vertical="top"/>
      <protection hidden="1"/>
    </xf>
    <xf numFmtId="9" fontId="16" fillId="0" borderId="0" xfId="0" applyNumberFormat="1" applyFont="1" applyAlignment="1" applyProtection="1">
      <alignment horizontal="center"/>
      <protection hidden="1"/>
    </xf>
    <xf numFmtId="167" fontId="20" fillId="0" borderId="0" xfId="0" applyNumberFormat="1" applyFont="1" applyAlignment="1" applyProtection="1">
      <alignment vertical="top"/>
      <protection hidden="1"/>
    </xf>
    <xf numFmtId="0" fontId="6" fillId="0" borderId="0" xfId="0" applyFont="1" applyAlignment="1" applyProtection="1">
      <alignment horizontal="left"/>
      <protection hidden="1"/>
    </xf>
    <xf numFmtId="0" fontId="19" fillId="0" borderId="0" xfId="0" applyFont="1" applyAlignment="1" applyProtection="1">
      <protection hidden="1"/>
    </xf>
    <xf numFmtId="40" fontId="15" fillId="0" borderId="0" xfId="0" applyNumberFormat="1" applyFont="1" applyBorder="1" applyAlignment="1" applyProtection="1">
      <alignment horizontal="right"/>
      <protection locked="0"/>
    </xf>
    <xf numFmtId="0" fontId="3" fillId="0" borderId="0" xfId="0" quotePrefix="1" applyFont="1" applyFill="1" applyAlignment="1" applyProtection="1">
      <alignment horizontal="right" vertical="top"/>
      <protection hidden="1"/>
    </xf>
    <xf numFmtId="0" fontId="15" fillId="0" borderId="0" xfId="0" applyFont="1" applyAlignment="1" applyProtection="1">
      <alignment horizontal="center"/>
      <protection hidden="1"/>
    </xf>
    <xf numFmtId="49" fontId="15" fillId="0" borderId="1" xfId="0" applyNumberFormat="1" applyFont="1" applyBorder="1" applyAlignment="1" applyProtection="1">
      <alignment wrapText="1"/>
      <protection locked="0"/>
    </xf>
    <xf numFmtId="167" fontId="20" fillId="0" borderId="0" xfId="0" applyNumberFormat="1" applyFont="1" applyAlignment="1" applyProtection="1">
      <alignment horizontal="center" vertical="top"/>
      <protection hidden="1"/>
    </xf>
    <xf numFmtId="165" fontId="16" fillId="0" borderId="0" xfId="0" applyNumberFormat="1" applyFont="1" applyAlignment="1" applyProtection="1">
      <alignment horizontal="right"/>
      <protection hidden="1"/>
    </xf>
    <xf numFmtId="8" fontId="3" fillId="0" borderId="7" xfId="0" applyNumberFormat="1" applyFont="1" applyFill="1" applyBorder="1" applyAlignment="1" applyProtection="1">
      <alignment horizontal="center" wrapText="1"/>
      <protection locked="0"/>
    </xf>
    <xf numFmtId="8" fontId="3" fillId="0" borderId="12" xfId="0" applyNumberFormat="1" applyFont="1" applyFill="1" applyBorder="1" applyAlignment="1" applyProtection="1">
      <alignment horizontal="center"/>
      <protection locked="0"/>
    </xf>
    <xf numFmtId="8" fontId="3" fillId="0" borderId="13" xfId="0" applyNumberFormat="1" applyFont="1" applyFill="1" applyBorder="1" applyAlignment="1" applyProtection="1">
      <alignment horizontal="center"/>
      <protection locked="0"/>
    </xf>
    <xf numFmtId="8" fontId="15" fillId="3" borderId="12" xfId="0" applyNumberFormat="1" applyFont="1" applyFill="1" applyBorder="1" applyAlignment="1" applyProtection="1">
      <alignment horizontal="center" wrapText="1"/>
      <protection hidden="1"/>
    </xf>
    <xf numFmtId="8" fontId="15" fillId="3" borderId="13" xfId="0" applyNumberFormat="1" applyFont="1" applyFill="1" applyBorder="1" applyAlignment="1" applyProtection="1">
      <alignment horizontal="center" wrapText="1"/>
      <protection hidden="1"/>
    </xf>
    <xf numFmtId="8" fontId="15" fillId="3" borderId="7" xfId="0" applyNumberFormat="1" applyFont="1" applyFill="1" applyBorder="1" applyAlignment="1" applyProtection="1">
      <alignment horizontal="center"/>
      <protection hidden="1"/>
    </xf>
    <xf numFmtId="0" fontId="15" fillId="0" borderId="13" xfId="0" applyFont="1" applyBorder="1" applyAlignment="1">
      <alignment horizontal="center"/>
    </xf>
    <xf numFmtId="0" fontId="15" fillId="0" borderId="12" xfId="0" applyFont="1" applyBorder="1" applyAlignment="1">
      <alignment horizontal="center"/>
    </xf>
    <xf numFmtId="8" fontId="15" fillId="3" borderId="12" xfId="0" applyNumberFormat="1" applyFont="1" applyFill="1" applyBorder="1" applyAlignment="1" applyProtection="1">
      <alignment horizontal="center"/>
      <protection hidden="1"/>
    </xf>
    <xf numFmtId="8" fontId="15" fillId="3" borderId="13" xfId="0" applyNumberFormat="1" applyFont="1" applyFill="1" applyBorder="1" applyAlignment="1" applyProtection="1">
      <alignment horizontal="center"/>
      <protection hidden="1"/>
    </xf>
    <xf numFmtId="0" fontId="10" fillId="0" borderId="2" xfId="0" applyFont="1" applyBorder="1" applyAlignment="1" applyProtection="1">
      <alignment vertical="top"/>
      <protection hidden="1"/>
    </xf>
    <xf numFmtId="0" fontId="10" fillId="0" borderId="3" xfId="0" applyFont="1" applyBorder="1" applyAlignment="1" applyProtection="1">
      <alignment vertical="top"/>
      <protection hidden="1"/>
    </xf>
    <xf numFmtId="0" fontId="11" fillId="0" borderId="4" xfId="0" applyFont="1" applyBorder="1" applyAlignment="1">
      <alignment vertical="top"/>
    </xf>
    <xf numFmtId="164" fontId="13" fillId="0" borderId="11" xfId="0" applyNumberFormat="1" applyFont="1" applyBorder="1" applyAlignment="1" applyProtection="1">
      <alignment horizontal="center" vertical="top"/>
      <protection locked="0"/>
    </xf>
    <xf numFmtId="164" fontId="13" fillId="0" borderId="1" xfId="0" applyNumberFormat="1" applyFont="1" applyBorder="1" applyAlignment="1" applyProtection="1">
      <alignment horizontal="center" vertical="top"/>
      <protection locked="0"/>
    </xf>
    <xf numFmtId="164" fontId="14" fillId="0" borderId="6" xfId="0" applyNumberFormat="1" applyFont="1" applyBorder="1" applyAlignment="1" applyProtection="1">
      <alignment horizontal="center" vertical="top"/>
      <protection locked="0"/>
    </xf>
    <xf numFmtId="0" fontId="16" fillId="0" borderId="7" xfId="0" applyFont="1" applyBorder="1" applyAlignment="1" applyProtection="1">
      <alignment horizontal="center" vertical="center" wrapText="1"/>
      <protection hidden="1"/>
    </xf>
    <xf numFmtId="0" fontId="15" fillId="0" borderId="13" xfId="0" applyFont="1" applyBorder="1" applyAlignment="1" applyProtection="1">
      <alignment horizontal="center" vertical="center" wrapText="1"/>
      <protection hidden="1"/>
    </xf>
    <xf numFmtId="49" fontId="13" fillId="0" borderId="11" xfId="0" applyNumberFormat="1" applyFont="1" applyBorder="1" applyAlignment="1" applyProtection="1">
      <alignment horizontal="left" wrapText="1"/>
      <protection locked="0"/>
    </xf>
    <xf numFmtId="49" fontId="14" fillId="0" borderId="1" xfId="0" applyNumberFormat="1" applyFont="1" applyBorder="1" applyAlignment="1" applyProtection="1">
      <protection locked="0"/>
    </xf>
    <xf numFmtId="49" fontId="14" fillId="0" borderId="6" xfId="0" applyNumberFormat="1" applyFont="1" applyBorder="1" applyAlignment="1" applyProtection="1">
      <protection locked="0"/>
    </xf>
    <xf numFmtId="49" fontId="14" fillId="0" borderId="1" xfId="0" applyNumberFormat="1" applyFont="1" applyBorder="1" applyAlignment="1" applyProtection="1">
      <alignment horizontal="left" wrapText="1"/>
      <protection locked="0"/>
    </xf>
    <xf numFmtId="49" fontId="14" fillId="0" borderId="6" xfId="0" applyNumberFormat="1" applyFont="1" applyBorder="1" applyAlignment="1" applyProtection="1">
      <alignment horizontal="left" wrapText="1"/>
      <protection locked="0"/>
    </xf>
    <xf numFmtId="1" fontId="13" fillId="0" borderId="11" xfId="0" applyNumberFormat="1" applyFont="1" applyBorder="1" applyAlignment="1" applyProtection="1">
      <alignment horizontal="center"/>
      <protection locked="0"/>
    </xf>
    <xf numFmtId="1" fontId="14" fillId="0" borderId="6" xfId="0" applyNumberFormat="1" applyFont="1" applyBorder="1" applyAlignment="1" applyProtection="1">
      <protection locked="0"/>
    </xf>
    <xf numFmtId="0" fontId="18" fillId="0" borderId="7" xfId="0" applyFont="1" applyBorder="1" applyAlignment="1" applyProtection="1">
      <alignment horizontal="center" vertical="center"/>
      <protection hidden="1"/>
    </xf>
    <xf numFmtId="0" fontId="18" fillId="0" borderId="12" xfId="0" applyFont="1" applyBorder="1" applyAlignment="1" applyProtection="1">
      <alignment horizontal="center" vertical="center"/>
      <protection hidden="1"/>
    </xf>
    <xf numFmtId="0" fontId="18" fillId="0" borderId="13" xfId="0" applyFont="1" applyBorder="1" applyAlignment="1" applyProtection="1">
      <alignment horizontal="center" vertical="center"/>
      <protection hidden="1"/>
    </xf>
    <xf numFmtId="0" fontId="11" fillId="0" borderId="12" xfId="0" applyFont="1" applyBorder="1" applyAlignment="1" applyProtection="1">
      <alignment horizontal="center" vertical="center"/>
      <protection hidden="1"/>
    </xf>
    <xf numFmtId="0" fontId="11" fillId="0" borderId="3" xfId="0" applyFont="1" applyBorder="1" applyAlignment="1" applyProtection="1">
      <alignment horizontal="center" vertical="center"/>
      <protection hidden="1"/>
    </xf>
    <xf numFmtId="0" fontId="11" fillId="0" borderId="13" xfId="0" applyFont="1" applyBorder="1" applyAlignment="1" applyProtection="1">
      <alignment horizontal="center" vertical="center"/>
      <protection hidden="1"/>
    </xf>
    <xf numFmtId="0" fontId="16" fillId="0" borderId="12" xfId="0" applyFont="1" applyBorder="1" applyAlignment="1" applyProtection="1">
      <alignment horizontal="center" vertical="center" wrapText="1"/>
      <protection hidden="1"/>
    </xf>
    <xf numFmtId="0" fontId="10" fillId="0" borderId="4" xfId="0" applyFont="1" applyBorder="1" applyAlignment="1" applyProtection="1">
      <alignment vertical="top"/>
      <protection hidden="1"/>
    </xf>
    <xf numFmtId="0" fontId="16" fillId="0" borderId="13" xfId="0" applyFont="1" applyBorder="1" applyAlignment="1" applyProtection="1">
      <alignment horizontal="center" vertical="center" wrapText="1"/>
      <protection hidden="1"/>
    </xf>
    <xf numFmtId="0" fontId="12" fillId="0" borderId="0" xfId="0" applyFont="1" applyAlignment="1" applyProtection="1">
      <alignment horizontal="center"/>
      <protection hidden="1"/>
    </xf>
    <xf numFmtId="165" fontId="13" fillId="0" borderId="11" xfId="0" applyNumberFormat="1" applyFont="1" applyBorder="1" applyAlignment="1" applyProtection="1">
      <alignment horizontal="center"/>
      <protection locked="0"/>
    </xf>
    <xf numFmtId="165" fontId="13" fillId="0" borderId="6" xfId="0" applyNumberFormat="1" applyFont="1" applyBorder="1" applyAlignment="1" applyProtection="1">
      <alignment horizontal="center"/>
      <protection locked="0"/>
    </xf>
  </cellXfs>
  <cellStyles count="1">
    <cellStyle name="Normal" xfId="0" builtinId="0"/>
  </cellStyles>
  <dxfs count="19">
    <dxf>
      <font>
        <b/>
        <i val="0"/>
      </font>
      <fill>
        <patternFill>
          <bgColor theme="0" tint="-0.14996795556505021"/>
        </patternFill>
      </fill>
    </dxf>
    <dxf>
      <fill>
        <patternFill>
          <bgColor rgb="FFFFFF00"/>
        </patternFill>
      </fill>
    </dxf>
    <dxf>
      <font>
        <b/>
        <i val="0"/>
      </font>
    </dxf>
    <dxf>
      <font>
        <b/>
        <i val="0"/>
      </font>
    </dxf>
    <dxf>
      <font>
        <b/>
        <i val="0"/>
      </font>
    </dxf>
    <dxf>
      <font>
        <b/>
        <i val="0"/>
      </font>
      <fill>
        <patternFill patternType="darkDown">
          <fgColor rgb="FFFFFF00"/>
          <bgColor indexed="65"/>
        </patternFill>
      </fill>
    </dxf>
    <dxf>
      <font>
        <b/>
        <i val="0"/>
      </font>
      <fill>
        <patternFill patternType="darkDown">
          <fgColor rgb="FFFFFF00"/>
        </patternFill>
      </fill>
    </dxf>
    <dxf>
      <font>
        <b/>
        <i val="0"/>
      </font>
    </dxf>
    <dxf>
      <font>
        <b/>
        <i val="0"/>
      </font>
    </dxf>
    <dxf>
      <fill>
        <patternFill patternType="solid">
          <bgColor rgb="FFFFFF00"/>
        </patternFill>
      </fill>
    </dxf>
    <dxf>
      <font>
        <b/>
        <i val="0"/>
      </font>
    </dxf>
    <dxf>
      <font>
        <b/>
        <i val="0"/>
      </font>
    </dxf>
    <dxf>
      <font>
        <b/>
        <i val="0"/>
      </font>
    </dxf>
    <dxf>
      <font>
        <b/>
        <i val="0"/>
      </font>
    </dxf>
    <dxf>
      <font>
        <b/>
        <i val="0"/>
      </font>
    </dxf>
    <dxf>
      <font>
        <color theme="0" tint="-0.14996795556505021"/>
      </font>
    </dxf>
    <dxf>
      <font>
        <b/>
        <i val="0"/>
      </font>
    </dxf>
    <dxf>
      <font>
        <b/>
        <i val="0"/>
      </font>
    </dxf>
    <dxf>
      <font>
        <b/>
        <i val="0"/>
        <color rgb="FFFF0000"/>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19050</xdr:colOff>
      <xdr:row>0</xdr:row>
      <xdr:rowOff>19050</xdr:rowOff>
    </xdr:from>
    <xdr:to>
      <xdr:col>0</xdr:col>
      <xdr:colOff>504825</xdr:colOff>
      <xdr:row>2</xdr:row>
      <xdr:rowOff>178594</xdr:rowOff>
    </xdr:to>
    <xdr:pic>
      <xdr:nvPicPr>
        <xdr:cNvPr id="4194" name="Picture 2" descr="Lottery">
          <a:extLst>
            <a:ext uri="{FF2B5EF4-FFF2-40B4-BE49-F238E27FC236}">
              <a16:creationId xmlns:a16="http://schemas.microsoft.com/office/drawing/2014/main" id="{7816BD7D-6280-4D80-8ACE-185F60A9AF0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r="91475"/>
        <a:stretch>
          <a:fillRect/>
        </a:stretch>
      </xdr:blipFill>
      <xdr:spPr bwMode="auto">
        <a:xfrm>
          <a:off x="19050" y="19050"/>
          <a:ext cx="485775"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546148</xdr:colOff>
      <xdr:row>0</xdr:row>
      <xdr:rowOff>32240</xdr:rowOff>
    </xdr:from>
    <xdr:to>
      <xdr:col>1</xdr:col>
      <xdr:colOff>435392</xdr:colOff>
      <xdr:row>3</xdr:row>
      <xdr:rowOff>0</xdr:rowOff>
    </xdr:to>
    <xdr:sp macro="" textlink="">
      <xdr:nvSpPr>
        <xdr:cNvPr id="4" name="TextBox 3">
          <a:extLst>
            <a:ext uri="{FF2B5EF4-FFF2-40B4-BE49-F238E27FC236}">
              <a16:creationId xmlns:a16="http://schemas.microsoft.com/office/drawing/2014/main" id="{24A85CB5-C844-46E5-9A14-28A7354CAC5C}"/>
            </a:ext>
          </a:extLst>
        </xdr:cNvPr>
        <xdr:cNvSpPr txBox="1"/>
      </xdr:nvSpPr>
      <xdr:spPr>
        <a:xfrm>
          <a:off x="546148" y="32240"/>
          <a:ext cx="1603744" cy="706378"/>
        </a:xfrm>
        <a:prstGeom prst="rect">
          <a:avLst/>
        </a:prstGeom>
        <a:solidFill>
          <a:schemeClr val="lt1"/>
        </a:solidFill>
        <a:ln w="0" cmpd="sng">
          <a:noFill/>
        </a:ln>
      </xdr:spPr>
      <xdr:style>
        <a:lnRef idx="0">
          <a:scrgbClr r="0" g="0" b="0"/>
        </a:lnRef>
        <a:fillRef idx="0">
          <a:scrgbClr r="0" g="0" b="0"/>
        </a:fillRef>
        <a:effectRef idx="0">
          <a:scrgbClr r="0" g="0" b="0"/>
        </a:effectRef>
        <a:fontRef idx="minor">
          <a:schemeClr val="dk1"/>
        </a:fontRef>
      </xdr:style>
      <xdr:txBody>
        <a:bodyPr vertOverflow="clip" wrap="square" lIns="18288" tIns="18288" rIns="18288" bIns="18288" rtlCol="0" anchor="t"/>
        <a:lstStyle/>
        <a:p>
          <a:r>
            <a:rPr lang="en-US" sz="800">
              <a:latin typeface="Arial" panose="020B0604020202020204" pitchFamily="34" charset="0"/>
              <a:cs typeface="Arial" panose="020B0604020202020204" pitchFamily="34" charset="0"/>
            </a:rPr>
            <a:t>Charitable</a:t>
          </a:r>
          <a:r>
            <a:rPr lang="en-US" sz="800" baseline="0">
              <a:latin typeface="Arial" panose="020B0604020202020204" pitchFamily="34" charset="0"/>
              <a:cs typeface="Arial" panose="020B0604020202020204" pitchFamily="34" charset="0"/>
            </a:rPr>
            <a:t> Gaming Division</a:t>
          </a:r>
        </a:p>
        <a:p>
          <a:r>
            <a:rPr lang="en-US" sz="800" baseline="0">
              <a:latin typeface="Arial" panose="020B0604020202020204" pitchFamily="34" charset="0"/>
              <a:cs typeface="Arial" panose="020B0604020202020204" pitchFamily="34" charset="0"/>
            </a:rPr>
            <a:t>101 East Hillsdale, Box 30023</a:t>
          </a:r>
        </a:p>
        <a:p>
          <a:r>
            <a:rPr lang="en-US" sz="800" baseline="0">
              <a:latin typeface="Arial" panose="020B0604020202020204" pitchFamily="34" charset="0"/>
              <a:cs typeface="Arial" panose="020B0604020202020204" pitchFamily="34" charset="0"/>
            </a:rPr>
            <a:t>Lansing, Michigan 48909</a:t>
          </a:r>
        </a:p>
        <a:p>
          <a:r>
            <a:rPr lang="en-US" sz="800" baseline="0">
              <a:latin typeface="Arial" panose="020B0604020202020204" pitchFamily="34" charset="0"/>
              <a:cs typeface="Arial" panose="020B0604020202020204" pitchFamily="34" charset="0"/>
            </a:rPr>
            <a:t>(517) 335-5780</a:t>
          </a:r>
        </a:p>
        <a:p>
          <a:r>
            <a:rPr lang="en-US" sz="800" baseline="0">
              <a:latin typeface="Arial" panose="020B0604020202020204" pitchFamily="34" charset="0"/>
              <a:cs typeface="Arial" panose="020B0604020202020204" pitchFamily="34" charset="0"/>
            </a:rPr>
            <a:t>www.michigan.gov/cg</a:t>
          </a:r>
          <a:endParaRPr lang="en-US" sz="800">
            <a:latin typeface="Arial" panose="020B0604020202020204" pitchFamily="34" charset="0"/>
            <a:cs typeface="Arial" panose="020B0604020202020204" pitchFamily="34" charset="0"/>
          </a:endParaRPr>
        </a:p>
      </xdr:txBody>
    </xdr:sp>
    <xdr:clientData/>
  </xdr:twoCellAnchor>
  <xdr:twoCellAnchor>
    <xdr:from>
      <xdr:col>0</xdr:col>
      <xdr:colOff>0</xdr:colOff>
      <xdr:row>73</xdr:row>
      <xdr:rowOff>103270</xdr:rowOff>
    </xdr:from>
    <xdr:to>
      <xdr:col>4</xdr:col>
      <xdr:colOff>700033</xdr:colOff>
      <xdr:row>78</xdr:row>
      <xdr:rowOff>68846</xdr:rowOff>
    </xdr:to>
    <xdr:sp macro="" textlink="">
      <xdr:nvSpPr>
        <xdr:cNvPr id="5" name="TextBox 4">
          <a:extLst>
            <a:ext uri="{FF2B5EF4-FFF2-40B4-BE49-F238E27FC236}">
              <a16:creationId xmlns:a16="http://schemas.microsoft.com/office/drawing/2014/main" id="{4D0265F5-857B-4FD8-88F4-ACBF7C006480}"/>
            </a:ext>
          </a:extLst>
        </xdr:cNvPr>
        <xdr:cNvSpPr txBox="1"/>
      </xdr:nvSpPr>
      <xdr:spPr>
        <a:xfrm>
          <a:off x="0" y="14172728"/>
          <a:ext cx="4487081" cy="73446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1000">
              <a:latin typeface="Arial" panose="020B0604020202020204" pitchFamily="34" charset="0"/>
              <a:cs typeface="Arial" panose="020B0604020202020204" pitchFamily="34" charset="0"/>
            </a:rPr>
            <a:t>(a)  The progressive jackpot is based on all tickets</a:t>
          </a:r>
          <a:r>
            <a:rPr lang="en-US" sz="1000" baseline="0">
              <a:latin typeface="Arial" panose="020B0604020202020204" pitchFamily="34" charset="0"/>
              <a:cs typeface="Arial" panose="020B0604020202020204" pitchFamily="34" charset="0"/>
            </a:rPr>
            <a:t> sold AND tickets or stubs not returned.  If the ticket seller is short, the organization is short.  You may not short the progressive jackpot prize</a:t>
          </a:r>
          <a:r>
            <a:rPr lang="en-US" sz="1000" baseline="0"/>
            <a:t>.</a:t>
          </a:r>
          <a:endParaRPr lang="en-US" sz="1000"/>
        </a:p>
      </xdr:txBody>
    </xdr:sp>
    <xdr:clientData/>
  </xdr:twoCellAnchor>
  <xdr:twoCellAnchor>
    <xdr:from>
      <xdr:col>13</xdr:col>
      <xdr:colOff>19050</xdr:colOff>
      <xdr:row>68</xdr:row>
      <xdr:rowOff>9525</xdr:rowOff>
    </xdr:from>
    <xdr:to>
      <xdr:col>13</xdr:col>
      <xdr:colOff>257175</xdr:colOff>
      <xdr:row>69</xdr:row>
      <xdr:rowOff>28575</xdr:rowOff>
    </xdr:to>
    <xdr:sp macro="" textlink="">
      <xdr:nvSpPr>
        <xdr:cNvPr id="2" name="TextBox 1">
          <a:extLst>
            <a:ext uri="{FF2B5EF4-FFF2-40B4-BE49-F238E27FC236}">
              <a16:creationId xmlns:a16="http://schemas.microsoft.com/office/drawing/2014/main" id="{C82BBD7B-359C-4849-B574-33E090426364}"/>
            </a:ext>
          </a:extLst>
        </xdr:cNvPr>
        <xdr:cNvSpPr txBox="1"/>
      </xdr:nvSpPr>
      <xdr:spPr>
        <a:xfrm>
          <a:off x="9115425" y="13011150"/>
          <a:ext cx="23812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000" b="1">
              <a:latin typeface="Arial" panose="020B0604020202020204" pitchFamily="34" charset="0"/>
              <a:cs typeface="Arial" panose="020B0604020202020204" pitchFamily="34" charset="0"/>
            </a:rPr>
            <a:t>x</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Z86"/>
  <sheetViews>
    <sheetView showGridLines="0" tabSelected="1" topLeftCell="F1" zoomScaleNormal="100" workbookViewId="0">
      <pane ySplit="8" topLeftCell="A9" activePane="bottomLeft" state="frozen"/>
      <selection pane="bottomLeft" activeCell="A5" sqref="A5:C5"/>
    </sheetView>
  </sheetViews>
  <sheetFormatPr defaultColWidth="9.6640625" defaultRowHeight="14.4" x14ac:dyDescent="0.3"/>
  <cols>
    <col min="1" max="1" width="25.6640625" style="1" customWidth="1"/>
    <col min="2" max="2" width="9.33203125" style="1" customWidth="1"/>
    <col min="3" max="5" width="11.109375" style="1" customWidth="1"/>
    <col min="6" max="6" width="12.44140625" style="1" customWidth="1"/>
    <col min="7" max="7" width="3.5546875" style="1" customWidth="1"/>
    <col min="8" max="8" width="10.6640625" style="1" customWidth="1"/>
    <col min="9" max="9" width="13.109375" style="1" customWidth="1"/>
    <col min="10" max="10" width="9.6640625" style="1" customWidth="1"/>
    <col min="11" max="11" width="5.109375" style="1" customWidth="1"/>
    <col min="12" max="12" width="2.6640625" style="1" customWidth="1"/>
    <col min="13" max="13" width="14" style="1" customWidth="1"/>
    <col min="14" max="14" width="12.6640625" style="1" customWidth="1"/>
    <col min="15" max="15" width="2.33203125" style="1" customWidth="1"/>
    <col min="16" max="16" width="13.109375" style="1" customWidth="1"/>
    <col min="17" max="17" width="13.6640625" style="63" customWidth="1"/>
    <col min="18" max="18" width="12.6640625" style="1" customWidth="1"/>
    <col min="19" max="19" width="1.6640625" style="1" customWidth="1"/>
    <col min="20" max="20" width="9.6640625" style="1"/>
    <col min="21" max="21" width="10.6640625" style="1" customWidth="1"/>
    <col min="22" max="22" width="9.6640625" style="1"/>
    <col min="23" max="23" width="13.6640625" style="1" customWidth="1"/>
    <col min="24" max="24" width="1.6640625" style="1" customWidth="1"/>
    <col min="25" max="25" width="10.6640625" style="1" customWidth="1"/>
    <col min="26" max="16384" width="9.6640625" style="1"/>
  </cols>
  <sheetData>
    <row r="1" spans="1:26" ht="17.399999999999999" x14ac:dyDescent="0.3">
      <c r="O1" s="88"/>
      <c r="P1" s="25" t="s">
        <v>46</v>
      </c>
    </row>
    <row r="2" spans="1:26" ht="23.25" customHeight="1" x14ac:dyDescent="0.3">
      <c r="N2" s="92" t="s">
        <v>45</v>
      </c>
      <c r="O2" s="95">
        <f ca="1">NOW()</f>
        <v>44014.404751388887</v>
      </c>
      <c r="P2" s="95"/>
      <c r="Q2" s="88"/>
    </row>
    <row r="3" spans="1:26" ht="17.25" customHeight="1" x14ac:dyDescent="0.45">
      <c r="J3" s="86"/>
      <c r="K3" s="86"/>
      <c r="L3" s="86"/>
      <c r="X3" s="2"/>
    </row>
    <row r="4" spans="1:26" s="23" customFormat="1" ht="13.8" x14ac:dyDescent="0.25">
      <c r="A4" s="15" t="s">
        <v>0</v>
      </c>
      <c r="B4" s="16"/>
      <c r="C4" s="16"/>
      <c r="D4" s="17" t="s">
        <v>1</v>
      </c>
      <c r="E4" s="18"/>
      <c r="F4" s="19"/>
      <c r="G4" s="20" t="s">
        <v>15</v>
      </c>
      <c r="H4" s="19"/>
      <c r="I4" s="17" t="s">
        <v>2</v>
      </c>
      <c r="J4" s="107" t="s">
        <v>4</v>
      </c>
      <c r="K4" s="108"/>
      <c r="L4" s="109"/>
      <c r="M4" s="21" t="s">
        <v>11</v>
      </c>
      <c r="N4" s="107" t="s">
        <v>3</v>
      </c>
      <c r="O4" s="129"/>
      <c r="P4" s="22" t="s">
        <v>32</v>
      </c>
      <c r="Q4" s="64"/>
      <c r="X4" s="24"/>
    </row>
    <row r="5" spans="1:26" s="27" customFormat="1" ht="15.6" x14ac:dyDescent="0.3">
      <c r="A5" s="115"/>
      <c r="B5" s="118"/>
      <c r="C5" s="119"/>
      <c r="D5" s="115"/>
      <c r="E5" s="116"/>
      <c r="F5" s="117"/>
      <c r="G5" s="120"/>
      <c r="H5" s="121"/>
      <c r="I5" s="73"/>
      <c r="J5" s="110"/>
      <c r="K5" s="111"/>
      <c r="L5" s="112"/>
      <c r="M5" s="26"/>
      <c r="N5" s="132"/>
      <c r="O5" s="133"/>
      <c r="P5" s="74"/>
      <c r="Q5" s="65"/>
      <c r="X5" s="28"/>
    </row>
    <row r="6" spans="1:26" ht="14.25" customHeight="1" x14ac:dyDescent="0.3">
      <c r="A6" s="4"/>
      <c r="B6" s="4"/>
      <c r="C6" s="4"/>
      <c r="D6" s="4"/>
      <c r="E6" s="4"/>
      <c r="F6" s="4"/>
      <c r="G6" s="4"/>
      <c r="H6" s="4"/>
      <c r="I6" s="4"/>
      <c r="J6" s="4"/>
      <c r="K6" s="4"/>
      <c r="L6" s="4"/>
      <c r="M6" s="4"/>
      <c r="N6" s="4"/>
      <c r="O6" s="4"/>
      <c r="P6" s="4"/>
      <c r="Q6" s="66"/>
      <c r="R6" s="4"/>
      <c r="S6" s="4"/>
      <c r="T6" s="4"/>
      <c r="U6" s="3"/>
      <c r="V6" s="3"/>
      <c r="W6" s="3"/>
      <c r="X6" s="3"/>
    </row>
    <row r="7" spans="1:26" s="37" customFormat="1" ht="17.100000000000001" customHeight="1" x14ac:dyDescent="0.3">
      <c r="B7" s="122" t="s">
        <v>10</v>
      </c>
      <c r="C7" s="123"/>
      <c r="D7" s="123"/>
      <c r="E7" s="123"/>
      <c r="F7" s="124"/>
      <c r="H7" s="122" t="s">
        <v>13</v>
      </c>
      <c r="I7" s="125"/>
      <c r="J7" s="125"/>
      <c r="K7" s="125"/>
      <c r="L7" s="126"/>
      <c r="M7" s="126"/>
      <c r="N7" s="125"/>
      <c r="O7" s="125"/>
      <c r="P7" s="127"/>
      <c r="Q7" s="67"/>
    </row>
    <row r="8" spans="1:26" s="35" customFormat="1" ht="51.75" customHeight="1" x14ac:dyDescent="0.3">
      <c r="A8" s="30" t="s">
        <v>16</v>
      </c>
      <c r="B8" s="32" t="s">
        <v>8</v>
      </c>
      <c r="C8" s="32" t="s">
        <v>48</v>
      </c>
      <c r="D8" s="32" t="s">
        <v>49</v>
      </c>
      <c r="E8" s="32" t="s">
        <v>52</v>
      </c>
      <c r="F8" s="32" t="s">
        <v>53</v>
      </c>
      <c r="G8" s="33"/>
      <c r="H8" s="34" t="s">
        <v>9</v>
      </c>
      <c r="I8" s="34" t="s">
        <v>33</v>
      </c>
      <c r="J8" s="113" t="s">
        <v>50</v>
      </c>
      <c r="K8" s="128"/>
      <c r="L8" s="113" t="s">
        <v>51</v>
      </c>
      <c r="M8" s="114"/>
      <c r="N8" s="128" t="s">
        <v>14</v>
      </c>
      <c r="O8" s="130"/>
      <c r="P8" s="61" t="s">
        <v>43</v>
      </c>
      <c r="Q8" s="68"/>
      <c r="X8" s="36"/>
      <c r="Y8" s="36"/>
      <c r="Z8" s="36"/>
    </row>
    <row r="9" spans="1:26" s="59" customFormat="1" ht="14.25" customHeight="1" x14ac:dyDescent="0.25">
      <c r="A9" s="77"/>
      <c r="B9" s="78"/>
      <c r="C9" s="79"/>
      <c r="D9" s="79"/>
      <c r="E9" s="80"/>
      <c r="F9" s="56" t="str">
        <f>IF(C9+D9+E9=0,"",IF(D9+E9&gt;C9,0,IF(D9+E9&lt;=C9, C9-D9-E9)))</f>
        <v/>
      </c>
      <c r="G9" s="81"/>
      <c r="H9" s="78"/>
      <c r="I9" s="62" t="str">
        <f>IF(F9="","",IF($N$5="",0,IF(D9+E9&gt;C9,D9*$N$5,IF(D9+E9&lt;=C9,(D9+F9)*$N$5))))</f>
        <v/>
      </c>
      <c r="J9" s="97"/>
      <c r="K9" s="98"/>
      <c r="L9" s="97"/>
      <c r="M9" s="99"/>
      <c r="N9" s="100" t="str">
        <f t="shared" ref="N9:N40" si="0">IF(AND(J9="",L9=""),"",SUM(J9+L9))</f>
        <v/>
      </c>
      <c r="O9" s="101"/>
      <c r="P9" s="57" t="str">
        <f t="shared" ref="P9:P40" si="1">IF(AND(J9="",L9=""),"",IFERROR((N9-I9),J9+L9))</f>
        <v/>
      </c>
      <c r="Q9" s="82"/>
    </row>
    <row r="10" spans="1:26" s="29" customFormat="1" ht="14.25" customHeight="1" x14ac:dyDescent="0.25">
      <c r="A10" s="75"/>
      <c r="B10" s="55"/>
      <c r="C10" s="79"/>
      <c r="D10" s="79"/>
      <c r="E10" s="80"/>
      <c r="F10" s="56" t="str">
        <f t="shared" ref="F10:F61" si="2">IF(C10+D10+E10=0,"",IF(D10+E10&gt;C10,0,IF(D10+E10&lt;=C10, C10-D10-E10)))</f>
        <v/>
      </c>
      <c r="G10" s="44"/>
      <c r="H10" s="55"/>
      <c r="I10" s="62" t="str">
        <f t="shared" ref="I10:I61" si="3">IF(F10="","",IF($N$5="",0,IF(D10+E10&gt;C10,D10*$N$5,IF(D10+E10&lt;=C10,(D10+F10)*$N$5))))</f>
        <v/>
      </c>
      <c r="J10" s="97"/>
      <c r="K10" s="98"/>
      <c r="L10" s="97"/>
      <c r="M10" s="99"/>
      <c r="N10" s="100" t="str">
        <f t="shared" si="0"/>
        <v/>
      </c>
      <c r="O10" s="101"/>
      <c r="P10" s="57" t="str">
        <f t="shared" si="1"/>
        <v/>
      </c>
      <c r="Q10" s="69"/>
    </row>
    <row r="11" spans="1:26" s="29" customFormat="1" ht="14.25" customHeight="1" x14ac:dyDescent="0.25">
      <c r="A11" s="75"/>
      <c r="B11" s="55"/>
      <c r="C11" s="79"/>
      <c r="D11" s="79"/>
      <c r="E11" s="80"/>
      <c r="F11" s="56" t="str">
        <f t="shared" si="2"/>
        <v/>
      </c>
      <c r="G11" s="44"/>
      <c r="H11" s="55"/>
      <c r="I11" s="62" t="str">
        <f t="shared" si="3"/>
        <v/>
      </c>
      <c r="J11" s="97"/>
      <c r="K11" s="98"/>
      <c r="L11" s="97"/>
      <c r="M11" s="99"/>
      <c r="N11" s="100" t="str">
        <f t="shared" si="0"/>
        <v/>
      </c>
      <c r="O11" s="101"/>
      <c r="P11" s="57" t="str">
        <f t="shared" si="1"/>
        <v/>
      </c>
      <c r="Q11" s="69"/>
    </row>
    <row r="12" spans="1:26" s="29" customFormat="1" ht="14.25" customHeight="1" x14ac:dyDescent="0.25">
      <c r="A12" s="75"/>
      <c r="B12" s="55"/>
      <c r="C12" s="79"/>
      <c r="D12" s="79"/>
      <c r="E12" s="80"/>
      <c r="F12" s="56" t="str">
        <f t="shared" si="2"/>
        <v/>
      </c>
      <c r="G12" s="44"/>
      <c r="H12" s="55"/>
      <c r="I12" s="62" t="str">
        <f t="shared" si="3"/>
        <v/>
      </c>
      <c r="J12" s="97"/>
      <c r="K12" s="98"/>
      <c r="L12" s="97"/>
      <c r="M12" s="99"/>
      <c r="N12" s="100" t="str">
        <f t="shared" si="0"/>
        <v/>
      </c>
      <c r="O12" s="101"/>
      <c r="P12" s="57" t="str">
        <f t="shared" si="1"/>
        <v/>
      </c>
      <c r="Q12" s="69"/>
    </row>
    <row r="13" spans="1:26" s="29" customFormat="1" ht="14.25" customHeight="1" x14ac:dyDescent="0.25">
      <c r="A13" s="75"/>
      <c r="B13" s="55"/>
      <c r="C13" s="79"/>
      <c r="D13" s="79"/>
      <c r="E13" s="80"/>
      <c r="F13" s="56" t="str">
        <f t="shared" si="2"/>
        <v/>
      </c>
      <c r="G13" s="44"/>
      <c r="H13" s="55"/>
      <c r="I13" s="62" t="str">
        <f t="shared" si="3"/>
        <v/>
      </c>
      <c r="J13" s="97"/>
      <c r="K13" s="98"/>
      <c r="L13" s="97"/>
      <c r="M13" s="99"/>
      <c r="N13" s="100" t="str">
        <f t="shared" si="0"/>
        <v/>
      </c>
      <c r="O13" s="101"/>
      <c r="P13" s="57" t="str">
        <f t="shared" si="1"/>
        <v/>
      </c>
      <c r="Q13" s="69"/>
    </row>
    <row r="14" spans="1:26" s="29" customFormat="1" ht="14.25" customHeight="1" x14ac:dyDescent="0.25">
      <c r="A14" s="75"/>
      <c r="B14" s="55"/>
      <c r="C14" s="79"/>
      <c r="D14" s="79"/>
      <c r="E14" s="80"/>
      <c r="F14" s="56" t="str">
        <f t="shared" si="2"/>
        <v/>
      </c>
      <c r="G14" s="44"/>
      <c r="H14" s="55"/>
      <c r="I14" s="62" t="str">
        <f t="shared" si="3"/>
        <v/>
      </c>
      <c r="J14" s="97"/>
      <c r="K14" s="98"/>
      <c r="L14" s="97"/>
      <c r="M14" s="99"/>
      <c r="N14" s="100" t="str">
        <f t="shared" si="0"/>
        <v/>
      </c>
      <c r="O14" s="101"/>
      <c r="P14" s="57" t="str">
        <f t="shared" si="1"/>
        <v/>
      </c>
      <c r="Q14" s="69"/>
    </row>
    <row r="15" spans="1:26" s="29" customFormat="1" ht="14.25" customHeight="1" x14ac:dyDescent="0.25">
      <c r="A15" s="75"/>
      <c r="B15" s="55"/>
      <c r="C15" s="79"/>
      <c r="D15" s="79"/>
      <c r="E15" s="80"/>
      <c r="F15" s="56" t="str">
        <f t="shared" si="2"/>
        <v/>
      </c>
      <c r="G15" s="44"/>
      <c r="H15" s="55"/>
      <c r="I15" s="62" t="str">
        <f t="shared" si="3"/>
        <v/>
      </c>
      <c r="J15" s="97"/>
      <c r="K15" s="98"/>
      <c r="L15" s="97"/>
      <c r="M15" s="99"/>
      <c r="N15" s="100" t="str">
        <f t="shared" si="0"/>
        <v/>
      </c>
      <c r="O15" s="101"/>
      <c r="P15" s="57" t="str">
        <f t="shared" si="1"/>
        <v/>
      </c>
      <c r="Q15" s="69"/>
    </row>
    <row r="16" spans="1:26" s="29" customFormat="1" ht="14.25" customHeight="1" x14ac:dyDescent="0.25">
      <c r="A16" s="75"/>
      <c r="B16" s="55"/>
      <c r="C16" s="79"/>
      <c r="D16" s="79"/>
      <c r="E16" s="80"/>
      <c r="F16" s="56" t="str">
        <f t="shared" si="2"/>
        <v/>
      </c>
      <c r="G16" s="44"/>
      <c r="H16" s="55"/>
      <c r="I16" s="62" t="str">
        <f t="shared" si="3"/>
        <v/>
      </c>
      <c r="J16" s="97"/>
      <c r="K16" s="98"/>
      <c r="L16" s="97"/>
      <c r="M16" s="99"/>
      <c r="N16" s="100" t="str">
        <f t="shared" si="0"/>
        <v/>
      </c>
      <c r="O16" s="101"/>
      <c r="P16" s="57" t="str">
        <f t="shared" si="1"/>
        <v/>
      </c>
      <c r="Q16" s="69"/>
    </row>
    <row r="17" spans="1:17" s="29" customFormat="1" ht="14.25" customHeight="1" x14ac:dyDescent="0.25">
      <c r="A17" s="75"/>
      <c r="B17" s="55"/>
      <c r="C17" s="79"/>
      <c r="D17" s="79"/>
      <c r="E17" s="80"/>
      <c r="F17" s="56" t="str">
        <f t="shared" si="2"/>
        <v/>
      </c>
      <c r="G17" s="44"/>
      <c r="H17" s="55"/>
      <c r="I17" s="62" t="str">
        <f t="shared" si="3"/>
        <v/>
      </c>
      <c r="J17" s="97"/>
      <c r="K17" s="98"/>
      <c r="L17" s="97"/>
      <c r="M17" s="99"/>
      <c r="N17" s="100" t="str">
        <f t="shared" si="0"/>
        <v/>
      </c>
      <c r="O17" s="101"/>
      <c r="P17" s="57" t="str">
        <f t="shared" si="1"/>
        <v/>
      </c>
      <c r="Q17" s="69"/>
    </row>
    <row r="18" spans="1:17" s="29" customFormat="1" ht="14.25" customHeight="1" x14ac:dyDescent="0.25">
      <c r="A18" s="75"/>
      <c r="B18" s="55"/>
      <c r="C18" s="79"/>
      <c r="D18" s="79"/>
      <c r="E18" s="80"/>
      <c r="F18" s="56" t="str">
        <f t="shared" si="2"/>
        <v/>
      </c>
      <c r="G18" s="44"/>
      <c r="H18" s="55"/>
      <c r="I18" s="62" t="str">
        <f t="shared" si="3"/>
        <v/>
      </c>
      <c r="J18" s="97"/>
      <c r="K18" s="98"/>
      <c r="L18" s="97"/>
      <c r="M18" s="99"/>
      <c r="N18" s="100" t="str">
        <f t="shared" si="0"/>
        <v/>
      </c>
      <c r="O18" s="101"/>
      <c r="P18" s="57" t="str">
        <f t="shared" si="1"/>
        <v/>
      </c>
      <c r="Q18" s="69"/>
    </row>
    <row r="19" spans="1:17" s="29" customFormat="1" ht="14.25" customHeight="1" x14ac:dyDescent="0.25">
      <c r="A19" s="75"/>
      <c r="B19" s="55"/>
      <c r="C19" s="79"/>
      <c r="D19" s="79"/>
      <c r="E19" s="80"/>
      <c r="F19" s="56" t="str">
        <f t="shared" si="2"/>
        <v/>
      </c>
      <c r="G19" s="44"/>
      <c r="H19" s="55"/>
      <c r="I19" s="62" t="str">
        <f t="shared" si="3"/>
        <v/>
      </c>
      <c r="J19" s="97"/>
      <c r="K19" s="98"/>
      <c r="L19" s="97"/>
      <c r="M19" s="99"/>
      <c r="N19" s="100" t="str">
        <f t="shared" si="0"/>
        <v/>
      </c>
      <c r="O19" s="101"/>
      <c r="P19" s="57" t="str">
        <f t="shared" si="1"/>
        <v/>
      </c>
      <c r="Q19" s="69"/>
    </row>
    <row r="20" spans="1:17" s="29" customFormat="1" ht="14.25" customHeight="1" x14ac:dyDescent="0.25">
      <c r="A20" s="75"/>
      <c r="B20" s="55"/>
      <c r="C20" s="79"/>
      <c r="D20" s="79"/>
      <c r="E20" s="80"/>
      <c r="F20" s="56" t="str">
        <f t="shared" si="2"/>
        <v/>
      </c>
      <c r="G20" s="44"/>
      <c r="H20" s="55"/>
      <c r="I20" s="62" t="str">
        <f t="shared" si="3"/>
        <v/>
      </c>
      <c r="J20" s="97"/>
      <c r="K20" s="98"/>
      <c r="L20" s="97"/>
      <c r="M20" s="99"/>
      <c r="N20" s="100" t="str">
        <f t="shared" si="0"/>
        <v/>
      </c>
      <c r="O20" s="101"/>
      <c r="P20" s="57" t="str">
        <f t="shared" si="1"/>
        <v/>
      </c>
      <c r="Q20" s="69"/>
    </row>
    <row r="21" spans="1:17" s="29" customFormat="1" ht="14.25" customHeight="1" x14ac:dyDescent="0.25">
      <c r="A21" s="75"/>
      <c r="B21" s="55"/>
      <c r="C21" s="79"/>
      <c r="D21" s="79"/>
      <c r="E21" s="80"/>
      <c r="F21" s="56" t="str">
        <f t="shared" si="2"/>
        <v/>
      </c>
      <c r="G21" s="44"/>
      <c r="H21" s="55"/>
      <c r="I21" s="62" t="str">
        <f t="shared" si="3"/>
        <v/>
      </c>
      <c r="J21" s="97"/>
      <c r="K21" s="98"/>
      <c r="L21" s="97"/>
      <c r="M21" s="99"/>
      <c r="N21" s="100" t="str">
        <f t="shared" si="0"/>
        <v/>
      </c>
      <c r="O21" s="101"/>
      <c r="P21" s="57" t="str">
        <f t="shared" si="1"/>
        <v/>
      </c>
      <c r="Q21" s="69"/>
    </row>
    <row r="22" spans="1:17" s="29" customFormat="1" ht="14.25" customHeight="1" x14ac:dyDescent="0.25">
      <c r="A22" s="75"/>
      <c r="B22" s="55"/>
      <c r="C22" s="79"/>
      <c r="D22" s="79"/>
      <c r="E22" s="80"/>
      <c r="F22" s="56" t="str">
        <f t="shared" si="2"/>
        <v/>
      </c>
      <c r="G22" s="44"/>
      <c r="H22" s="55"/>
      <c r="I22" s="62" t="str">
        <f t="shared" si="3"/>
        <v/>
      </c>
      <c r="J22" s="97"/>
      <c r="K22" s="98"/>
      <c r="L22" s="97"/>
      <c r="M22" s="99"/>
      <c r="N22" s="100" t="str">
        <f t="shared" si="0"/>
        <v/>
      </c>
      <c r="O22" s="101"/>
      <c r="P22" s="57" t="str">
        <f t="shared" si="1"/>
        <v/>
      </c>
      <c r="Q22" s="69"/>
    </row>
    <row r="23" spans="1:17" s="29" customFormat="1" ht="14.25" customHeight="1" x14ac:dyDescent="0.25">
      <c r="A23" s="75"/>
      <c r="B23" s="55"/>
      <c r="C23" s="79"/>
      <c r="D23" s="79"/>
      <c r="E23" s="80"/>
      <c r="F23" s="56" t="str">
        <f t="shared" si="2"/>
        <v/>
      </c>
      <c r="G23" s="44"/>
      <c r="H23" s="55"/>
      <c r="I23" s="62" t="str">
        <f t="shared" si="3"/>
        <v/>
      </c>
      <c r="J23" s="97"/>
      <c r="K23" s="98"/>
      <c r="L23" s="97"/>
      <c r="M23" s="99"/>
      <c r="N23" s="100" t="str">
        <f t="shared" si="0"/>
        <v/>
      </c>
      <c r="O23" s="101"/>
      <c r="P23" s="57" t="str">
        <f t="shared" si="1"/>
        <v/>
      </c>
      <c r="Q23" s="69"/>
    </row>
    <row r="24" spans="1:17" s="29" customFormat="1" ht="14.25" customHeight="1" x14ac:dyDescent="0.25">
      <c r="A24" s="75"/>
      <c r="B24" s="55"/>
      <c r="C24" s="79"/>
      <c r="D24" s="79"/>
      <c r="E24" s="80"/>
      <c r="F24" s="56" t="str">
        <f t="shared" si="2"/>
        <v/>
      </c>
      <c r="G24" s="44"/>
      <c r="H24" s="55"/>
      <c r="I24" s="62" t="str">
        <f t="shared" si="3"/>
        <v/>
      </c>
      <c r="J24" s="97"/>
      <c r="K24" s="98"/>
      <c r="L24" s="97"/>
      <c r="M24" s="99"/>
      <c r="N24" s="100" t="str">
        <f t="shared" si="0"/>
        <v/>
      </c>
      <c r="O24" s="101"/>
      <c r="P24" s="57" t="str">
        <f t="shared" si="1"/>
        <v/>
      </c>
      <c r="Q24" s="69"/>
    </row>
    <row r="25" spans="1:17" s="29" customFormat="1" ht="14.25" customHeight="1" x14ac:dyDescent="0.25">
      <c r="A25" s="75"/>
      <c r="B25" s="55"/>
      <c r="C25" s="79"/>
      <c r="D25" s="79"/>
      <c r="E25" s="80"/>
      <c r="F25" s="56" t="str">
        <f t="shared" si="2"/>
        <v/>
      </c>
      <c r="G25" s="44"/>
      <c r="H25" s="55"/>
      <c r="I25" s="62" t="str">
        <f t="shared" si="3"/>
        <v/>
      </c>
      <c r="J25" s="97"/>
      <c r="K25" s="98"/>
      <c r="L25" s="97"/>
      <c r="M25" s="99"/>
      <c r="N25" s="100" t="str">
        <f t="shared" si="0"/>
        <v/>
      </c>
      <c r="O25" s="101"/>
      <c r="P25" s="57" t="str">
        <f t="shared" si="1"/>
        <v/>
      </c>
      <c r="Q25" s="69"/>
    </row>
    <row r="26" spans="1:17" s="29" customFormat="1" ht="14.25" customHeight="1" x14ac:dyDescent="0.25">
      <c r="A26" s="75"/>
      <c r="B26" s="55"/>
      <c r="C26" s="79"/>
      <c r="D26" s="79"/>
      <c r="E26" s="80"/>
      <c r="F26" s="56" t="str">
        <f t="shared" si="2"/>
        <v/>
      </c>
      <c r="G26" s="44"/>
      <c r="H26" s="55"/>
      <c r="I26" s="62" t="str">
        <f t="shared" si="3"/>
        <v/>
      </c>
      <c r="J26" s="97"/>
      <c r="K26" s="98"/>
      <c r="L26" s="97"/>
      <c r="M26" s="99"/>
      <c r="N26" s="100" t="str">
        <f t="shared" si="0"/>
        <v/>
      </c>
      <c r="O26" s="101"/>
      <c r="P26" s="57" t="str">
        <f t="shared" si="1"/>
        <v/>
      </c>
      <c r="Q26" s="69"/>
    </row>
    <row r="27" spans="1:17" s="29" customFormat="1" ht="14.25" customHeight="1" x14ac:dyDescent="0.25">
      <c r="A27" s="75"/>
      <c r="B27" s="55"/>
      <c r="C27" s="79"/>
      <c r="D27" s="79"/>
      <c r="E27" s="80"/>
      <c r="F27" s="56" t="str">
        <f t="shared" si="2"/>
        <v/>
      </c>
      <c r="G27" s="44"/>
      <c r="H27" s="55"/>
      <c r="I27" s="62" t="str">
        <f t="shared" si="3"/>
        <v/>
      </c>
      <c r="J27" s="97"/>
      <c r="K27" s="98"/>
      <c r="L27" s="97"/>
      <c r="M27" s="99"/>
      <c r="N27" s="100" t="str">
        <f t="shared" si="0"/>
        <v/>
      </c>
      <c r="O27" s="101"/>
      <c r="P27" s="57" t="str">
        <f t="shared" si="1"/>
        <v/>
      </c>
      <c r="Q27" s="69"/>
    </row>
    <row r="28" spans="1:17" s="29" customFormat="1" ht="14.25" customHeight="1" x14ac:dyDescent="0.25">
      <c r="A28" s="75"/>
      <c r="B28" s="55"/>
      <c r="C28" s="79"/>
      <c r="D28" s="79"/>
      <c r="E28" s="80"/>
      <c r="F28" s="56" t="str">
        <f t="shared" si="2"/>
        <v/>
      </c>
      <c r="G28" s="44"/>
      <c r="H28" s="55"/>
      <c r="I28" s="62" t="str">
        <f t="shared" si="3"/>
        <v/>
      </c>
      <c r="J28" s="97"/>
      <c r="K28" s="98"/>
      <c r="L28" s="97"/>
      <c r="M28" s="99"/>
      <c r="N28" s="100" t="str">
        <f t="shared" si="0"/>
        <v/>
      </c>
      <c r="O28" s="101"/>
      <c r="P28" s="57" t="str">
        <f t="shared" si="1"/>
        <v/>
      </c>
      <c r="Q28" s="69"/>
    </row>
    <row r="29" spans="1:17" s="29" customFormat="1" ht="14.25" customHeight="1" x14ac:dyDescent="0.25">
      <c r="A29" s="75"/>
      <c r="B29" s="55"/>
      <c r="C29" s="79"/>
      <c r="D29" s="79"/>
      <c r="E29" s="80"/>
      <c r="F29" s="56" t="str">
        <f t="shared" si="2"/>
        <v/>
      </c>
      <c r="G29" s="44"/>
      <c r="H29" s="55"/>
      <c r="I29" s="62" t="str">
        <f t="shared" si="3"/>
        <v/>
      </c>
      <c r="J29" s="97"/>
      <c r="K29" s="98"/>
      <c r="L29" s="97"/>
      <c r="M29" s="99"/>
      <c r="N29" s="100" t="str">
        <f t="shared" si="0"/>
        <v/>
      </c>
      <c r="O29" s="101"/>
      <c r="P29" s="57" t="str">
        <f t="shared" si="1"/>
        <v/>
      </c>
      <c r="Q29" s="69"/>
    </row>
    <row r="30" spans="1:17" s="29" customFormat="1" ht="14.25" customHeight="1" x14ac:dyDescent="0.25">
      <c r="A30" s="75"/>
      <c r="B30" s="55"/>
      <c r="C30" s="79"/>
      <c r="D30" s="79"/>
      <c r="E30" s="80"/>
      <c r="F30" s="56" t="str">
        <f t="shared" si="2"/>
        <v/>
      </c>
      <c r="G30" s="44"/>
      <c r="H30" s="55"/>
      <c r="I30" s="62" t="str">
        <f t="shared" si="3"/>
        <v/>
      </c>
      <c r="J30" s="97"/>
      <c r="K30" s="98"/>
      <c r="L30" s="97"/>
      <c r="M30" s="99"/>
      <c r="N30" s="100" t="str">
        <f t="shared" si="0"/>
        <v/>
      </c>
      <c r="O30" s="101"/>
      <c r="P30" s="57" t="str">
        <f t="shared" si="1"/>
        <v/>
      </c>
      <c r="Q30" s="69"/>
    </row>
    <row r="31" spans="1:17" s="29" customFormat="1" ht="14.25" customHeight="1" x14ac:dyDescent="0.25">
      <c r="A31" s="75"/>
      <c r="B31" s="55"/>
      <c r="C31" s="79"/>
      <c r="D31" s="79"/>
      <c r="E31" s="80"/>
      <c r="F31" s="56" t="str">
        <f t="shared" si="2"/>
        <v/>
      </c>
      <c r="G31" s="44"/>
      <c r="H31" s="55"/>
      <c r="I31" s="62" t="str">
        <f t="shared" si="3"/>
        <v/>
      </c>
      <c r="J31" s="97"/>
      <c r="K31" s="98"/>
      <c r="L31" s="97"/>
      <c r="M31" s="99"/>
      <c r="N31" s="100" t="str">
        <f t="shared" si="0"/>
        <v/>
      </c>
      <c r="O31" s="101"/>
      <c r="P31" s="57" t="str">
        <f t="shared" si="1"/>
        <v/>
      </c>
      <c r="Q31" s="69"/>
    </row>
    <row r="32" spans="1:17" s="29" customFormat="1" ht="14.25" customHeight="1" x14ac:dyDescent="0.25">
      <c r="A32" s="75"/>
      <c r="B32" s="55"/>
      <c r="C32" s="79"/>
      <c r="D32" s="79"/>
      <c r="E32" s="80"/>
      <c r="F32" s="56" t="str">
        <f t="shared" si="2"/>
        <v/>
      </c>
      <c r="G32" s="44"/>
      <c r="H32" s="55"/>
      <c r="I32" s="62" t="str">
        <f t="shared" si="3"/>
        <v/>
      </c>
      <c r="J32" s="97"/>
      <c r="K32" s="98"/>
      <c r="L32" s="97"/>
      <c r="M32" s="99"/>
      <c r="N32" s="100" t="str">
        <f t="shared" si="0"/>
        <v/>
      </c>
      <c r="O32" s="101"/>
      <c r="P32" s="57" t="str">
        <f t="shared" si="1"/>
        <v/>
      </c>
      <c r="Q32" s="69"/>
    </row>
    <row r="33" spans="1:17" s="29" customFormat="1" ht="14.25" customHeight="1" x14ac:dyDescent="0.25">
      <c r="A33" s="75"/>
      <c r="B33" s="55"/>
      <c r="C33" s="79"/>
      <c r="D33" s="79"/>
      <c r="E33" s="80"/>
      <c r="F33" s="56" t="str">
        <f t="shared" si="2"/>
        <v/>
      </c>
      <c r="G33" s="44"/>
      <c r="H33" s="55"/>
      <c r="I33" s="62" t="str">
        <f t="shared" si="3"/>
        <v/>
      </c>
      <c r="J33" s="97"/>
      <c r="K33" s="98"/>
      <c r="L33" s="97"/>
      <c r="M33" s="99"/>
      <c r="N33" s="100" t="str">
        <f t="shared" si="0"/>
        <v/>
      </c>
      <c r="O33" s="101"/>
      <c r="P33" s="57" t="str">
        <f t="shared" si="1"/>
        <v/>
      </c>
      <c r="Q33" s="69"/>
    </row>
    <row r="34" spans="1:17" s="29" customFormat="1" ht="14.25" customHeight="1" x14ac:dyDescent="0.25">
      <c r="A34" s="75"/>
      <c r="B34" s="55"/>
      <c r="C34" s="79"/>
      <c r="D34" s="79"/>
      <c r="E34" s="80"/>
      <c r="F34" s="56" t="str">
        <f t="shared" si="2"/>
        <v/>
      </c>
      <c r="G34" s="44"/>
      <c r="H34" s="55"/>
      <c r="I34" s="62" t="str">
        <f t="shared" si="3"/>
        <v/>
      </c>
      <c r="J34" s="97"/>
      <c r="K34" s="98"/>
      <c r="L34" s="97"/>
      <c r="M34" s="99"/>
      <c r="N34" s="100" t="str">
        <f t="shared" si="0"/>
        <v/>
      </c>
      <c r="O34" s="101"/>
      <c r="P34" s="57" t="str">
        <f t="shared" si="1"/>
        <v/>
      </c>
      <c r="Q34" s="69"/>
    </row>
    <row r="35" spans="1:17" s="29" customFormat="1" ht="14.25" customHeight="1" x14ac:dyDescent="0.25">
      <c r="A35" s="75"/>
      <c r="B35" s="55"/>
      <c r="C35" s="79"/>
      <c r="D35" s="79"/>
      <c r="E35" s="80"/>
      <c r="F35" s="56" t="str">
        <f t="shared" si="2"/>
        <v/>
      </c>
      <c r="G35" s="44"/>
      <c r="H35" s="55"/>
      <c r="I35" s="62" t="str">
        <f t="shared" si="3"/>
        <v/>
      </c>
      <c r="J35" s="97"/>
      <c r="K35" s="98"/>
      <c r="L35" s="97"/>
      <c r="M35" s="99"/>
      <c r="N35" s="100" t="str">
        <f t="shared" si="0"/>
        <v/>
      </c>
      <c r="O35" s="101"/>
      <c r="P35" s="57" t="str">
        <f t="shared" si="1"/>
        <v/>
      </c>
      <c r="Q35" s="69"/>
    </row>
    <row r="36" spans="1:17" s="29" customFormat="1" ht="14.25" customHeight="1" x14ac:dyDescent="0.25">
      <c r="A36" s="75"/>
      <c r="B36" s="55"/>
      <c r="C36" s="79"/>
      <c r="D36" s="79"/>
      <c r="E36" s="80"/>
      <c r="F36" s="56" t="str">
        <f t="shared" si="2"/>
        <v/>
      </c>
      <c r="G36" s="44"/>
      <c r="H36" s="55"/>
      <c r="I36" s="62" t="str">
        <f t="shared" si="3"/>
        <v/>
      </c>
      <c r="J36" s="97"/>
      <c r="K36" s="98"/>
      <c r="L36" s="97"/>
      <c r="M36" s="99"/>
      <c r="N36" s="100" t="str">
        <f t="shared" si="0"/>
        <v/>
      </c>
      <c r="O36" s="101"/>
      <c r="P36" s="57" t="str">
        <f t="shared" si="1"/>
        <v/>
      </c>
      <c r="Q36" s="69"/>
    </row>
    <row r="37" spans="1:17" s="29" customFormat="1" ht="14.25" customHeight="1" x14ac:dyDescent="0.25">
      <c r="A37" s="75"/>
      <c r="B37" s="55"/>
      <c r="C37" s="79"/>
      <c r="D37" s="79"/>
      <c r="E37" s="80"/>
      <c r="F37" s="56" t="str">
        <f t="shared" si="2"/>
        <v/>
      </c>
      <c r="G37" s="44"/>
      <c r="H37" s="55"/>
      <c r="I37" s="62" t="str">
        <f t="shared" si="3"/>
        <v/>
      </c>
      <c r="J37" s="97"/>
      <c r="K37" s="98"/>
      <c r="L37" s="97"/>
      <c r="M37" s="99"/>
      <c r="N37" s="100" t="str">
        <f t="shared" si="0"/>
        <v/>
      </c>
      <c r="O37" s="101"/>
      <c r="P37" s="57" t="str">
        <f t="shared" si="1"/>
        <v/>
      </c>
      <c r="Q37" s="69"/>
    </row>
    <row r="38" spans="1:17" s="29" customFormat="1" ht="14.25" customHeight="1" x14ac:dyDescent="0.25">
      <c r="A38" s="75"/>
      <c r="B38" s="55"/>
      <c r="C38" s="79"/>
      <c r="D38" s="79"/>
      <c r="E38" s="80"/>
      <c r="F38" s="56" t="str">
        <f t="shared" si="2"/>
        <v/>
      </c>
      <c r="G38" s="44"/>
      <c r="H38" s="55"/>
      <c r="I38" s="62" t="str">
        <f t="shared" si="3"/>
        <v/>
      </c>
      <c r="J38" s="97"/>
      <c r="K38" s="98"/>
      <c r="L38" s="97"/>
      <c r="M38" s="99"/>
      <c r="N38" s="100" t="str">
        <f t="shared" si="0"/>
        <v/>
      </c>
      <c r="O38" s="101"/>
      <c r="P38" s="57" t="str">
        <f t="shared" si="1"/>
        <v/>
      </c>
      <c r="Q38" s="69"/>
    </row>
    <row r="39" spans="1:17" s="29" customFormat="1" ht="14.25" customHeight="1" x14ac:dyDescent="0.25">
      <c r="A39" s="75"/>
      <c r="B39" s="55"/>
      <c r="C39" s="79"/>
      <c r="D39" s="79"/>
      <c r="E39" s="80"/>
      <c r="F39" s="56" t="str">
        <f t="shared" si="2"/>
        <v/>
      </c>
      <c r="G39" s="44"/>
      <c r="H39" s="55"/>
      <c r="I39" s="62" t="str">
        <f t="shared" si="3"/>
        <v/>
      </c>
      <c r="J39" s="97"/>
      <c r="K39" s="98"/>
      <c r="L39" s="97"/>
      <c r="M39" s="99"/>
      <c r="N39" s="100" t="str">
        <f t="shared" si="0"/>
        <v/>
      </c>
      <c r="O39" s="101"/>
      <c r="P39" s="57" t="str">
        <f t="shared" si="1"/>
        <v/>
      </c>
      <c r="Q39" s="69"/>
    </row>
    <row r="40" spans="1:17" s="29" customFormat="1" ht="14.25" customHeight="1" x14ac:dyDescent="0.25">
      <c r="A40" s="75"/>
      <c r="B40" s="55"/>
      <c r="C40" s="79"/>
      <c r="D40" s="79"/>
      <c r="E40" s="80"/>
      <c r="F40" s="56" t="str">
        <f t="shared" si="2"/>
        <v/>
      </c>
      <c r="G40" s="44"/>
      <c r="H40" s="55"/>
      <c r="I40" s="62" t="str">
        <f t="shared" si="3"/>
        <v/>
      </c>
      <c r="J40" s="97"/>
      <c r="K40" s="98"/>
      <c r="L40" s="97"/>
      <c r="M40" s="99"/>
      <c r="N40" s="100" t="str">
        <f t="shared" si="0"/>
        <v/>
      </c>
      <c r="O40" s="101"/>
      <c r="P40" s="57" t="str">
        <f t="shared" si="1"/>
        <v/>
      </c>
      <c r="Q40" s="69"/>
    </row>
    <row r="41" spans="1:17" s="29" customFormat="1" ht="14.25" customHeight="1" x14ac:dyDescent="0.25">
      <c r="A41" s="75"/>
      <c r="B41" s="55"/>
      <c r="C41" s="79"/>
      <c r="D41" s="79"/>
      <c r="E41" s="80"/>
      <c r="F41" s="56" t="str">
        <f t="shared" si="2"/>
        <v/>
      </c>
      <c r="G41" s="44"/>
      <c r="H41" s="55"/>
      <c r="I41" s="62" t="str">
        <f t="shared" si="3"/>
        <v/>
      </c>
      <c r="J41" s="97"/>
      <c r="K41" s="98"/>
      <c r="L41" s="97"/>
      <c r="M41" s="99"/>
      <c r="N41" s="100" t="str">
        <f t="shared" ref="N41:N61" si="4">IF(AND(J41="",L41=""),"",SUM(J41+L41))</f>
        <v/>
      </c>
      <c r="O41" s="101"/>
      <c r="P41" s="57" t="str">
        <f t="shared" ref="P41:P61" si="5">IF(AND(J41="",L41=""),"",IFERROR((N41-I41),J41+L41))</f>
        <v/>
      </c>
      <c r="Q41" s="69"/>
    </row>
    <row r="42" spans="1:17" s="29" customFormat="1" ht="14.25" customHeight="1" x14ac:dyDescent="0.25">
      <c r="A42" s="75"/>
      <c r="B42" s="55"/>
      <c r="C42" s="79"/>
      <c r="D42" s="79"/>
      <c r="E42" s="80"/>
      <c r="F42" s="56" t="str">
        <f t="shared" si="2"/>
        <v/>
      </c>
      <c r="G42" s="44"/>
      <c r="H42" s="55"/>
      <c r="I42" s="62" t="str">
        <f t="shared" si="3"/>
        <v/>
      </c>
      <c r="J42" s="97"/>
      <c r="K42" s="98"/>
      <c r="L42" s="97"/>
      <c r="M42" s="99"/>
      <c r="N42" s="100" t="str">
        <f t="shared" si="4"/>
        <v/>
      </c>
      <c r="O42" s="101"/>
      <c r="P42" s="57" t="str">
        <f t="shared" si="5"/>
        <v/>
      </c>
      <c r="Q42" s="69"/>
    </row>
    <row r="43" spans="1:17" s="29" customFormat="1" ht="14.25" customHeight="1" x14ac:dyDescent="0.25">
      <c r="A43" s="75"/>
      <c r="B43" s="55"/>
      <c r="C43" s="79"/>
      <c r="D43" s="79"/>
      <c r="E43" s="80"/>
      <c r="F43" s="56" t="str">
        <f t="shared" si="2"/>
        <v/>
      </c>
      <c r="G43" s="44"/>
      <c r="H43" s="55"/>
      <c r="I43" s="62" t="str">
        <f t="shared" si="3"/>
        <v/>
      </c>
      <c r="J43" s="97"/>
      <c r="K43" s="98"/>
      <c r="L43" s="97"/>
      <c r="M43" s="99"/>
      <c r="N43" s="100" t="str">
        <f t="shared" si="4"/>
        <v/>
      </c>
      <c r="O43" s="101"/>
      <c r="P43" s="57" t="str">
        <f t="shared" si="5"/>
        <v/>
      </c>
      <c r="Q43" s="69"/>
    </row>
    <row r="44" spans="1:17" s="29" customFormat="1" ht="14.25" customHeight="1" x14ac:dyDescent="0.25">
      <c r="A44" s="75"/>
      <c r="B44" s="55"/>
      <c r="C44" s="79"/>
      <c r="D44" s="79"/>
      <c r="E44" s="80"/>
      <c r="F44" s="56" t="str">
        <f t="shared" si="2"/>
        <v/>
      </c>
      <c r="G44" s="44"/>
      <c r="H44" s="55"/>
      <c r="I44" s="62" t="str">
        <f t="shared" si="3"/>
        <v/>
      </c>
      <c r="J44" s="97"/>
      <c r="K44" s="98"/>
      <c r="L44" s="97"/>
      <c r="M44" s="99"/>
      <c r="N44" s="100" t="str">
        <f t="shared" si="4"/>
        <v/>
      </c>
      <c r="O44" s="101"/>
      <c r="P44" s="57" t="str">
        <f t="shared" si="5"/>
        <v/>
      </c>
      <c r="Q44" s="69"/>
    </row>
    <row r="45" spans="1:17" s="29" customFormat="1" ht="14.25" customHeight="1" x14ac:dyDescent="0.25">
      <c r="A45" s="75"/>
      <c r="B45" s="55"/>
      <c r="C45" s="79"/>
      <c r="D45" s="79"/>
      <c r="E45" s="80"/>
      <c r="F45" s="56" t="str">
        <f t="shared" si="2"/>
        <v/>
      </c>
      <c r="G45" s="44"/>
      <c r="H45" s="55"/>
      <c r="I45" s="62" t="str">
        <f t="shared" si="3"/>
        <v/>
      </c>
      <c r="J45" s="97"/>
      <c r="K45" s="98"/>
      <c r="L45" s="97"/>
      <c r="M45" s="99"/>
      <c r="N45" s="100" t="str">
        <f t="shared" si="4"/>
        <v/>
      </c>
      <c r="O45" s="101"/>
      <c r="P45" s="57" t="str">
        <f t="shared" si="5"/>
        <v/>
      </c>
      <c r="Q45" s="69"/>
    </row>
    <row r="46" spans="1:17" s="29" customFormat="1" ht="14.25" customHeight="1" x14ac:dyDescent="0.25">
      <c r="A46" s="75"/>
      <c r="B46" s="55"/>
      <c r="C46" s="79"/>
      <c r="D46" s="79"/>
      <c r="E46" s="80"/>
      <c r="F46" s="56" t="str">
        <f t="shared" si="2"/>
        <v/>
      </c>
      <c r="G46" s="44"/>
      <c r="H46" s="55"/>
      <c r="I46" s="62" t="str">
        <f t="shared" si="3"/>
        <v/>
      </c>
      <c r="J46" s="97"/>
      <c r="K46" s="98"/>
      <c r="L46" s="97"/>
      <c r="M46" s="99"/>
      <c r="N46" s="100" t="str">
        <f t="shared" si="4"/>
        <v/>
      </c>
      <c r="O46" s="101"/>
      <c r="P46" s="57" t="str">
        <f t="shared" si="5"/>
        <v/>
      </c>
      <c r="Q46" s="69"/>
    </row>
    <row r="47" spans="1:17" s="29" customFormat="1" ht="14.25" customHeight="1" x14ac:dyDescent="0.25">
      <c r="A47" s="75"/>
      <c r="B47" s="55"/>
      <c r="C47" s="79"/>
      <c r="D47" s="79"/>
      <c r="E47" s="80"/>
      <c r="F47" s="56" t="str">
        <f t="shared" si="2"/>
        <v/>
      </c>
      <c r="G47" s="44"/>
      <c r="H47" s="55"/>
      <c r="I47" s="62" t="str">
        <f t="shared" si="3"/>
        <v/>
      </c>
      <c r="J47" s="97"/>
      <c r="K47" s="98"/>
      <c r="L47" s="97"/>
      <c r="M47" s="99"/>
      <c r="N47" s="100" t="str">
        <f t="shared" si="4"/>
        <v/>
      </c>
      <c r="O47" s="101"/>
      <c r="P47" s="57" t="str">
        <f t="shared" si="5"/>
        <v/>
      </c>
      <c r="Q47" s="69"/>
    </row>
    <row r="48" spans="1:17" s="29" customFormat="1" ht="14.25" customHeight="1" x14ac:dyDescent="0.25">
      <c r="A48" s="75"/>
      <c r="B48" s="55"/>
      <c r="C48" s="79"/>
      <c r="D48" s="79"/>
      <c r="E48" s="80"/>
      <c r="F48" s="56" t="str">
        <f t="shared" si="2"/>
        <v/>
      </c>
      <c r="G48" s="44"/>
      <c r="H48" s="55"/>
      <c r="I48" s="62" t="str">
        <f t="shared" si="3"/>
        <v/>
      </c>
      <c r="J48" s="97"/>
      <c r="K48" s="98"/>
      <c r="L48" s="97"/>
      <c r="M48" s="99"/>
      <c r="N48" s="100" t="str">
        <f t="shared" si="4"/>
        <v/>
      </c>
      <c r="O48" s="101"/>
      <c r="P48" s="57" t="str">
        <f t="shared" si="5"/>
        <v/>
      </c>
      <c r="Q48" s="69"/>
    </row>
    <row r="49" spans="1:19" s="29" customFormat="1" ht="14.25" customHeight="1" x14ac:dyDescent="0.25">
      <c r="A49" s="75"/>
      <c r="B49" s="55"/>
      <c r="C49" s="79"/>
      <c r="D49" s="79"/>
      <c r="E49" s="80"/>
      <c r="F49" s="56" t="str">
        <f t="shared" si="2"/>
        <v/>
      </c>
      <c r="G49" s="44"/>
      <c r="H49" s="55"/>
      <c r="I49" s="62" t="str">
        <f t="shared" si="3"/>
        <v/>
      </c>
      <c r="J49" s="97"/>
      <c r="K49" s="98"/>
      <c r="L49" s="97"/>
      <c r="M49" s="99"/>
      <c r="N49" s="100" t="str">
        <f t="shared" si="4"/>
        <v/>
      </c>
      <c r="O49" s="101"/>
      <c r="P49" s="57" t="str">
        <f t="shared" si="5"/>
        <v/>
      </c>
      <c r="Q49" s="69"/>
    </row>
    <row r="50" spans="1:19" s="29" customFormat="1" ht="14.25" customHeight="1" x14ac:dyDescent="0.25">
      <c r="A50" s="75"/>
      <c r="B50" s="55"/>
      <c r="C50" s="79"/>
      <c r="D50" s="79"/>
      <c r="E50" s="80"/>
      <c r="F50" s="56" t="str">
        <f t="shared" si="2"/>
        <v/>
      </c>
      <c r="G50" s="44"/>
      <c r="H50" s="55"/>
      <c r="I50" s="62" t="str">
        <f t="shared" si="3"/>
        <v/>
      </c>
      <c r="J50" s="97"/>
      <c r="K50" s="98"/>
      <c r="L50" s="97"/>
      <c r="M50" s="99"/>
      <c r="N50" s="100" t="str">
        <f t="shared" si="4"/>
        <v/>
      </c>
      <c r="O50" s="101"/>
      <c r="P50" s="57" t="str">
        <f t="shared" si="5"/>
        <v/>
      </c>
      <c r="Q50" s="69"/>
    </row>
    <row r="51" spans="1:19" s="29" customFormat="1" ht="14.25" customHeight="1" x14ac:dyDescent="0.25">
      <c r="A51" s="75"/>
      <c r="B51" s="55"/>
      <c r="C51" s="79"/>
      <c r="D51" s="79"/>
      <c r="E51" s="80"/>
      <c r="F51" s="56" t="str">
        <f t="shared" si="2"/>
        <v/>
      </c>
      <c r="G51" s="44"/>
      <c r="H51" s="55"/>
      <c r="I51" s="62" t="str">
        <f t="shared" si="3"/>
        <v/>
      </c>
      <c r="J51" s="97"/>
      <c r="K51" s="98"/>
      <c r="L51" s="97"/>
      <c r="M51" s="99"/>
      <c r="N51" s="100" t="str">
        <f t="shared" si="4"/>
        <v/>
      </c>
      <c r="O51" s="101"/>
      <c r="P51" s="57" t="str">
        <f t="shared" si="5"/>
        <v/>
      </c>
      <c r="Q51" s="69"/>
    </row>
    <row r="52" spans="1:19" s="29" customFormat="1" ht="14.25" customHeight="1" x14ac:dyDescent="0.25">
      <c r="A52" s="75"/>
      <c r="B52" s="55"/>
      <c r="C52" s="79"/>
      <c r="D52" s="79"/>
      <c r="E52" s="80"/>
      <c r="F52" s="56" t="str">
        <f t="shared" si="2"/>
        <v/>
      </c>
      <c r="G52" s="44"/>
      <c r="H52" s="55"/>
      <c r="I52" s="62" t="str">
        <f t="shared" si="3"/>
        <v/>
      </c>
      <c r="J52" s="97"/>
      <c r="K52" s="98"/>
      <c r="L52" s="97"/>
      <c r="M52" s="99"/>
      <c r="N52" s="100" t="str">
        <f t="shared" si="4"/>
        <v/>
      </c>
      <c r="O52" s="101"/>
      <c r="P52" s="57" t="str">
        <f t="shared" si="5"/>
        <v/>
      </c>
      <c r="Q52" s="69"/>
    </row>
    <row r="53" spans="1:19" s="29" customFormat="1" ht="14.25" customHeight="1" x14ac:dyDescent="0.25">
      <c r="A53" s="75"/>
      <c r="B53" s="55"/>
      <c r="C53" s="79"/>
      <c r="D53" s="79"/>
      <c r="E53" s="80"/>
      <c r="F53" s="56" t="str">
        <f t="shared" si="2"/>
        <v/>
      </c>
      <c r="G53" s="44"/>
      <c r="H53" s="55"/>
      <c r="I53" s="62" t="str">
        <f t="shared" si="3"/>
        <v/>
      </c>
      <c r="J53" s="97"/>
      <c r="K53" s="98"/>
      <c r="L53" s="97"/>
      <c r="M53" s="99"/>
      <c r="N53" s="100" t="str">
        <f t="shared" si="4"/>
        <v/>
      </c>
      <c r="O53" s="101"/>
      <c r="P53" s="57" t="str">
        <f t="shared" si="5"/>
        <v/>
      </c>
      <c r="Q53" s="69"/>
    </row>
    <row r="54" spans="1:19" s="29" customFormat="1" ht="14.25" customHeight="1" x14ac:dyDescent="0.25">
      <c r="A54" s="75"/>
      <c r="B54" s="55"/>
      <c r="C54" s="79"/>
      <c r="D54" s="79"/>
      <c r="E54" s="80"/>
      <c r="F54" s="56" t="str">
        <f t="shared" si="2"/>
        <v/>
      </c>
      <c r="G54" s="44"/>
      <c r="H54" s="55"/>
      <c r="I54" s="62" t="str">
        <f t="shared" si="3"/>
        <v/>
      </c>
      <c r="J54" s="97"/>
      <c r="K54" s="98"/>
      <c r="L54" s="97"/>
      <c r="M54" s="99"/>
      <c r="N54" s="100" t="str">
        <f t="shared" si="4"/>
        <v/>
      </c>
      <c r="O54" s="101"/>
      <c r="P54" s="57" t="str">
        <f t="shared" si="5"/>
        <v/>
      </c>
      <c r="Q54" s="69"/>
    </row>
    <row r="55" spans="1:19" s="29" customFormat="1" ht="14.25" customHeight="1" x14ac:dyDescent="0.25">
      <c r="A55" s="75"/>
      <c r="B55" s="55"/>
      <c r="C55" s="79"/>
      <c r="D55" s="79"/>
      <c r="E55" s="80"/>
      <c r="F55" s="56" t="str">
        <f t="shared" si="2"/>
        <v/>
      </c>
      <c r="G55" s="44"/>
      <c r="H55" s="55"/>
      <c r="I55" s="62" t="str">
        <f t="shared" si="3"/>
        <v/>
      </c>
      <c r="J55" s="97"/>
      <c r="K55" s="98"/>
      <c r="L55" s="97"/>
      <c r="M55" s="99"/>
      <c r="N55" s="100" t="str">
        <f t="shared" si="4"/>
        <v/>
      </c>
      <c r="O55" s="101"/>
      <c r="P55" s="57" t="str">
        <f t="shared" si="5"/>
        <v/>
      </c>
      <c r="Q55" s="69"/>
    </row>
    <row r="56" spans="1:19" s="29" customFormat="1" ht="14.25" customHeight="1" x14ac:dyDescent="0.25">
      <c r="A56" s="75"/>
      <c r="B56" s="55"/>
      <c r="C56" s="79"/>
      <c r="D56" s="79"/>
      <c r="E56" s="80"/>
      <c r="F56" s="56" t="str">
        <f t="shared" si="2"/>
        <v/>
      </c>
      <c r="G56" s="44"/>
      <c r="H56" s="55"/>
      <c r="I56" s="62" t="str">
        <f t="shared" si="3"/>
        <v/>
      </c>
      <c r="J56" s="97"/>
      <c r="K56" s="98"/>
      <c r="L56" s="97"/>
      <c r="M56" s="99"/>
      <c r="N56" s="100" t="str">
        <f t="shared" si="4"/>
        <v/>
      </c>
      <c r="O56" s="101"/>
      <c r="P56" s="57" t="str">
        <f t="shared" si="5"/>
        <v/>
      </c>
      <c r="Q56" s="69"/>
    </row>
    <row r="57" spans="1:19" s="29" customFormat="1" ht="14.25" customHeight="1" x14ac:dyDescent="0.25">
      <c r="A57" s="75"/>
      <c r="B57" s="55"/>
      <c r="C57" s="79"/>
      <c r="D57" s="79"/>
      <c r="E57" s="80"/>
      <c r="F57" s="56" t="str">
        <f t="shared" si="2"/>
        <v/>
      </c>
      <c r="G57" s="44"/>
      <c r="H57" s="55"/>
      <c r="I57" s="62" t="str">
        <f t="shared" si="3"/>
        <v/>
      </c>
      <c r="J57" s="97"/>
      <c r="K57" s="98"/>
      <c r="L57" s="97"/>
      <c r="M57" s="99"/>
      <c r="N57" s="100" t="str">
        <f t="shared" si="4"/>
        <v/>
      </c>
      <c r="O57" s="101"/>
      <c r="P57" s="57" t="str">
        <f t="shared" si="5"/>
        <v/>
      </c>
      <c r="Q57" s="69"/>
    </row>
    <row r="58" spans="1:19" s="29" customFormat="1" ht="14.25" customHeight="1" x14ac:dyDescent="0.25">
      <c r="A58" s="75"/>
      <c r="B58" s="55"/>
      <c r="C58" s="79"/>
      <c r="D58" s="79"/>
      <c r="E58" s="80"/>
      <c r="F58" s="56" t="str">
        <f t="shared" si="2"/>
        <v/>
      </c>
      <c r="G58" s="44"/>
      <c r="H58" s="55"/>
      <c r="I58" s="62" t="str">
        <f t="shared" si="3"/>
        <v/>
      </c>
      <c r="J58" s="97"/>
      <c r="K58" s="98"/>
      <c r="L58" s="97"/>
      <c r="M58" s="99"/>
      <c r="N58" s="100" t="str">
        <f t="shared" si="4"/>
        <v/>
      </c>
      <c r="O58" s="101"/>
      <c r="P58" s="57" t="str">
        <f t="shared" si="5"/>
        <v/>
      </c>
      <c r="Q58" s="69"/>
    </row>
    <row r="59" spans="1:19" s="29" customFormat="1" ht="14.25" customHeight="1" x14ac:dyDescent="0.25">
      <c r="A59" s="75"/>
      <c r="B59" s="55"/>
      <c r="C59" s="79"/>
      <c r="D59" s="79"/>
      <c r="E59" s="80"/>
      <c r="F59" s="56" t="str">
        <f t="shared" si="2"/>
        <v/>
      </c>
      <c r="G59" s="44"/>
      <c r="H59" s="55"/>
      <c r="I59" s="62" t="str">
        <f t="shared" si="3"/>
        <v/>
      </c>
      <c r="J59" s="97"/>
      <c r="K59" s="98"/>
      <c r="L59" s="97"/>
      <c r="M59" s="99"/>
      <c r="N59" s="100" t="str">
        <f t="shared" si="4"/>
        <v/>
      </c>
      <c r="O59" s="101"/>
      <c r="P59" s="57" t="str">
        <f t="shared" si="5"/>
        <v/>
      </c>
      <c r="Q59" s="69"/>
    </row>
    <row r="60" spans="1:19" s="29" customFormat="1" ht="14.25" customHeight="1" x14ac:dyDescent="0.25">
      <c r="A60" s="75"/>
      <c r="B60" s="55"/>
      <c r="C60" s="79"/>
      <c r="D60" s="79"/>
      <c r="E60" s="80"/>
      <c r="F60" s="56" t="str">
        <f t="shared" si="2"/>
        <v/>
      </c>
      <c r="G60" s="44"/>
      <c r="H60" s="55"/>
      <c r="I60" s="62" t="str">
        <f t="shared" si="3"/>
        <v/>
      </c>
      <c r="J60" s="97"/>
      <c r="K60" s="98"/>
      <c r="L60" s="97"/>
      <c r="M60" s="99"/>
      <c r="N60" s="100" t="str">
        <f t="shared" si="4"/>
        <v/>
      </c>
      <c r="O60" s="101"/>
      <c r="P60" s="57" t="str">
        <f t="shared" si="5"/>
        <v/>
      </c>
      <c r="Q60" s="69"/>
    </row>
    <row r="61" spans="1:19" s="29" customFormat="1" ht="14.25" customHeight="1" x14ac:dyDescent="0.25">
      <c r="A61" s="75"/>
      <c r="B61" s="55"/>
      <c r="C61" s="79"/>
      <c r="D61" s="79"/>
      <c r="E61" s="80"/>
      <c r="F61" s="56" t="str">
        <f t="shared" si="2"/>
        <v/>
      </c>
      <c r="G61" s="44"/>
      <c r="H61" s="55"/>
      <c r="I61" s="62" t="str">
        <f t="shared" si="3"/>
        <v/>
      </c>
      <c r="J61" s="97"/>
      <c r="K61" s="98"/>
      <c r="L61" s="97"/>
      <c r="M61" s="99"/>
      <c r="N61" s="100" t="str">
        <f t="shared" si="4"/>
        <v/>
      </c>
      <c r="O61" s="101"/>
      <c r="P61" s="57" t="str">
        <f t="shared" si="5"/>
        <v/>
      </c>
      <c r="Q61" s="69"/>
    </row>
    <row r="62" spans="1:19" s="44" customFormat="1" ht="20.100000000000001" customHeight="1" x14ac:dyDescent="0.25">
      <c r="C62" s="52" t="str">
        <f>IF(SUM(C9:C61)=0,"",SUM(C9:C61))</f>
        <v/>
      </c>
      <c r="D62" s="52" t="str">
        <f>IF(SUM(D9:D61)=0,"",SUM(D9:D61))</f>
        <v/>
      </c>
      <c r="E62" s="52" t="str">
        <f>IF(SUM(E9:E61)=0,"",SUM(E9:E61))</f>
        <v/>
      </c>
      <c r="F62" s="52" t="str">
        <f>IF(SUM(F9:F61)=0,"",SUM(F9:F61))</f>
        <v/>
      </c>
      <c r="I62" s="53" t="str">
        <f>IF(SUM(I9:I61)=0,"",SUM(I9:I61))</f>
        <v/>
      </c>
      <c r="J62" s="102" t="str">
        <f>IF(SUM(J9:J61)=0,"",SUM(J9:J61))</f>
        <v/>
      </c>
      <c r="K62" s="104"/>
      <c r="L62" s="102" t="str">
        <f>IF(SUM(L9:L61)=0,"",SUM(L9:L61))</f>
        <v/>
      </c>
      <c r="M62" s="103"/>
      <c r="N62" s="105">
        <f>IF(SUM(N9:N61)=0,0,SUM(N9:N61))</f>
        <v>0</v>
      </c>
      <c r="O62" s="106"/>
      <c r="P62" s="53" t="str">
        <f>IF(SUM(P9:P61)=0,"",SUM(P9:P61))</f>
        <v/>
      </c>
      <c r="S62" s="54"/>
    </row>
    <row r="63" spans="1:19" ht="20.100000000000001" hidden="1" customHeight="1" x14ac:dyDescent="0.3">
      <c r="C63" s="8"/>
      <c r="D63" s="8"/>
      <c r="E63" s="8"/>
      <c r="F63" s="8"/>
      <c r="G63" s="9"/>
      <c r="H63" s="9"/>
      <c r="I63" s="10"/>
      <c r="J63" s="11">
        <f>IF(J62="",0,SUM(J9:K61))</f>
        <v>0</v>
      </c>
      <c r="K63" s="12"/>
      <c r="L63" s="12"/>
      <c r="M63" s="11">
        <f>IF(L62="",0,SUM(L9:L61))</f>
        <v>0</v>
      </c>
      <c r="N63" s="11"/>
      <c r="O63" s="12"/>
      <c r="P63" s="10"/>
      <c r="S63" s="5"/>
    </row>
    <row r="64" spans="1:19" ht="9.9" customHeight="1" x14ac:dyDescent="0.3">
      <c r="C64" s="8"/>
      <c r="D64" s="8"/>
      <c r="E64" s="8"/>
      <c r="F64" s="8"/>
      <c r="G64" s="9"/>
      <c r="H64" s="9"/>
      <c r="I64" s="10"/>
      <c r="J64" s="11"/>
      <c r="K64" s="12"/>
      <c r="L64" s="12"/>
      <c r="M64" s="11"/>
      <c r="N64" s="11"/>
      <c r="O64" s="12"/>
      <c r="P64" s="10"/>
      <c r="S64" s="5"/>
    </row>
    <row r="65" spans="1:23" ht="15" customHeight="1" x14ac:dyDescent="0.3">
      <c r="C65" s="8"/>
      <c r="D65" s="8"/>
      <c r="E65" s="8"/>
      <c r="F65" s="8"/>
      <c r="G65" s="9"/>
      <c r="H65" s="9"/>
      <c r="I65" s="10"/>
      <c r="J65" s="11"/>
      <c r="K65" s="12"/>
      <c r="L65" s="12"/>
      <c r="M65" s="11"/>
      <c r="N65" s="11"/>
      <c r="O65" s="12"/>
      <c r="P65" s="10"/>
      <c r="S65" s="5"/>
    </row>
    <row r="66" spans="1:23" s="29" customFormat="1" ht="18" customHeight="1" x14ac:dyDescent="0.25">
      <c r="A66" s="38" t="s">
        <v>6</v>
      </c>
      <c r="B66" s="38"/>
      <c r="C66" s="38"/>
      <c r="D66" s="38"/>
      <c r="H66" s="38" t="s">
        <v>12</v>
      </c>
      <c r="J66" s="31"/>
      <c r="Q66" s="44"/>
      <c r="V66" s="39"/>
      <c r="W66" s="39"/>
    </row>
    <row r="67" spans="1:23" s="29" customFormat="1" ht="18" customHeight="1" x14ac:dyDescent="0.25">
      <c r="A67" s="93" t="s">
        <v>7</v>
      </c>
      <c r="B67" s="94"/>
      <c r="C67" s="94"/>
      <c r="D67" s="94"/>
      <c r="E67" s="94"/>
      <c r="G67" s="40" t="s">
        <v>17</v>
      </c>
      <c r="H67" s="29" t="s">
        <v>39</v>
      </c>
      <c r="O67" s="41" t="s">
        <v>5</v>
      </c>
      <c r="P67" s="42" t="str">
        <f>IF(I62="","",I62)</f>
        <v/>
      </c>
      <c r="Q67" s="70"/>
    </row>
    <row r="68" spans="1:23" s="29" customFormat="1" ht="5.25" customHeight="1" x14ac:dyDescent="0.25">
      <c r="A68" s="93"/>
      <c r="B68" s="94"/>
      <c r="C68" s="94"/>
      <c r="D68" s="94"/>
      <c r="E68" s="94"/>
      <c r="G68" s="40"/>
      <c r="O68" s="41"/>
      <c r="P68" s="51"/>
      <c r="Q68" s="44"/>
    </row>
    <row r="69" spans="1:23" ht="18" customHeight="1" x14ac:dyDescent="0.3">
      <c r="G69" s="40" t="s">
        <v>18</v>
      </c>
      <c r="H69" s="29" t="s">
        <v>35</v>
      </c>
      <c r="I69" s="29"/>
      <c r="J69" s="29"/>
      <c r="K69" s="96" t="str">
        <f>IF(P67="","",P67)</f>
        <v/>
      </c>
      <c r="L69" s="96"/>
      <c r="M69" s="96"/>
      <c r="N69" s="87" t="str">
        <f>IF(M5="","",M5)</f>
        <v/>
      </c>
      <c r="O69" s="41" t="s">
        <v>5</v>
      </c>
      <c r="P69" s="42" t="str">
        <f>IF(I62="","",M5*I62)</f>
        <v/>
      </c>
      <c r="T69" s="6"/>
    </row>
    <row r="70" spans="1:23" ht="18" customHeight="1" x14ac:dyDescent="0.3">
      <c r="A70" s="131" t="s">
        <v>44</v>
      </c>
      <c r="B70" s="131"/>
      <c r="C70" s="131"/>
      <c r="D70" s="131"/>
      <c r="E70" s="131"/>
      <c r="G70" s="40" t="s">
        <v>19</v>
      </c>
      <c r="H70" s="90" t="s">
        <v>40</v>
      </c>
      <c r="I70" s="29"/>
      <c r="J70" s="31"/>
      <c r="K70" s="76"/>
      <c r="L70" s="29"/>
      <c r="M70" s="29"/>
      <c r="N70" s="29"/>
      <c r="T70" s="6"/>
    </row>
    <row r="71" spans="1:23" ht="17.25" customHeight="1" x14ac:dyDescent="0.3">
      <c r="A71" s="84"/>
      <c r="B71" s="84"/>
      <c r="C71" s="84"/>
      <c r="D71" s="84"/>
      <c r="E71" s="84"/>
      <c r="G71" s="40"/>
      <c r="H71" s="89" t="s">
        <v>41</v>
      </c>
      <c r="J71" s="31"/>
      <c r="K71" s="29"/>
      <c r="L71" s="29"/>
      <c r="M71" s="29"/>
      <c r="N71" s="29"/>
      <c r="O71" s="85" t="s">
        <v>5</v>
      </c>
      <c r="P71" s="91"/>
      <c r="T71" s="6"/>
    </row>
    <row r="72" spans="1:23" ht="17.25" customHeight="1" x14ac:dyDescent="0.35">
      <c r="F72" s="14"/>
      <c r="G72" s="40"/>
      <c r="H72" s="89" t="s">
        <v>47</v>
      </c>
      <c r="I72" s="29"/>
      <c r="J72" s="29"/>
      <c r="K72" s="29"/>
      <c r="L72" s="29"/>
      <c r="M72" s="29"/>
      <c r="N72" s="29"/>
      <c r="O72" s="85" t="s">
        <v>5</v>
      </c>
      <c r="P72" s="45"/>
      <c r="T72" s="6"/>
    </row>
    <row r="73" spans="1:23" ht="5.25" customHeight="1" x14ac:dyDescent="0.3">
      <c r="A73"/>
      <c r="B73"/>
      <c r="C73"/>
      <c r="D73"/>
      <c r="E73"/>
      <c r="G73" s="40"/>
      <c r="H73" s="29"/>
      <c r="I73" s="29"/>
      <c r="J73" s="29"/>
      <c r="K73" s="29"/>
      <c r="L73" s="29"/>
      <c r="M73" s="29"/>
      <c r="N73" s="29"/>
      <c r="O73" s="41"/>
      <c r="P73" s="58"/>
      <c r="T73" s="6"/>
    </row>
    <row r="74" spans="1:23" ht="18" customHeight="1" x14ac:dyDescent="0.3">
      <c r="G74" s="40" t="s">
        <v>20</v>
      </c>
      <c r="H74" s="47" t="s">
        <v>42</v>
      </c>
      <c r="I74" s="47"/>
      <c r="J74" s="47"/>
      <c r="K74" s="29"/>
      <c r="L74" s="29"/>
      <c r="M74" s="29"/>
      <c r="N74" s="29"/>
      <c r="O74" s="41" t="s">
        <v>5</v>
      </c>
      <c r="P74" s="42" t="str">
        <f>IF(I62="","",P69-P71-P72)</f>
        <v/>
      </c>
      <c r="T74" s="6"/>
    </row>
    <row r="75" spans="1:23" ht="18" customHeight="1" x14ac:dyDescent="0.3">
      <c r="F75" s="7"/>
      <c r="G75" s="40" t="s">
        <v>21</v>
      </c>
      <c r="H75" s="47" t="s">
        <v>28</v>
      </c>
      <c r="I75" s="29"/>
      <c r="J75" s="31"/>
      <c r="K75" s="29"/>
      <c r="L75" s="29"/>
      <c r="M75" s="29"/>
      <c r="N75" s="29"/>
      <c r="O75" s="41" t="s">
        <v>5</v>
      </c>
      <c r="P75" s="45"/>
    </row>
    <row r="76" spans="1:23" ht="5.25" customHeight="1" x14ac:dyDescent="0.3">
      <c r="F76" s="7"/>
      <c r="G76" s="40"/>
      <c r="H76" s="29"/>
      <c r="I76" s="29"/>
      <c r="J76" s="31"/>
      <c r="K76" s="29"/>
      <c r="L76" s="29"/>
      <c r="M76" s="29"/>
      <c r="N76" s="29"/>
      <c r="O76" s="41"/>
      <c r="P76" s="58"/>
    </row>
    <row r="77" spans="1:23" ht="18" customHeight="1" thickBot="1" x14ac:dyDescent="0.35">
      <c r="G77" s="40" t="s">
        <v>22</v>
      </c>
      <c r="H77" s="47" t="s">
        <v>34</v>
      </c>
      <c r="I77" s="29"/>
      <c r="J77" s="29"/>
      <c r="K77" s="29"/>
      <c r="L77" s="29"/>
      <c r="M77" s="29"/>
      <c r="N77" s="29"/>
      <c r="O77" s="41" t="s">
        <v>5</v>
      </c>
      <c r="P77" s="48" t="str">
        <f>IF(I62="","",P74+P75)</f>
        <v/>
      </c>
    </row>
    <row r="78" spans="1:23" ht="4.5" customHeight="1" thickTop="1" x14ac:dyDescent="0.3">
      <c r="G78" s="40"/>
      <c r="H78" s="29"/>
      <c r="I78" s="29"/>
      <c r="J78" s="29"/>
      <c r="K78" s="29"/>
      <c r="L78" s="29"/>
      <c r="M78" s="29"/>
      <c r="N78" s="29"/>
      <c r="O78" s="41"/>
      <c r="P78" s="46"/>
    </row>
    <row r="79" spans="1:23" ht="18" customHeight="1" x14ac:dyDescent="0.3">
      <c r="G79" s="40" t="s">
        <v>23</v>
      </c>
      <c r="H79" s="29" t="s">
        <v>31</v>
      </c>
      <c r="I79" s="29"/>
      <c r="J79" s="29"/>
      <c r="K79" s="29"/>
      <c r="L79" s="29"/>
      <c r="M79" s="29"/>
      <c r="N79" s="29"/>
      <c r="O79" s="29"/>
      <c r="P79" s="83"/>
    </row>
    <row r="80" spans="1:23" ht="4.5" customHeight="1" x14ac:dyDescent="0.3">
      <c r="G80" s="29"/>
      <c r="H80" s="29"/>
      <c r="I80" s="29"/>
      <c r="J80" s="29"/>
      <c r="K80" s="29"/>
      <c r="L80" s="29"/>
      <c r="M80" s="29"/>
      <c r="N80" s="29"/>
      <c r="O80" s="29"/>
      <c r="P80" s="59"/>
      <c r="Q80" s="71"/>
    </row>
    <row r="81" spans="1:17" ht="18" customHeight="1" x14ac:dyDescent="0.3">
      <c r="G81" s="40" t="s">
        <v>24</v>
      </c>
      <c r="H81" s="29" t="s">
        <v>36</v>
      </c>
      <c r="I81" s="29"/>
      <c r="J81" s="29"/>
      <c r="K81" s="29"/>
      <c r="L81" s="29"/>
      <c r="M81" s="29"/>
      <c r="N81" s="29"/>
      <c r="O81" s="41" t="s">
        <v>5</v>
      </c>
      <c r="P81" s="49" t="str">
        <f>IF(I62="","",IF(I62&gt;N62,I62-P71,N62-P71))</f>
        <v/>
      </c>
    </row>
    <row r="82" spans="1:17" ht="18" customHeight="1" x14ac:dyDescent="0.3">
      <c r="G82" s="40" t="s">
        <v>25</v>
      </c>
      <c r="H82" s="29" t="s">
        <v>37</v>
      </c>
      <c r="I82" s="29"/>
      <c r="J82" s="29"/>
      <c r="K82" s="29"/>
      <c r="L82" s="29"/>
      <c r="M82" s="29"/>
      <c r="N82" s="29"/>
      <c r="O82" s="41" t="s">
        <v>5</v>
      </c>
      <c r="P82" s="50"/>
    </row>
    <row r="83" spans="1:17" ht="5.25" customHeight="1" x14ac:dyDescent="0.3">
      <c r="A83" s="13"/>
      <c r="B83" s="13"/>
      <c r="C83" s="13"/>
      <c r="D83" s="13"/>
      <c r="E83" s="13"/>
      <c r="G83" s="40"/>
      <c r="H83" s="29"/>
      <c r="I83" s="29"/>
      <c r="J83" s="29"/>
      <c r="K83" s="29"/>
      <c r="L83" s="29"/>
      <c r="M83" s="29"/>
      <c r="N83" s="29"/>
      <c r="O83" s="41"/>
      <c r="P83" s="60"/>
    </row>
    <row r="84" spans="1:17" ht="18" customHeight="1" x14ac:dyDescent="0.3">
      <c r="A84" s="43" t="s">
        <v>26</v>
      </c>
      <c r="G84" s="40" t="s">
        <v>29</v>
      </c>
      <c r="H84" s="29" t="s">
        <v>27</v>
      </c>
      <c r="I84" s="29"/>
      <c r="J84" s="29"/>
      <c r="K84" s="29"/>
      <c r="L84" s="29"/>
      <c r="M84" s="29"/>
      <c r="N84" s="29"/>
      <c r="O84" s="41" t="s">
        <v>5</v>
      </c>
      <c r="P84" s="49" t="str">
        <f>IF(P82="","",P82-P81)</f>
        <v/>
      </c>
    </row>
    <row r="85" spans="1:17" ht="4.5" customHeight="1" x14ac:dyDescent="0.3">
      <c r="G85" s="29"/>
      <c r="H85" s="29"/>
      <c r="I85" s="29"/>
      <c r="J85" s="29"/>
      <c r="K85" s="29"/>
      <c r="L85" s="29"/>
      <c r="M85" s="29"/>
      <c r="N85" s="29"/>
      <c r="O85" s="29"/>
      <c r="P85" s="29"/>
    </row>
    <row r="86" spans="1:17" ht="18" customHeight="1" x14ac:dyDescent="0.3">
      <c r="G86" s="40" t="s">
        <v>30</v>
      </c>
      <c r="H86" s="29" t="s">
        <v>38</v>
      </c>
      <c r="I86" s="29"/>
      <c r="J86" s="29"/>
      <c r="K86" s="29"/>
      <c r="L86" s="29"/>
      <c r="M86" s="29"/>
      <c r="N86" s="29"/>
      <c r="O86" s="41" t="s">
        <v>5</v>
      </c>
      <c r="P86" s="49" t="str">
        <f>IF(P82="","",(P67-P69+P84))</f>
        <v/>
      </c>
      <c r="Q86" s="72"/>
    </row>
  </sheetData>
  <sheetProtection password="E6C0" sheet="1" objects="1" scenarios="1" selectLockedCells="1"/>
  <dataConsolidate/>
  <mergeCells count="179">
    <mergeCell ref="L48:M48"/>
    <mergeCell ref="N47:O47"/>
    <mergeCell ref="J44:K44"/>
    <mergeCell ref="L44:M44"/>
    <mergeCell ref="N44:O44"/>
    <mergeCell ref="J45:K45"/>
    <mergeCell ref="L45:M45"/>
    <mergeCell ref="N45:O45"/>
    <mergeCell ref="N48:O48"/>
    <mergeCell ref="J46:K46"/>
    <mergeCell ref="L46:M46"/>
    <mergeCell ref="N46:O46"/>
    <mergeCell ref="J47:K47"/>
    <mergeCell ref="L47:M47"/>
    <mergeCell ref="J41:K41"/>
    <mergeCell ref="L41:M41"/>
    <mergeCell ref="N41:O41"/>
    <mergeCell ref="N59:O59"/>
    <mergeCell ref="N58:O58"/>
    <mergeCell ref="J59:K59"/>
    <mergeCell ref="N50:O50"/>
    <mergeCell ref="J52:K52"/>
    <mergeCell ref="N55:O55"/>
    <mergeCell ref="J56:K56"/>
    <mergeCell ref="L56:M56"/>
    <mergeCell ref="N51:O51"/>
    <mergeCell ref="J55:K55"/>
    <mergeCell ref="L50:M50"/>
    <mergeCell ref="J50:K50"/>
    <mergeCell ref="J57:K57"/>
    <mergeCell ref="L57:M57"/>
    <mergeCell ref="N57:O57"/>
    <mergeCell ref="J51:K51"/>
    <mergeCell ref="L51:M51"/>
    <mergeCell ref="J49:K49"/>
    <mergeCell ref="L49:M49"/>
    <mergeCell ref="N49:O49"/>
    <mergeCell ref="J48:K48"/>
    <mergeCell ref="N34:O34"/>
    <mergeCell ref="L35:M35"/>
    <mergeCell ref="N35:O35"/>
    <mergeCell ref="J42:K42"/>
    <mergeCell ref="L42:M42"/>
    <mergeCell ref="N42:O42"/>
    <mergeCell ref="J43:K43"/>
    <mergeCell ref="L43:M43"/>
    <mergeCell ref="N43:O43"/>
    <mergeCell ref="J36:K36"/>
    <mergeCell ref="L36:M36"/>
    <mergeCell ref="N36:O36"/>
    <mergeCell ref="J37:K37"/>
    <mergeCell ref="L37:M37"/>
    <mergeCell ref="N37:O37"/>
    <mergeCell ref="J38:K38"/>
    <mergeCell ref="L38:M38"/>
    <mergeCell ref="N38:O38"/>
    <mergeCell ref="J39:K39"/>
    <mergeCell ref="L39:M39"/>
    <mergeCell ref="N39:O39"/>
    <mergeCell ref="J40:K40"/>
    <mergeCell ref="L40:M40"/>
    <mergeCell ref="N40:O40"/>
    <mergeCell ref="N4:O4"/>
    <mergeCell ref="N8:O8"/>
    <mergeCell ref="N9:O9"/>
    <mergeCell ref="N12:O12"/>
    <mergeCell ref="N13:O13"/>
    <mergeCell ref="N14:O14"/>
    <mergeCell ref="A70:E70"/>
    <mergeCell ref="N5:O5"/>
    <mergeCell ref="N61:O61"/>
    <mergeCell ref="N19:O19"/>
    <mergeCell ref="N20:O20"/>
    <mergeCell ref="N21:O21"/>
    <mergeCell ref="N22:O22"/>
    <mergeCell ref="N23:O23"/>
    <mergeCell ref="N24:O24"/>
    <mergeCell ref="N26:O26"/>
    <mergeCell ref="J27:K27"/>
    <mergeCell ref="L27:M27"/>
    <mergeCell ref="N27:O27"/>
    <mergeCell ref="L23:M23"/>
    <mergeCell ref="L24:M24"/>
    <mergeCell ref="L25:M25"/>
    <mergeCell ref="J23:K23"/>
    <mergeCell ref="J24:K24"/>
    <mergeCell ref="N25:O25"/>
    <mergeCell ref="J16:K16"/>
    <mergeCell ref="N17:O17"/>
    <mergeCell ref="N18:O18"/>
    <mergeCell ref="N15:O15"/>
    <mergeCell ref="N16:O16"/>
    <mergeCell ref="J21:K21"/>
    <mergeCell ref="J17:K17"/>
    <mergeCell ref="J18:K18"/>
    <mergeCell ref="J22:K22"/>
    <mergeCell ref="L15:M15"/>
    <mergeCell ref="L16:M16"/>
    <mergeCell ref="L17:M17"/>
    <mergeCell ref="L18:M18"/>
    <mergeCell ref="L20:M20"/>
    <mergeCell ref="L21:M21"/>
    <mergeCell ref="L22:M22"/>
    <mergeCell ref="J20:K20"/>
    <mergeCell ref="J19:K19"/>
    <mergeCell ref="J25:K25"/>
    <mergeCell ref="D5:F5"/>
    <mergeCell ref="A5:C5"/>
    <mergeCell ref="G5:H5"/>
    <mergeCell ref="L12:M12"/>
    <mergeCell ref="L13:M13"/>
    <mergeCell ref="L14:M14"/>
    <mergeCell ref="B7:F7"/>
    <mergeCell ref="H7:P7"/>
    <mergeCell ref="J8:K8"/>
    <mergeCell ref="J9:K9"/>
    <mergeCell ref="L11:M11"/>
    <mergeCell ref="N10:O10"/>
    <mergeCell ref="N11:O11"/>
    <mergeCell ref="J4:L4"/>
    <mergeCell ref="J5:L5"/>
    <mergeCell ref="L8:M8"/>
    <mergeCell ref="L9:M9"/>
    <mergeCell ref="L10:M10"/>
    <mergeCell ref="L19:M19"/>
    <mergeCell ref="J10:K10"/>
    <mergeCell ref="J11:K11"/>
    <mergeCell ref="J12:K12"/>
    <mergeCell ref="J13:K13"/>
    <mergeCell ref="J14:K14"/>
    <mergeCell ref="J15:K15"/>
    <mergeCell ref="N56:O56"/>
    <mergeCell ref="J26:K26"/>
    <mergeCell ref="L26:M26"/>
    <mergeCell ref="J29:K29"/>
    <mergeCell ref="L29:M29"/>
    <mergeCell ref="J28:K28"/>
    <mergeCell ref="J32:K32"/>
    <mergeCell ref="L32:M32"/>
    <mergeCell ref="J35:K35"/>
    <mergeCell ref="N28:O28"/>
    <mergeCell ref="N29:O29"/>
    <mergeCell ref="J30:K30"/>
    <mergeCell ref="L30:M30"/>
    <mergeCell ref="N30:O30"/>
    <mergeCell ref="J31:K31"/>
    <mergeCell ref="L31:M31"/>
    <mergeCell ref="N31:O31"/>
    <mergeCell ref="L28:M28"/>
    <mergeCell ref="N32:O32"/>
    <mergeCell ref="J33:K33"/>
    <mergeCell ref="L33:M33"/>
    <mergeCell ref="N33:O33"/>
    <mergeCell ref="J34:K34"/>
    <mergeCell ref="L34:M34"/>
    <mergeCell ref="A67:A68"/>
    <mergeCell ref="B67:E68"/>
    <mergeCell ref="O2:P2"/>
    <mergeCell ref="K69:M69"/>
    <mergeCell ref="J53:K53"/>
    <mergeCell ref="J54:K54"/>
    <mergeCell ref="L52:M52"/>
    <mergeCell ref="L53:M53"/>
    <mergeCell ref="L54:M54"/>
    <mergeCell ref="L58:M58"/>
    <mergeCell ref="L59:M59"/>
    <mergeCell ref="N52:O52"/>
    <mergeCell ref="N53:O53"/>
    <mergeCell ref="N54:O54"/>
    <mergeCell ref="L61:M61"/>
    <mergeCell ref="L62:M62"/>
    <mergeCell ref="J61:K61"/>
    <mergeCell ref="J60:K60"/>
    <mergeCell ref="L60:M60"/>
    <mergeCell ref="N60:O60"/>
    <mergeCell ref="J58:K58"/>
    <mergeCell ref="J62:K62"/>
    <mergeCell ref="N62:O62"/>
    <mergeCell ref="L55:M55"/>
  </mergeCells>
  <conditionalFormatting sqref="F9:F61">
    <cfRule type="cellIs" dxfId="18" priority="48" stopIfTrue="1" operator="lessThan">
      <formula>0</formula>
    </cfRule>
  </conditionalFormatting>
  <conditionalFormatting sqref="F62">
    <cfRule type="cellIs" dxfId="17" priority="45" stopIfTrue="1" operator="lessThan">
      <formula>0</formula>
    </cfRule>
  </conditionalFormatting>
  <conditionalFormatting sqref="J62:K62">
    <cfRule type="cellIs" dxfId="16" priority="44" stopIfTrue="1" operator="lessThan">
      <formula>0</formula>
    </cfRule>
  </conditionalFormatting>
  <conditionalFormatting sqref="N62:O62">
    <cfRule type="cellIs" dxfId="15" priority="6" stopIfTrue="1" operator="equal">
      <formula>0</formula>
    </cfRule>
    <cfRule type="cellIs" dxfId="14" priority="43" stopIfTrue="1" operator="lessThan">
      <formula>0</formula>
    </cfRule>
  </conditionalFormatting>
  <conditionalFormatting sqref="L62:M62">
    <cfRule type="cellIs" dxfId="13" priority="42" stopIfTrue="1" operator="lessThan">
      <formula>0</formula>
    </cfRule>
  </conditionalFormatting>
  <conditionalFormatting sqref="E62">
    <cfRule type="cellIs" dxfId="12" priority="41" stopIfTrue="1" operator="lessThan">
      <formula>0</formula>
    </cfRule>
  </conditionalFormatting>
  <conditionalFormatting sqref="D62">
    <cfRule type="cellIs" dxfId="11" priority="40" stopIfTrue="1" operator="lessThan">
      <formula>0</formula>
    </cfRule>
  </conditionalFormatting>
  <conditionalFormatting sqref="C62">
    <cfRule type="cellIs" dxfId="10" priority="39" stopIfTrue="1" operator="lessThan">
      <formula>0</formula>
    </cfRule>
  </conditionalFormatting>
  <conditionalFormatting sqref="N5:O5">
    <cfRule type="expression" dxfId="9" priority="14" stopIfTrue="1">
      <formula>AND(N5="",C62&lt;"")</formula>
    </cfRule>
  </conditionalFormatting>
  <conditionalFormatting sqref="D9:D61">
    <cfRule type="expression" dxfId="8" priority="13" stopIfTrue="1">
      <formula>IF(C9&lt;D9+E9,TRUE)</formula>
    </cfRule>
  </conditionalFormatting>
  <conditionalFormatting sqref="E9:E61">
    <cfRule type="expression" dxfId="7" priority="12" stopIfTrue="1">
      <formula>IF(C9&lt;D9+E9,TRUE)</formula>
    </cfRule>
  </conditionalFormatting>
  <conditionalFormatting sqref="C9:C61">
    <cfRule type="expression" dxfId="6" priority="8" stopIfTrue="1">
      <formula>AND(C9="",D9&gt;0,TRUE)+ AND(C9="",E9&gt;0,TRUE)</formula>
    </cfRule>
    <cfRule type="expression" dxfId="5" priority="9" stopIfTrue="1">
      <formula>IF(C9&lt;D9+E9,TRUE)</formula>
    </cfRule>
  </conditionalFormatting>
  <conditionalFormatting sqref="P84">
    <cfRule type="cellIs" dxfId="4" priority="5" stopIfTrue="1" operator="notEqual">
      <formula>0</formula>
    </cfRule>
  </conditionalFormatting>
  <conditionalFormatting sqref="P62">
    <cfRule type="cellIs" dxfId="3" priority="4" stopIfTrue="1" operator="notEqual">
      <formula>0</formula>
    </cfRule>
  </conditionalFormatting>
  <conditionalFormatting sqref="P9:P61">
    <cfRule type="cellIs" dxfId="2" priority="3" stopIfTrue="1" operator="notEqual">
      <formula>0</formula>
    </cfRule>
  </conditionalFormatting>
  <conditionalFormatting sqref="M5">
    <cfRule type="expression" dxfId="1" priority="2" stopIfTrue="1">
      <formula>AND(M5="",C62&lt;"")</formula>
    </cfRule>
  </conditionalFormatting>
  <conditionalFormatting sqref="I9:I61">
    <cfRule type="expression" dxfId="0" priority="1">
      <formula>IF(I9&gt;C9,TRUE)</formula>
    </cfRule>
  </conditionalFormatting>
  <dataValidations count="8">
    <dataValidation type="decimal" allowBlank="1" showInputMessage="1" showErrorMessage="1" error="Enter a valid jackpot prize percentage not to exceed .7 (70%)" sqref="M5" xr:uid="{00000000-0002-0000-0000-000000000000}">
      <formula1>0.01</formula1>
      <formula2>0.7</formula2>
    </dataValidation>
    <dataValidation type="textLength" operator="equal" allowBlank="1" showInputMessage="1" showErrorMessage="1" error="Invalid Entry" sqref="I5" xr:uid="{00000000-0002-0000-0000-000002000000}">
      <formula1>6</formula1>
    </dataValidation>
    <dataValidation type="decimal" operator="greaterThanOrEqual" allowBlank="1" showInputMessage="1" showErrorMessage="1" error="Invalid Entry" sqref="P82 P75 P71:P72 L9:M61" xr:uid="{00000000-0002-0000-0000-000003000000}">
      <formula1>0</formula1>
    </dataValidation>
    <dataValidation type="whole" operator="greaterThanOrEqual" allowBlank="1" showInputMessage="1" showErrorMessage="1" error="Invalid Entry" sqref="P79 C9:E61" xr:uid="{00000000-0002-0000-0000-000004000000}">
      <formula1>0</formula1>
    </dataValidation>
    <dataValidation type="decimal" operator="greaterThan" allowBlank="1" showInputMessage="1" showErrorMessage="1" error="Invalid Entry" sqref="N5:O5" xr:uid="{00000000-0002-0000-0000-000005000000}">
      <formula1>0</formula1>
    </dataValidation>
    <dataValidation type="decimal" operator="greaterThanOrEqual" showInputMessage="1" showErrorMessage="1" error="Invalid Entry" sqref="J9:K61" xr:uid="{00000000-0002-0000-0000-000008000000}">
      <formula1>0</formula1>
    </dataValidation>
    <dataValidation operator="greaterThan" allowBlank="1" showInputMessage="1" showErrorMessage="1" error="Invalid Entry" sqref="J5:L5 P5 B9:B61" xr:uid="{00000000-0002-0000-0000-00000A000000}"/>
    <dataValidation type="whole" allowBlank="1" showInputMessage="1" showErrorMessage="1" error="Invalid Entry" sqref="G5:H5" xr:uid="{A484577C-D167-467F-A8B2-D9133FE54D2F}">
      <formula1>100000</formula1>
      <formula2>999999</formula2>
    </dataValidation>
  </dataValidations>
  <pageMargins left="0.25" right="0.25" top="0.25" bottom="0.25" header="0.19" footer="0.17"/>
  <pageSetup scale="80" fitToHeight="0" orientation="landscape" r:id="rId1"/>
  <headerFooter>
    <oddFooter>&amp;L&amp;"-,Bold"&amp;12Page &amp;P</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Accountability Form</vt:lpstr>
      <vt:lpstr>'Accountability Form'!Print_Area</vt:lpstr>
      <vt:lpstr>'Accountability Form'!Print_Titles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Lorrie Dundon</dc:creator>
  <cp:lastModifiedBy>Lorrie Dundon</cp:lastModifiedBy>
  <cp:lastPrinted>2020-06-11T18:34:41Z</cp:lastPrinted>
  <dcterms:created xsi:type="dcterms:W3CDTF">2010-07-22T13:45:17Z</dcterms:created>
  <dcterms:modified xsi:type="dcterms:W3CDTF">2020-07-02T13:45:32Z</dcterms:modified>
</cp:coreProperties>
</file>