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S:\RRDCMP\_ESU\Ermisch\"/>
    </mc:Choice>
  </mc:AlternateContent>
  <xr:revisionPtr revIDLastSave="0" documentId="14_{C92426E6-E306-4106-A945-2B2DCBE5396C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9" i="1" l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F9" i="1"/>
  <c r="D12" i="1" s="1"/>
  <c r="B17" i="1" s="1"/>
  <c r="D17" i="1" s="1"/>
  <c r="C17" i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F17" i="1" l="1"/>
  <c r="B18" i="1" s="1"/>
  <c r="D18" i="1" s="1"/>
  <c r="F18" i="1" s="1"/>
  <c r="B19" i="1" s="1"/>
  <c r="D19" i="1" s="1"/>
  <c r="F19" i="1" s="1"/>
  <c r="B20" i="1" s="1"/>
  <c r="D20" i="1" s="1"/>
  <c r="F20" i="1" s="1"/>
  <c r="B21" i="1" s="1"/>
  <c r="D21" i="1" s="1"/>
  <c r="F21" i="1" s="1"/>
  <c r="B22" i="1" s="1"/>
  <c r="D22" i="1" s="1"/>
  <c r="F22" i="1" s="1"/>
  <c r="B23" i="1" s="1"/>
  <c r="D23" i="1" s="1"/>
  <c r="F23" i="1" s="1"/>
  <c r="B24" i="1" s="1"/>
  <c r="D24" i="1" s="1"/>
  <c r="F24" i="1" s="1"/>
  <c r="B25" i="1" s="1"/>
  <c r="D25" i="1" s="1"/>
  <c r="F25" i="1" s="1"/>
  <c r="B26" i="1" s="1"/>
  <c r="D26" i="1" s="1"/>
  <c r="F26" i="1" s="1"/>
  <c r="B27" i="1" s="1"/>
  <c r="D27" i="1" s="1"/>
  <c r="F27" i="1" s="1"/>
  <c r="B28" i="1" s="1"/>
  <c r="D28" i="1" s="1"/>
  <c r="F28" i="1" s="1"/>
  <c r="B29" i="1" s="1"/>
  <c r="D29" i="1" s="1"/>
  <c r="F29" i="1" s="1"/>
  <c r="B30" i="1" s="1"/>
  <c r="D30" i="1" s="1"/>
  <c r="F30" i="1" s="1"/>
  <c r="B31" i="1" s="1"/>
  <c r="D31" i="1" s="1"/>
  <c r="F31" i="1" s="1"/>
  <c r="B32" i="1" s="1"/>
  <c r="D32" i="1" s="1"/>
  <c r="F32" i="1" s="1"/>
  <c r="B33" i="1" s="1"/>
  <c r="D33" i="1" s="1"/>
  <c r="F33" i="1" s="1"/>
  <c r="B34" i="1" s="1"/>
  <c r="D34" i="1" s="1"/>
  <c r="F34" i="1" s="1"/>
  <c r="B35" i="1" s="1"/>
  <c r="D35" i="1" s="1"/>
  <c r="F35" i="1" s="1"/>
  <c r="B36" i="1" s="1"/>
  <c r="D36" i="1" s="1"/>
  <c r="F36" i="1" s="1"/>
  <c r="B37" i="1" s="1"/>
  <c r="D37" i="1" s="1"/>
  <c r="F37" i="1" s="1"/>
  <c r="B38" i="1" s="1"/>
  <c r="D38" i="1" s="1"/>
  <c r="F38" i="1" s="1"/>
  <c r="B39" i="1" s="1"/>
  <c r="D39" i="1" s="1"/>
  <c r="F39" i="1" s="1"/>
  <c r="B40" i="1" s="1"/>
  <c r="D40" i="1" s="1"/>
  <c r="F40" i="1" s="1"/>
  <c r="B41" i="1" s="1"/>
  <c r="D41" i="1" s="1"/>
  <c r="F41" i="1" s="1"/>
  <c r="B42" i="1" s="1"/>
  <c r="D42" i="1" s="1"/>
  <c r="F42" i="1" s="1"/>
  <c r="B43" i="1" s="1"/>
  <c r="D43" i="1" s="1"/>
  <c r="F43" i="1" s="1"/>
  <c r="B44" i="1" s="1"/>
  <c r="D44" i="1" s="1"/>
  <c r="F44" i="1" s="1"/>
  <c r="B45" i="1" s="1"/>
  <c r="D45" i="1" s="1"/>
  <c r="F45" i="1" s="1"/>
  <c r="B46" i="1" s="1"/>
  <c r="D46" i="1" s="1"/>
  <c r="F46" i="1" s="1"/>
</calcChain>
</file>

<file path=xl/sharedStrings.xml><?xml version="1.0" encoding="utf-8"?>
<sst xmlns="http://schemas.openxmlformats.org/spreadsheetml/2006/main" count="18" uniqueCount="16">
  <si>
    <t>interest rate</t>
  </si>
  <si>
    <t>number of periods</t>
  </si>
  <si>
    <t>annual O&amp;M costs</t>
  </si>
  <si>
    <t>annual Trustee fee</t>
  </si>
  <si>
    <t>annual payout</t>
  </si>
  <si>
    <t>present worth factor</t>
  </si>
  <si>
    <t>required deposit</t>
  </si>
  <si>
    <t>Value of Escrow/Trust as a Function of Time</t>
  </si>
  <si>
    <t>year</t>
  </si>
  <si>
    <t>principal at start of year</t>
  </si>
  <si>
    <t xml:space="preserve">principal + interest </t>
  </si>
  <si>
    <t>year end principal</t>
  </si>
  <si>
    <t>The required deposit is displayed in cell (D12) along with a calculation of the principal over time</t>
  </si>
  <si>
    <t>Present Worth Calculator for Interest Bearing FAMs</t>
  </si>
  <si>
    <r>
      <t xml:space="preserve">Directions: </t>
    </r>
    <r>
      <rPr>
        <sz val="12"/>
        <rFont val="Times New Roman"/>
        <family val="1"/>
      </rPr>
      <t xml:space="preserve"> Input the following data in the designated cells: interest rate - (A9)</t>
    </r>
  </si>
  <si>
    <t>number of years - (B9), annual O&amp;M costs - (C9) and annual Trustee fee - (D9)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</si>
</sst>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&quot;$&quot;#,##0.00_);\(&quot;$&quot;#,##0.00\)"/>
    <numFmt numFmtId="164" formatCode="#.####"/>
    <numFmt numFmtId="165" formatCode="&quot;$&quot;#,###.##"/>
  </numFmts>
  <fonts count="11" x14ac:knownFonts="1">
    <font>
      <sz val="10"/>
      <name val="Arial"/>
    </font>
    <font>
      <sz val="10"/>
      <name val="Arial"/>
    </font>
    <font>
      <sz val="20"/>
      <name val="Times New Roman"/>
      <family val="1"/>
    </font>
    <font>
      <sz val="8"/>
      <name val="Arial"/>
    </font>
    <font>
      <sz val="8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</font>
    <font>
      <sz val="10"/>
      <name val="Arial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 applyProtection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7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2" xfId="0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/>
    <xf numFmtId="0" fontId="5" fillId="0" borderId="1" xfId="0" applyFont="1" applyBorder="1" applyAlignment="1">
      <alignment horizontal="center"/>
    </xf>
    <xf numFmtId="10" fontId="0" fillId="0" borderId="0" xfId="0" applyNumberForma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/>
    <xf numFmtId="9" fontId="0" fillId="0" borderId="0" xfId="0" applyNumberFormat="1" applyAlignment="1">
      <alignment horizontal="center"/>
    </xf>
    <xf numFmtId="10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7" fontId="0" fillId="0" borderId="0" xfId="0" applyNumberFormat="1" applyAlignment="1" applyProtection="1">
      <alignment horizontal="center"/>
      <protection locked="0"/>
    </xf>
    <xf numFmtId="7" fontId="10" fillId="0" borderId="0" xfId="0" applyNumberFormat="1" applyFont="1" applyAlignment="1">
      <alignment horizontal="center"/>
    </xf>
    <xf numFmtId="164" fontId="5" fillId="0" borderId="2" xfId="0" applyNumberFormat="1" applyFont="1" applyBorder="1" applyAlignment="1">
      <alignment horizontal="center"/>
    </xf>
    <xf numFmtId="7" fontId="0" fillId="0" borderId="3" xfId="0" applyNumberFormat="1" applyBorder="1" applyAlignment="1">
      <alignment horizontal="center"/>
    </xf>
    <xf numFmtId="7" fontId="10" fillId="0" borderId="3" xfId="0" applyNumberFormat="1" applyFont="1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6"/>
  <sheetViews>
    <sheetView tabSelected="1" zoomScale="82" workbookViewId="0">
      <selection activeCell="B1" sqref="B1:F1"/>
    </sheetView>
  </sheetViews>
  <sheetFormatPr defaultRowHeight="13.2" x14ac:dyDescent="0.25"/>
  <cols>
    <col min="1" max="1" width="14.44140625" style="1" customWidth="1"/>
    <col min="2" max="2" width="23.5546875" style="1" customWidth="1"/>
    <col min="3" max="3" width="18.5546875" style="1" customWidth="1"/>
    <col min="4" max="4" width="19.44140625" style="1" customWidth="1"/>
    <col min="5" max="5" width="26.6640625" style="1" customWidth="1"/>
    <col min="6" max="6" width="19.5546875" customWidth="1"/>
  </cols>
  <sheetData>
    <row r="1" spans="1:6" ht="25.2" x14ac:dyDescent="0.45">
      <c r="D1" s="3" t="s">
        <v>13</v>
      </c>
    </row>
    <row r="2" spans="1:6" s="10" customFormat="1" ht="10.199999999999999" x14ac:dyDescent="0.2">
      <c r="A2" s="8"/>
      <c r="B2" s="8"/>
      <c r="C2" s="8"/>
      <c r="D2" s="9"/>
      <c r="E2" s="8"/>
    </row>
    <row r="3" spans="1:6" ht="15.6" x14ac:dyDescent="0.3">
      <c r="C3"/>
      <c r="D3" s="15" t="s">
        <v>14</v>
      </c>
    </row>
    <row r="4" spans="1:6" s="10" customFormat="1" ht="15.6" x14ac:dyDescent="0.3">
      <c r="A4" s="8"/>
      <c r="B4" s="8"/>
      <c r="C4" s="8"/>
      <c r="D4" s="13" t="s">
        <v>15</v>
      </c>
      <c r="E4" s="8"/>
      <c r="F4"/>
    </row>
    <row r="5" spans="1:6" s="10" customFormat="1" ht="15.6" x14ac:dyDescent="0.3">
      <c r="A5" s="8"/>
      <c r="B5" s="8"/>
      <c r="C5" s="8"/>
      <c r="D5" s="13"/>
      <c r="E5" s="8"/>
      <c r="F5"/>
    </row>
    <row r="6" spans="1:6" s="10" customFormat="1" ht="15.6" x14ac:dyDescent="0.3">
      <c r="A6" s="8"/>
      <c r="B6" s="8"/>
      <c r="C6" s="8"/>
      <c r="D6" s="13" t="s">
        <v>12</v>
      </c>
      <c r="E6" s="8"/>
      <c r="F6"/>
    </row>
    <row r="7" spans="1:6" s="18" customFormat="1" x14ac:dyDescent="0.25">
      <c r="A7" s="16"/>
      <c r="B7" s="16"/>
      <c r="C7" s="16"/>
      <c r="D7" s="14"/>
      <c r="E7" s="17"/>
    </row>
    <row r="8" spans="1:6" ht="13.8" thickBot="1" x14ac:dyDescent="0.3">
      <c r="A8" s="4" t="s">
        <v>0</v>
      </c>
      <c r="B8" s="4" t="s">
        <v>1</v>
      </c>
      <c r="C8" s="4" t="s">
        <v>2</v>
      </c>
      <c r="D8" s="11" t="s">
        <v>3</v>
      </c>
      <c r="E8" s="4" t="s">
        <v>4</v>
      </c>
      <c r="F8" s="4" t="s">
        <v>5</v>
      </c>
    </row>
    <row r="9" spans="1:6" x14ac:dyDescent="0.25">
      <c r="A9" s="20">
        <v>0.05</v>
      </c>
      <c r="B9" s="21">
        <v>30</v>
      </c>
      <c r="C9" s="22">
        <v>2500</v>
      </c>
      <c r="D9" s="22">
        <v>500</v>
      </c>
      <c r="E9" s="5">
        <f>(C9+D9)*1.15</f>
        <v>3449.9999999999995</v>
      </c>
      <c r="F9" s="1">
        <f>((1+A9)^B9-1)/(A9*(1+A9)^B9)</f>
        <v>15.372451026882837</v>
      </c>
    </row>
    <row r="10" spans="1:6" ht="13.8" thickBot="1" x14ac:dyDescent="0.3">
      <c r="A10" s="19"/>
      <c r="C10" s="5"/>
      <c r="D10" s="5"/>
      <c r="F10" s="5"/>
    </row>
    <row r="11" spans="1:6" ht="13.8" thickBot="1" x14ac:dyDescent="0.3">
      <c r="C11" s="5"/>
      <c r="D11" s="24" t="s">
        <v>6</v>
      </c>
      <c r="F11" s="5"/>
    </row>
    <row r="12" spans="1:6" ht="17.399999999999999" x14ac:dyDescent="0.3">
      <c r="C12" s="5"/>
      <c r="D12" s="23">
        <f>E9*F9</f>
        <v>53034.956042745784</v>
      </c>
      <c r="F12" s="5"/>
    </row>
    <row r="13" spans="1:6" ht="17.399999999999999" x14ac:dyDescent="0.3">
      <c r="C13" s="5"/>
      <c r="D13" s="23"/>
      <c r="F13" s="5"/>
    </row>
    <row r="14" spans="1:6" ht="18" thickBot="1" x14ac:dyDescent="0.35">
      <c r="C14" s="25"/>
      <c r="D14" s="26" t="s">
        <v>7</v>
      </c>
      <c r="E14" s="27"/>
      <c r="F14" s="5"/>
    </row>
    <row r="15" spans="1:6" ht="14.4" thickTop="1" thickBot="1" x14ac:dyDescent="0.3">
      <c r="C15" s="5"/>
      <c r="D15" s="5"/>
      <c r="F15" s="5"/>
    </row>
    <row r="16" spans="1:6" ht="13.8" thickBot="1" x14ac:dyDescent="0.3">
      <c r="A16" s="7" t="s">
        <v>8</v>
      </c>
      <c r="B16" s="7" t="s">
        <v>9</v>
      </c>
      <c r="C16" s="7" t="s">
        <v>0</v>
      </c>
      <c r="D16" s="7" t="s">
        <v>10</v>
      </c>
      <c r="E16" s="7" t="s">
        <v>4</v>
      </c>
      <c r="F16" s="7" t="s">
        <v>11</v>
      </c>
    </row>
    <row r="17" spans="1:6" x14ac:dyDescent="0.25">
      <c r="A17" s="2">
        <v>1</v>
      </c>
      <c r="B17" s="6">
        <f>D12</f>
        <v>53034.956042745784</v>
      </c>
      <c r="C17" s="12">
        <f>A9</f>
        <v>0.05</v>
      </c>
      <c r="D17" s="5">
        <f>B17+B17*C17</f>
        <v>55686.703844883072</v>
      </c>
      <c r="E17" s="5">
        <f>E9</f>
        <v>3449.9999999999995</v>
      </c>
      <c r="F17" s="5">
        <f>D17-E17</f>
        <v>52236.703844883072</v>
      </c>
    </row>
    <row r="18" spans="1:6" x14ac:dyDescent="0.25">
      <c r="A18" s="2">
        <v>2</v>
      </c>
      <c r="B18" s="6">
        <f t="shared" ref="B18:B46" si="0">F17</f>
        <v>52236.703844883072</v>
      </c>
      <c r="C18" s="12">
        <f t="shared" ref="C18:C46" si="1">C17</f>
        <v>0.05</v>
      </c>
      <c r="D18" s="5">
        <f t="shared" ref="D18:D33" si="2">B18+B18*C18</f>
        <v>54848.539037127222</v>
      </c>
      <c r="E18" s="5">
        <f t="shared" ref="E18:E46" si="3">E17</f>
        <v>3449.9999999999995</v>
      </c>
      <c r="F18" s="5">
        <f t="shared" ref="F18:F33" si="4">D18-E18</f>
        <v>51398.539037127222</v>
      </c>
    </row>
    <row r="19" spans="1:6" x14ac:dyDescent="0.25">
      <c r="A19" s="2">
        <v>3</v>
      </c>
      <c r="B19" s="6">
        <f t="shared" si="0"/>
        <v>51398.539037127222</v>
      </c>
      <c r="C19" s="12">
        <f t="shared" si="1"/>
        <v>0.05</v>
      </c>
      <c r="D19" s="5">
        <f t="shared" si="2"/>
        <v>53968.465988983582</v>
      </c>
      <c r="E19" s="5">
        <f t="shared" si="3"/>
        <v>3449.9999999999995</v>
      </c>
      <c r="F19" s="5">
        <f t="shared" si="4"/>
        <v>50518.465988983582</v>
      </c>
    </row>
    <row r="20" spans="1:6" x14ac:dyDescent="0.25">
      <c r="A20" s="2">
        <v>4</v>
      </c>
      <c r="B20" s="6">
        <f t="shared" si="0"/>
        <v>50518.465988983582</v>
      </c>
      <c r="C20" s="12">
        <f t="shared" si="1"/>
        <v>0.05</v>
      </c>
      <c r="D20" s="5">
        <f t="shared" si="2"/>
        <v>53044.389288432765</v>
      </c>
      <c r="E20" s="5">
        <f t="shared" si="3"/>
        <v>3449.9999999999995</v>
      </c>
      <c r="F20" s="5">
        <f t="shared" si="4"/>
        <v>49594.389288432765</v>
      </c>
    </row>
    <row r="21" spans="1:6" x14ac:dyDescent="0.25">
      <c r="A21" s="2">
        <v>5</v>
      </c>
      <c r="B21" s="6">
        <f t="shared" si="0"/>
        <v>49594.389288432765</v>
      </c>
      <c r="C21" s="12">
        <f t="shared" si="1"/>
        <v>0.05</v>
      </c>
      <c r="D21" s="5">
        <f t="shared" si="2"/>
        <v>52074.108752854401</v>
      </c>
      <c r="E21" s="5">
        <f t="shared" si="3"/>
        <v>3449.9999999999995</v>
      </c>
      <c r="F21" s="5">
        <f t="shared" si="4"/>
        <v>48624.108752854401</v>
      </c>
    </row>
    <row r="22" spans="1:6" x14ac:dyDescent="0.25">
      <c r="A22" s="2">
        <v>6</v>
      </c>
      <c r="B22" s="6">
        <f t="shared" si="0"/>
        <v>48624.108752854401</v>
      </c>
      <c r="C22" s="12">
        <f t="shared" si="1"/>
        <v>0.05</v>
      </c>
      <c r="D22" s="5">
        <f t="shared" si="2"/>
        <v>51055.31419049712</v>
      </c>
      <c r="E22" s="5">
        <f t="shared" si="3"/>
        <v>3449.9999999999995</v>
      </c>
      <c r="F22" s="5">
        <f t="shared" si="4"/>
        <v>47605.31419049712</v>
      </c>
    </row>
    <row r="23" spans="1:6" x14ac:dyDescent="0.25">
      <c r="A23" s="2">
        <v>7</v>
      </c>
      <c r="B23" s="6">
        <f t="shared" si="0"/>
        <v>47605.31419049712</v>
      </c>
      <c r="C23" s="12">
        <f t="shared" si="1"/>
        <v>0.05</v>
      </c>
      <c r="D23" s="5">
        <f t="shared" si="2"/>
        <v>49985.579900021978</v>
      </c>
      <c r="E23" s="5">
        <f t="shared" si="3"/>
        <v>3449.9999999999995</v>
      </c>
      <c r="F23" s="5">
        <f t="shared" si="4"/>
        <v>46535.579900021978</v>
      </c>
    </row>
    <row r="24" spans="1:6" x14ac:dyDescent="0.25">
      <c r="A24" s="2">
        <v>8</v>
      </c>
      <c r="B24" s="6">
        <f t="shared" si="0"/>
        <v>46535.579900021978</v>
      </c>
      <c r="C24" s="12">
        <f t="shared" si="1"/>
        <v>0.05</v>
      </c>
      <c r="D24" s="5">
        <f t="shared" si="2"/>
        <v>48862.358895023077</v>
      </c>
      <c r="E24" s="5">
        <f t="shared" si="3"/>
        <v>3449.9999999999995</v>
      </c>
      <c r="F24" s="5">
        <f t="shared" si="4"/>
        <v>45412.358895023077</v>
      </c>
    </row>
    <row r="25" spans="1:6" x14ac:dyDescent="0.25">
      <c r="A25" s="2">
        <v>9</v>
      </c>
      <c r="B25" s="6">
        <f t="shared" si="0"/>
        <v>45412.358895023077</v>
      </c>
      <c r="C25" s="12">
        <f t="shared" si="1"/>
        <v>0.05</v>
      </c>
      <c r="D25" s="5">
        <f t="shared" si="2"/>
        <v>47682.97683977423</v>
      </c>
      <c r="E25" s="5">
        <f t="shared" si="3"/>
        <v>3449.9999999999995</v>
      </c>
      <c r="F25" s="5">
        <f t="shared" si="4"/>
        <v>44232.97683977423</v>
      </c>
    </row>
    <row r="26" spans="1:6" x14ac:dyDescent="0.25">
      <c r="A26" s="2">
        <v>10</v>
      </c>
      <c r="B26" s="6">
        <f t="shared" si="0"/>
        <v>44232.97683977423</v>
      </c>
      <c r="C26" s="12">
        <f t="shared" si="1"/>
        <v>0.05</v>
      </c>
      <c r="D26" s="5">
        <f t="shared" si="2"/>
        <v>46444.62568176294</v>
      </c>
      <c r="E26" s="5">
        <f t="shared" si="3"/>
        <v>3449.9999999999995</v>
      </c>
      <c r="F26" s="5">
        <f t="shared" si="4"/>
        <v>42994.62568176294</v>
      </c>
    </row>
    <row r="27" spans="1:6" x14ac:dyDescent="0.25">
      <c r="A27" s="2">
        <v>11</v>
      </c>
      <c r="B27" s="6">
        <f t="shared" si="0"/>
        <v>42994.62568176294</v>
      </c>
      <c r="C27" s="12">
        <f t="shared" si="1"/>
        <v>0.05</v>
      </c>
      <c r="D27" s="5">
        <f t="shared" si="2"/>
        <v>45144.35696585109</v>
      </c>
      <c r="E27" s="5">
        <f t="shared" si="3"/>
        <v>3449.9999999999995</v>
      </c>
      <c r="F27" s="5">
        <f t="shared" si="4"/>
        <v>41694.35696585109</v>
      </c>
    </row>
    <row r="28" spans="1:6" x14ac:dyDescent="0.25">
      <c r="A28" s="2">
        <v>12</v>
      </c>
      <c r="B28" s="6">
        <f t="shared" si="0"/>
        <v>41694.35696585109</v>
      </c>
      <c r="C28" s="12">
        <f t="shared" si="1"/>
        <v>0.05</v>
      </c>
      <c r="D28" s="5">
        <f t="shared" si="2"/>
        <v>43779.074814143642</v>
      </c>
      <c r="E28" s="5">
        <f t="shared" si="3"/>
        <v>3449.9999999999995</v>
      </c>
      <c r="F28" s="5">
        <f t="shared" si="4"/>
        <v>40329.074814143642</v>
      </c>
    </row>
    <row r="29" spans="1:6" x14ac:dyDescent="0.25">
      <c r="A29" s="2">
        <v>13</v>
      </c>
      <c r="B29" s="6">
        <f t="shared" si="0"/>
        <v>40329.074814143642</v>
      </c>
      <c r="C29" s="12">
        <f t="shared" si="1"/>
        <v>0.05</v>
      </c>
      <c r="D29" s="5">
        <f t="shared" si="2"/>
        <v>42345.528554850825</v>
      </c>
      <c r="E29" s="5">
        <f t="shared" si="3"/>
        <v>3449.9999999999995</v>
      </c>
      <c r="F29" s="5">
        <f t="shared" si="4"/>
        <v>38895.528554850825</v>
      </c>
    </row>
    <row r="30" spans="1:6" x14ac:dyDescent="0.25">
      <c r="A30" s="2">
        <v>14</v>
      </c>
      <c r="B30" s="6">
        <f t="shared" si="0"/>
        <v>38895.528554850825</v>
      </c>
      <c r="C30" s="12">
        <f t="shared" si="1"/>
        <v>0.05</v>
      </c>
      <c r="D30" s="5">
        <f t="shared" si="2"/>
        <v>40840.30498259337</v>
      </c>
      <c r="E30" s="5">
        <f t="shared" si="3"/>
        <v>3449.9999999999995</v>
      </c>
      <c r="F30" s="5">
        <f t="shared" si="4"/>
        <v>37390.30498259337</v>
      </c>
    </row>
    <row r="31" spans="1:6" x14ac:dyDescent="0.25">
      <c r="A31" s="2">
        <v>15</v>
      </c>
      <c r="B31" s="6">
        <f t="shared" si="0"/>
        <v>37390.30498259337</v>
      </c>
      <c r="C31" s="12">
        <f t="shared" si="1"/>
        <v>0.05</v>
      </c>
      <c r="D31" s="5">
        <f t="shared" si="2"/>
        <v>39259.820231723039</v>
      </c>
      <c r="E31" s="5">
        <f t="shared" si="3"/>
        <v>3449.9999999999995</v>
      </c>
      <c r="F31" s="5">
        <f t="shared" si="4"/>
        <v>35809.820231723039</v>
      </c>
    </row>
    <row r="32" spans="1:6" x14ac:dyDescent="0.25">
      <c r="A32" s="2">
        <v>16</v>
      </c>
      <c r="B32" s="6">
        <f t="shared" si="0"/>
        <v>35809.820231723039</v>
      </c>
      <c r="C32" s="12">
        <f t="shared" si="1"/>
        <v>0.05</v>
      </c>
      <c r="D32" s="5">
        <f t="shared" si="2"/>
        <v>37600.311243309188</v>
      </c>
      <c r="E32" s="5">
        <f t="shared" si="3"/>
        <v>3449.9999999999995</v>
      </c>
      <c r="F32" s="5">
        <f t="shared" si="4"/>
        <v>34150.311243309188</v>
      </c>
    </row>
    <row r="33" spans="1:6" x14ac:dyDescent="0.25">
      <c r="A33" s="2">
        <v>17</v>
      </c>
      <c r="B33" s="6">
        <f t="shared" si="0"/>
        <v>34150.311243309188</v>
      </c>
      <c r="C33" s="12">
        <f t="shared" si="1"/>
        <v>0.05</v>
      </c>
      <c r="D33" s="5">
        <f t="shared" si="2"/>
        <v>35857.826805474644</v>
      </c>
      <c r="E33" s="5">
        <f t="shared" si="3"/>
        <v>3449.9999999999995</v>
      </c>
      <c r="F33" s="5">
        <f t="shared" si="4"/>
        <v>32407.826805474644</v>
      </c>
    </row>
    <row r="34" spans="1:6" x14ac:dyDescent="0.25">
      <c r="A34" s="2">
        <v>18</v>
      </c>
      <c r="B34" s="6">
        <f t="shared" si="0"/>
        <v>32407.826805474644</v>
      </c>
      <c r="C34" s="12">
        <f t="shared" si="1"/>
        <v>0.05</v>
      </c>
      <c r="D34" s="5">
        <f t="shared" ref="D34:D46" si="5">B34+B34*C34</f>
        <v>34028.218145748375</v>
      </c>
      <c r="E34" s="5">
        <f t="shared" si="3"/>
        <v>3449.9999999999995</v>
      </c>
      <c r="F34" s="5">
        <f t="shared" ref="F34:F46" si="6">D34-E34</f>
        <v>30578.218145748375</v>
      </c>
    </row>
    <row r="35" spans="1:6" x14ac:dyDescent="0.25">
      <c r="A35" s="2">
        <v>19</v>
      </c>
      <c r="B35" s="6">
        <f t="shared" si="0"/>
        <v>30578.218145748375</v>
      </c>
      <c r="C35" s="12">
        <f t="shared" si="1"/>
        <v>0.05</v>
      </c>
      <c r="D35" s="5">
        <f t="shared" si="5"/>
        <v>32107.129053035795</v>
      </c>
      <c r="E35" s="5">
        <f t="shared" si="3"/>
        <v>3449.9999999999995</v>
      </c>
      <c r="F35" s="5">
        <f t="shared" si="6"/>
        <v>28657.129053035795</v>
      </c>
    </row>
    <row r="36" spans="1:6" x14ac:dyDescent="0.25">
      <c r="A36" s="2">
        <v>20</v>
      </c>
      <c r="B36" s="6">
        <f t="shared" si="0"/>
        <v>28657.129053035795</v>
      </c>
      <c r="C36" s="12">
        <f t="shared" si="1"/>
        <v>0.05</v>
      </c>
      <c r="D36" s="5">
        <f t="shared" si="5"/>
        <v>30089.985505687586</v>
      </c>
      <c r="E36" s="5">
        <f t="shared" si="3"/>
        <v>3449.9999999999995</v>
      </c>
      <c r="F36" s="5">
        <f t="shared" si="6"/>
        <v>26639.985505687586</v>
      </c>
    </row>
    <row r="37" spans="1:6" x14ac:dyDescent="0.25">
      <c r="A37" s="2">
        <v>21</v>
      </c>
      <c r="B37" s="6">
        <f t="shared" si="0"/>
        <v>26639.985505687586</v>
      </c>
      <c r="C37" s="12">
        <f t="shared" si="1"/>
        <v>0.05</v>
      </c>
      <c r="D37" s="5">
        <f t="shared" si="5"/>
        <v>27971.984780971965</v>
      </c>
      <c r="E37" s="5">
        <f t="shared" si="3"/>
        <v>3449.9999999999995</v>
      </c>
      <c r="F37" s="5">
        <f t="shared" si="6"/>
        <v>24521.984780971965</v>
      </c>
    </row>
    <row r="38" spans="1:6" x14ac:dyDescent="0.25">
      <c r="A38" s="2">
        <v>22</v>
      </c>
      <c r="B38" s="6">
        <f t="shared" si="0"/>
        <v>24521.984780971965</v>
      </c>
      <c r="C38" s="12">
        <f t="shared" si="1"/>
        <v>0.05</v>
      </c>
      <c r="D38" s="5">
        <f t="shared" si="5"/>
        <v>25748.084020020564</v>
      </c>
      <c r="E38" s="5">
        <f t="shared" si="3"/>
        <v>3449.9999999999995</v>
      </c>
      <c r="F38" s="5">
        <f t="shared" si="6"/>
        <v>22298.084020020564</v>
      </c>
    </row>
    <row r="39" spans="1:6" x14ac:dyDescent="0.25">
      <c r="A39" s="2">
        <v>23</v>
      </c>
      <c r="B39" s="6">
        <f t="shared" si="0"/>
        <v>22298.084020020564</v>
      </c>
      <c r="C39" s="12">
        <f t="shared" si="1"/>
        <v>0.05</v>
      </c>
      <c r="D39" s="5">
        <f t="shared" si="5"/>
        <v>23412.988221021591</v>
      </c>
      <c r="E39" s="5">
        <f t="shared" si="3"/>
        <v>3449.9999999999995</v>
      </c>
      <c r="F39" s="5">
        <f t="shared" si="6"/>
        <v>19962.988221021591</v>
      </c>
    </row>
    <row r="40" spans="1:6" x14ac:dyDescent="0.25">
      <c r="A40" s="2">
        <v>24</v>
      </c>
      <c r="B40" s="6">
        <f t="shared" si="0"/>
        <v>19962.988221021591</v>
      </c>
      <c r="C40" s="12">
        <f t="shared" si="1"/>
        <v>0.05</v>
      </c>
      <c r="D40" s="5">
        <f t="shared" si="5"/>
        <v>20961.13763207267</v>
      </c>
      <c r="E40" s="5">
        <f t="shared" si="3"/>
        <v>3449.9999999999995</v>
      </c>
      <c r="F40" s="5">
        <f t="shared" si="6"/>
        <v>17511.13763207267</v>
      </c>
    </row>
    <row r="41" spans="1:6" x14ac:dyDescent="0.25">
      <c r="A41" s="2">
        <v>25</v>
      </c>
      <c r="B41" s="6">
        <f t="shared" si="0"/>
        <v>17511.13763207267</v>
      </c>
      <c r="C41" s="12">
        <f t="shared" si="1"/>
        <v>0.05</v>
      </c>
      <c r="D41" s="5">
        <f t="shared" si="5"/>
        <v>18386.694513676302</v>
      </c>
      <c r="E41" s="5">
        <f t="shared" si="3"/>
        <v>3449.9999999999995</v>
      </c>
      <c r="F41" s="5">
        <f t="shared" si="6"/>
        <v>14936.694513676302</v>
      </c>
    </row>
    <row r="42" spans="1:6" x14ac:dyDescent="0.25">
      <c r="A42" s="2">
        <v>26</v>
      </c>
      <c r="B42" s="6">
        <f t="shared" si="0"/>
        <v>14936.694513676302</v>
      </c>
      <c r="C42" s="12">
        <f t="shared" si="1"/>
        <v>0.05</v>
      </c>
      <c r="D42" s="5">
        <f t="shared" si="5"/>
        <v>15683.529239360118</v>
      </c>
      <c r="E42" s="5">
        <f t="shared" si="3"/>
        <v>3449.9999999999995</v>
      </c>
      <c r="F42" s="5">
        <f t="shared" si="6"/>
        <v>12233.529239360118</v>
      </c>
    </row>
    <row r="43" spans="1:6" x14ac:dyDescent="0.25">
      <c r="A43" s="2">
        <v>27</v>
      </c>
      <c r="B43" s="6">
        <f t="shared" si="0"/>
        <v>12233.529239360118</v>
      </c>
      <c r="C43" s="12">
        <f t="shared" si="1"/>
        <v>0.05</v>
      </c>
      <c r="D43" s="5">
        <f t="shared" si="5"/>
        <v>12845.205701328123</v>
      </c>
      <c r="E43" s="5">
        <f t="shared" si="3"/>
        <v>3449.9999999999995</v>
      </c>
      <c r="F43" s="5">
        <f t="shared" si="6"/>
        <v>9395.2057013281228</v>
      </c>
    </row>
    <row r="44" spans="1:6" x14ac:dyDescent="0.25">
      <c r="A44" s="2">
        <v>28</v>
      </c>
      <c r="B44" s="6">
        <f t="shared" si="0"/>
        <v>9395.2057013281228</v>
      </c>
      <c r="C44" s="12">
        <f t="shared" si="1"/>
        <v>0.05</v>
      </c>
      <c r="D44" s="5">
        <f t="shared" si="5"/>
        <v>9864.965986394529</v>
      </c>
      <c r="E44" s="5">
        <f t="shared" si="3"/>
        <v>3449.9999999999995</v>
      </c>
      <c r="F44" s="5">
        <f t="shared" si="6"/>
        <v>6414.965986394529</v>
      </c>
    </row>
    <row r="45" spans="1:6" x14ac:dyDescent="0.25">
      <c r="A45" s="2">
        <v>29</v>
      </c>
      <c r="B45" s="6">
        <f t="shared" si="0"/>
        <v>6414.965986394529</v>
      </c>
      <c r="C45" s="12">
        <f t="shared" si="1"/>
        <v>0.05</v>
      </c>
      <c r="D45" s="5">
        <f t="shared" si="5"/>
        <v>6735.7142857142553</v>
      </c>
      <c r="E45" s="5">
        <f t="shared" si="3"/>
        <v>3449.9999999999995</v>
      </c>
      <c r="F45" s="5">
        <f t="shared" si="6"/>
        <v>3285.7142857142558</v>
      </c>
    </row>
    <row r="46" spans="1:6" x14ac:dyDescent="0.25">
      <c r="A46" s="2">
        <v>30</v>
      </c>
      <c r="B46" s="6">
        <f t="shared" si="0"/>
        <v>3285.7142857142558</v>
      </c>
      <c r="C46" s="12">
        <f t="shared" si="1"/>
        <v>0.05</v>
      </c>
      <c r="D46" s="5">
        <f t="shared" si="5"/>
        <v>3449.9999999999686</v>
      </c>
      <c r="E46" s="5">
        <f t="shared" si="3"/>
        <v>3449.9999999999995</v>
      </c>
      <c r="F46" s="5">
        <f t="shared" si="6"/>
        <v>-3.092281986027956E-11</v>
      </c>
    </row>
  </sheetData>
  <phoneticPr fontId="3" type="noConversion"/>
  <printOptions horizontalCentered="1" verticalCentered="1" gridLines="1" gridLinesSet="0"/>
  <pageMargins left="0.75" right="0.75" top="0.5" bottom="0.5" header="0.5" footer="0.5"/>
  <pageSetup scale="9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Present Worth Calculator</dc:title>
  <dc:creator>Len Lipinski</dc:creator>
  <cp:keywords>PresPresent, Worth, Calculator, Interest, Bearing, FAMs</cp:keywords>
  <cp:lastModifiedBy>Ermisch, Brad (EGLE)</cp:lastModifiedBy>
  <cp:lastPrinted>2003-01-08T22:17:28Z</cp:lastPrinted>
  <dcterms:created xsi:type="dcterms:W3CDTF">2003-01-08T21:59:05Z</dcterms:created>
  <dcterms:modified xsi:type="dcterms:W3CDTF">2020-04-21T14:28:53Z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a2fed65-62e7-46ea-af74-187e0c17143a_Enabled">
    <vt:lpwstr>True</vt:lpwstr>
  </property>
  <property fmtid="{D5CDD505-2E9C-101B-9397-08002B2CF9AE}" pid="3" name="MSIP_Label_3a2fed65-62e7-46ea-af74-187e0c17143a_SiteId">
    <vt:lpwstr>d5fb7087-3777-42ad-966a-892ef47225d1</vt:lpwstr>
  </property>
  <property fmtid="{D5CDD505-2E9C-101B-9397-08002B2CF9AE}" pid="4" name="MSIP_Label_3a2fed65-62e7-46ea-af74-187e0c17143a_Owner">
    <vt:lpwstr>ERMISCHB@michigan.gov</vt:lpwstr>
  </property>
  <property fmtid="{D5CDD505-2E9C-101B-9397-08002B2CF9AE}" pid="5" name="MSIP_Label_3a2fed65-62e7-46ea-af74-187e0c17143a_SetDate">
    <vt:lpwstr>2020-04-21T14:27:38.9432101Z</vt:lpwstr>
  </property>
  <property fmtid="{D5CDD505-2E9C-101B-9397-08002B2CF9AE}" pid="6" name="MSIP_Label_3a2fed65-62e7-46ea-af74-187e0c17143a_Name">
    <vt:lpwstr>Internal Data (Standard State Data)</vt:lpwstr>
  </property>
  <property fmtid="{D5CDD505-2E9C-101B-9397-08002B2CF9AE}" pid="7" name="MSIP_Label_3a2fed65-62e7-46ea-af74-187e0c17143a_Application">
    <vt:lpwstr>Microsoft Azure Information Protection</vt:lpwstr>
  </property>
  <property fmtid="{D5CDD505-2E9C-101B-9397-08002B2CF9AE}" pid="8" name="MSIP_Label_3a2fed65-62e7-46ea-af74-187e0c17143a_ActionId">
    <vt:lpwstr>10a0a337-e6fe-43ca-89e4-9cc7e9b68a49</vt:lpwstr>
  </property>
  <property fmtid="{D5CDD505-2E9C-101B-9397-08002B2CF9AE}" pid="9" name="MSIP_Label_3a2fed65-62e7-46ea-af74-187e0c17143a_Extended_MSFT_Method">
    <vt:lpwstr>Manual</vt:lpwstr>
  </property>
  <property fmtid="{D5CDD505-2E9C-101B-9397-08002B2CF9AE}" pid="10" name="Sensitivity">
    <vt:lpwstr>Internal Data (Standard State Data)</vt:lpwstr>
  </property>
</Properties>
</file>