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urveys and Stats and DATA\Annual Report Survey Data All Years\All Stats All Years ready to upload\2012-2013\Public\"/>
    </mc:Choice>
  </mc:AlternateContent>
  <bookViews>
    <workbookView xWindow="480" yWindow="108" windowWidth="18072" windowHeight="6408"/>
  </bookViews>
  <sheets>
    <sheet name="Table of Contents" sheetId="1" r:id="rId1"/>
    <sheet name="Capital,Outlets,Hours,SqFt" sheetId="2" r:id="rId2"/>
    <sheet name="Collections" sheetId="3" r:id="rId3"/>
    <sheet name="Director's Salary" sheetId="4" r:id="rId4"/>
    <sheet name="Internet Connectivity" sheetId="5" r:id="rId5"/>
    <sheet name="Millages" sheetId="6" r:id="rId6"/>
    <sheet name="Nonresident Fees" sheetId="7" r:id="rId7"/>
    <sheet name="Operating Expenditures" sheetId="8" r:id="rId8"/>
    <sheet name="Operating Income" sheetId="9" r:id="rId9"/>
    <sheet name="Other Employee Salary" sheetId="10" r:id="rId10"/>
    <sheet name="Programs" sheetId="11" r:id="rId11"/>
    <sheet name="Services" sheetId="12" r:id="rId12"/>
    <sheet name="Staffing" sheetId="13" r:id="rId13"/>
    <sheet name="Technology" sheetId="14" r:id="rId14"/>
  </sheets>
  <calcPr calcId="171027"/>
</workbook>
</file>

<file path=xl/calcChain.xml><?xml version="1.0" encoding="utf-8"?>
<calcChain xmlns="http://schemas.openxmlformats.org/spreadsheetml/2006/main">
  <c r="H410" i="14" l="1"/>
  <c r="I410" i="14"/>
  <c r="K410" i="14"/>
  <c r="G409" i="14"/>
  <c r="G410" i="14" s="1"/>
  <c r="H409" i="14"/>
  <c r="I409" i="14"/>
  <c r="J409" i="14"/>
  <c r="J410" i="14" s="1"/>
  <c r="K409" i="14"/>
  <c r="D407" i="14"/>
  <c r="F407" i="14"/>
  <c r="G407" i="14"/>
  <c r="H407" i="14"/>
  <c r="I407" i="14"/>
  <c r="J407" i="14"/>
  <c r="K407" i="14"/>
  <c r="C407" i="14"/>
  <c r="E360" i="14"/>
  <c r="G360" i="14"/>
  <c r="H360" i="14"/>
  <c r="I360" i="14"/>
  <c r="J360" i="14"/>
  <c r="K360" i="14"/>
  <c r="D313" i="14"/>
  <c r="G313" i="14"/>
  <c r="H313" i="14"/>
  <c r="I313" i="14"/>
  <c r="J313" i="14"/>
  <c r="K313" i="14"/>
  <c r="C313" i="14"/>
  <c r="G236" i="14"/>
  <c r="H236" i="14"/>
  <c r="I236" i="14"/>
  <c r="J236" i="14"/>
  <c r="K236" i="14"/>
  <c r="G155" i="14"/>
  <c r="H155" i="14"/>
  <c r="I155" i="14"/>
  <c r="J155" i="14"/>
  <c r="K155" i="14"/>
  <c r="H77" i="14"/>
  <c r="I77" i="14"/>
  <c r="J77" i="14"/>
  <c r="K77" i="14"/>
  <c r="G77" i="14"/>
  <c r="C154" i="14"/>
  <c r="C155" i="14" s="1"/>
  <c r="D154" i="14"/>
  <c r="D155" i="14" s="1"/>
  <c r="E154" i="14"/>
  <c r="E409" i="14" s="1"/>
  <c r="E410" i="14" s="1"/>
  <c r="F154" i="14"/>
  <c r="F155" i="14" s="1"/>
  <c r="C235" i="14"/>
  <c r="C236" i="14" s="1"/>
  <c r="D235" i="14"/>
  <c r="D236" i="14" s="1"/>
  <c r="E235" i="14"/>
  <c r="E236" i="14" s="1"/>
  <c r="F235" i="14"/>
  <c r="F236" i="14" s="1"/>
  <c r="C312" i="14"/>
  <c r="D312" i="14"/>
  <c r="E312" i="14"/>
  <c r="E313" i="14" s="1"/>
  <c r="F312" i="14"/>
  <c r="F313" i="14" s="1"/>
  <c r="C359" i="14"/>
  <c r="C360" i="14" s="1"/>
  <c r="D359" i="14"/>
  <c r="D360" i="14" s="1"/>
  <c r="E359" i="14"/>
  <c r="F359" i="14"/>
  <c r="F360" i="14" s="1"/>
  <c r="C406" i="14"/>
  <c r="D406" i="14"/>
  <c r="E406" i="14"/>
  <c r="E407" i="14" s="1"/>
  <c r="F406" i="14"/>
  <c r="C76" i="14"/>
  <c r="D76" i="14"/>
  <c r="D409" i="14" s="1"/>
  <c r="D410" i="14" s="1"/>
  <c r="E76" i="14"/>
  <c r="E77" i="14" s="1"/>
  <c r="F76" i="14"/>
  <c r="F77" i="14" s="1"/>
  <c r="D409" i="13"/>
  <c r="D410" i="13" s="1"/>
  <c r="L409" i="13"/>
  <c r="L410" i="13" s="1"/>
  <c r="I407" i="13"/>
  <c r="C406" i="13"/>
  <c r="C407" i="13" s="1"/>
  <c r="D406" i="13"/>
  <c r="D407" i="13" s="1"/>
  <c r="E406" i="13"/>
  <c r="E407" i="13" s="1"/>
  <c r="F406" i="13"/>
  <c r="F407" i="13" s="1"/>
  <c r="G406" i="13"/>
  <c r="G407" i="13" s="1"/>
  <c r="H406" i="13"/>
  <c r="H407" i="13" s="1"/>
  <c r="I406" i="13"/>
  <c r="J406" i="13"/>
  <c r="J407" i="13" s="1"/>
  <c r="K406" i="13"/>
  <c r="K407" i="13" s="1"/>
  <c r="L406" i="13"/>
  <c r="M406" i="13"/>
  <c r="M407" i="13" s="1"/>
  <c r="J360" i="13"/>
  <c r="C359" i="13"/>
  <c r="C360" i="13" s="1"/>
  <c r="D359" i="13"/>
  <c r="D360" i="13" s="1"/>
  <c r="E359" i="13"/>
  <c r="E360" i="13" s="1"/>
  <c r="F359" i="13"/>
  <c r="F360" i="13" s="1"/>
  <c r="G359" i="13"/>
  <c r="G360" i="13" s="1"/>
  <c r="H359" i="13"/>
  <c r="H360" i="13" s="1"/>
  <c r="I359" i="13"/>
  <c r="I360" i="13" s="1"/>
  <c r="J359" i="13"/>
  <c r="K359" i="13"/>
  <c r="K360" i="13" s="1"/>
  <c r="L359" i="13"/>
  <c r="L360" i="13" s="1"/>
  <c r="M359" i="13"/>
  <c r="M360" i="13" s="1"/>
  <c r="K313" i="13"/>
  <c r="C313" i="13"/>
  <c r="C312" i="13"/>
  <c r="N313" i="13" s="1"/>
  <c r="D312" i="13"/>
  <c r="D313" i="13" s="1"/>
  <c r="E312" i="13"/>
  <c r="E313" i="13" s="1"/>
  <c r="F312" i="13"/>
  <c r="F313" i="13" s="1"/>
  <c r="G312" i="13"/>
  <c r="G313" i="13" s="1"/>
  <c r="H312" i="13"/>
  <c r="H313" i="13" s="1"/>
  <c r="I312" i="13"/>
  <c r="I313" i="13" s="1"/>
  <c r="J312" i="13"/>
  <c r="J313" i="13" s="1"/>
  <c r="K312" i="13"/>
  <c r="L312" i="13"/>
  <c r="L313" i="13" s="1"/>
  <c r="M312" i="13"/>
  <c r="M313" i="13" s="1"/>
  <c r="D236" i="13"/>
  <c r="L236" i="13"/>
  <c r="C235" i="13"/>
  <c r="C236" i="13" s="1"/>
  <c r="D235" i="13"/>
  <c r="E235" i="13"/>
  <c r="E236" i="13" s="1"/>
  <c r="F235" i="13"/>
  <c r="F236" i="13" s="1"/>
  <c r="G235" i="13"/>
  <c r="G236" i="13" s="1"/>
  <c r="H235" i="13"/>
  <c r="H236" i="13" s="1"/>
  <c r="I235" i="13"/>
  <c r="I236" i="13" s="1"/>
  <c r="J235" i="13"/>
  <c r="J236" i="13" s="1"/>
  <c r="K235" i="13"/>
  <c r="K236" i="13" s="1"/>
  <c r="L235" i="13"/>
  <c r="N236" i="13" s="1"/>
  <c r="M235" i="13"/>
  <c r="M236" i="13" s="1"/>
  <c r="E155" i="13"/>
  <c r="M155" i="13"/>
  <c r="C154" i="13"/>
  <c r="C155" i="13" s="1"/>
  <c r="D154" i="13"/>
  <c r="D155" i="13" s="1"/>
  <c r="E154" i="13"/>
  <c r="F154" i="13"/>
  <c r="F155" i="13" s="1"/>
  <c r="G154" i="13"/>
  <c r="G155" i="13" s="1"/>
  <c r="H154" i="13"/>
  <c r="H155" i="13" s="1"/>
  <c r="I154" i="13"/>
  <c r="I155" i="13" s="1"/>
  <c r="J154" i="13"/>
  <c r="J155" i="13" s="1"/>
  <c r="K154" i="13"/>
  <c r="K155" i="13" s="1"/>
  <c r="L154" i="13"/>
  <c r="L155" i="13" s="1"/>
  <c r="M154" i="13"/>
  <c r="F77" i="13"/>
  <c r="C77" i="13"/>
  <c r="C76" i="13"/>
  <c r="N77" i="13" s="1"/>
  <c r="D76" i="13"/>
  <c r="D77" i="13" s="1"/>
  <c r="E76" i="13"/>
  <c r="E77" i="13" s="1"/>
  <c r="F76" i="13"/>
  <c r="G76" i="13"/>
  <c r="G77" i="13" s="1"/>
  <c r="H76" i="13"/>
  <c r="H409" i="13" s="1"/>
  <c r="H410" i="13" s="1"/>
  <c r="I76" i="13"/>
  <c r="J76" i="13"/>
  <c r="J77" i="13" s="1"/>
  <c r="K76" i="13"/>
  <c r="K77" i="13" s="1"/>
  <c r="L76" i="13"/>
  <c r="L77" i="13" s="1"/>
  <c r="M76" i="13"/>
  <c r="M77" i="13" s="1"/>
  <c r="N4" i="13"/>
  <c r="N5" i="13"/>
  <c r="N6" i="13"/>
  <c r="N7" i="13"/>
  <c r="N8" i="13"/>
  <c r="N9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N29" i="13"/>
  <c r="N30" i="13"/>
  <c r="N31" i="13"/>
  <c r="N32" i="13"/>
  <c r="N33" i="13"/>
  <c r="N34" i="13"/>
  <c r="N35" i="13"/>
  <c r="N36" i="13"/>
  <c r="N37" i="13"/>
  <c r="N38" i="13"/>
  <c r="N39" i="13"/>
  <c r="N40" i="13"/>
  <c r="N41" i="13"/>
  <c r="N42" i="13"/>
  <c r="N43" i="13"/>
  <c r="N44" i="13"/>
  <c r="N45" i="13"/>
  <c r="N46" i="13"/>
  <c r="N47" i="13"/>
  <c r="N48" i="13"/>
  <c r="N49" i="13"/>
  <c r="N50" i="13"/>
  <c r="N51" i="13"/>
  <c r="N52" i="13"/>
  <c r="N53" i="13"/>
  <c r="N54" i="13"/>
  <c r="N55" i="13"/>
  <c r="N56" i="13"/>
  <c r="N57" i="13"/>
  <c r="N58" i="13"/>
  <c r="N59" i="13"/>
  <c r="N60" i="13"/>
  <c r="N61" i="13"/>
  <c r="N62" i="13"/>
  <c r="N63" i="13"/>
  <c r="N64" i="13"/>
  <c r="N65" i="13"/>
  <c r="N66" i="13"/>
  <c r="N67" i="13"/>
  <c r="N68" i="13"/>
  <c r="N69" i="13"/>
  <c r="N70" i="13"/>
  <c r="N71" i="13"/>
  <c r="N72" i="13"/>
  <c r="N73" i="13"/>
  <c r="N74" i="13"/>
  <c r="N75" i="13"/>
  <c r="N79" i="13"/>
  <c r="N80" i="13"/>
  <c r="N81" i="13"/>
  <c r="N82" i="13"/>
  <c r="N83" i="13"/>
  <c r="N84" i="13"/>
  <c r="N85" i="13"/>
  <c r="N86" i="13"/>
  <c r="N87" i="13"/>
  <c r="N88" i="13"/>
  <c r="N89" i="13"/>
  <c r="N90" i="13"/>
  <c r="N91" i="13"/>
  <c r="N92" i="13"/>
  <c r="N93" i="13"/>
  <c r="N94" i="13"/>
  <c r="N95" i="13"/>
  <c r="N96" i="13"/>
  <c r="N97" i="13"/>
  <c r="N98" i="13"/>
  <c r="N99" i="13"/>
  <c r="N100" i="13"/>
  <c r="N101" i="13"/>
  <c r="N102" i="13"/>
  <c r="N103" i="13"/>
  <c r="N104" i="13"/>
  <c r="N105" i="13"/>
  <c r="N106" i="13"/>
  <c r="N107" i="13"/>
  <c r="N108" i="13"/>
  <c r="N109" i="13"/>
  <c r="N110" i="13"/>
  <c r="N111" i="13"/>
  <c r="N112" i="13"/>
  <c r="N113" i="13"/>
  <c r="N114" i="13"/>
  <c r="N115" i="13"/>
  <c r="N116" i="13"/>
  <c r="N117" i="13"/>
  <c r="N118" i="13"/>
  <c r="N119" i="13"/>
  <c r="N120" i="13"/>
  <c r="N121" i="13"/>
  <c r="N122" i="13"/>
  <c r="N123" i="13"/>
  <c r="N124" i="13"/>
  <c r="N125" i="13"/>
  <c r="N126" i="13"/>
  <c r="N127" i="13"/>
  <c r="N128" i="13"/>
  <c r="N129" i="13"/>
  <c r="N130" i="13"/>
  <c r="N131" i="13"/>
  <c r="N132" i="13"/>
  <c r="N133" i="13"/>
  <c r="N134" i="13"/>
  <c r="N135" i="13"/>
  <c r="N136" i="13"/>
  <c r="N137" i="13"/>
  <c r="N138" i="13"/>
  <c r="N139" i="13"/>
  <c r="N140" i="13"/>
  <c r="N141" i="13"/>
  <c r="N142" i="13"/>
  <c r="N143" i="13"/>
  <c r="N144" i="13"/>
  <c r="N145" i="13"/>
  <c r="N146" i="13"/>
  <c r="N147" i="13"/>
  <c r="N148" i="13"/>
  <c r="N149" i="13"/>
  <c r="N150" i="13"/>
  <c r="N151" i="13"/>
  <c r="N152" i="13"/>
  <c r="N153" i="13"/>
  <c r="N157" i="13"/>
  <c r="N158" i="13"/>
  <c r="N159" i="13"/>
  <c r="N160" i="13"/>
  <c r="N161" i="13"/>
  <c r="N162" i="13"/>
  <c r="N163" i="13"/>
  <c r="N164" i="13"/>
  <c r="N165" i="13"/>
  <c r="N166" i="13"/>
  <c r="N167" i="13"/>
  <c r="N168" i="13"/>
  <c r="N169" i="13"/>
  <c r="N170" i="13"/>
  <c r="N171" i="13"/>
  <c r="N172" i="13"/>
  <c r="N173" i="13"/>
  <c r="N174" i="13"/>
  <c r="N175" i="13"/>
  <c r="N176" i="13"/>
  <c r="N177" i="13"/>
  <c r="N178" i="13"/>
  <c r="N179" i="13"/>
  <c r="N180" i="13"/>
  <c r="N181" i="13"/>
  <c r="N182" i="13"/>
  <c r="N183" i="13"/>
  <c r="N184" i="13"/>
  <c r="N185" i="13"/>
  <c r="N186" i="13"/>
  <c r="N187" i="13"/>
  <c r="N188" i="13"/>
  <c r="N189" i="13"/>
  <c r="N190" i="13"/>
  <c r="N191" i="13"/>
  <c r="N192" i="13"/>
  <c r="N193" i="13"/>
  <c r="N194" i="13"/>
  <c r="N195" i="13"/>
  <c r="N196" i="13"/>
  <c r="N197" i="13"/>
  <c r="N198" i="13"/>
  <c r="N199" i="13"/>
  <c r="N200" i="13"/>
  <c r="N201" i="13"/>
  <c r="N202" i="13"/>
  <c r="N203" i="13"/>
  <c r="N204" i="13"/>
  <c r="N205" i="13"/>
  <c r="N206" i="13"/>
  <c r="N207" i="13"/>
  <c r="N208" i="13"/>
  <c r="N209" i="13"/>
  <c r="N210" i="13"/>
  <c r="N211" i="13"/>
  <c r="N212" i="13"/>
  <c r="N213" i="13"/>
  <c r="N214" i="13"/>
  <c r="N215" i="13"/>
  <c r="N216" i="13"/>
  <c r="N217" i="13"/>
  <c r="N218" i="13"/>
  <c r="N219" i="13"/>
  <c r="N220" i="13"/>
  <c r="N221" i="13"/>
  <c r="N222" i="13"/>
  <c r="N223" i="13"/>
  <c r="N224" i="13"/>
  <c r="N225" i="13"/>
  <c r="N226" i="13"/>
  <c r="N227" i="13"/>
  <c r="N228" i="13"/>
  <c r="N229" i="13"/>
  <c r="N230" i="13"/>
  <c r="N231" i="13"/>
  <c r="N232" i="13"/>
  <c r="N233" i="13"/>
  <c r="N234" i="13"/>
  <c r="N238" i="13"/>
  <c r="N239" i="13"/>
  <c r="N240" i="13"/>
  <c r="N241" i="13"/>
  <c r="N242" i="13"/>
  <c r="N243" i="13"/>
  <c r="N244" i="13"/>
  <c r="N245" i="13"/>
  <c r="N246" i="13"/>
  <c r="N247" i="13"/>
  <c r="N248" i="13"/>
  <c r="N249" i="13"/>
  <c r="N250" i="13"/>
  <c r="N251" i="13"/>
  <c r="N252" i="13"/>
  <c r="N253" i="13"/>
  <c r="N254" i="13"/>
  <c r="N255" i="13"/>
  <c r="N256" i="13"/>
  <c r="N257" i="13"/>
  <c r="N258" i="13"/>
  <c r="N259" i="13"/>
  <c r="N260" i="13"/>
  <c r="N261" i="13"/>
  <c r="N262" i="13"/>
  <c r="N263" i="13"/>
  <c r="N264" i="13"/>
  <c r="N265" i="13"/>
  <c r="N266" i="13"/>
  <c r="N267" i="13"/>
  <c r="N268" i="13"/>
  <c r="N269" i="13"/>
  <c r="N270" i="13"/>
  <c r="N271" i="13"/>
  <c r="N272" i="13"/>
  <c r="N273" i="13"/>
  <c r="N274" i="13"/>
  <c r="N275" i="13"/>
  <c r="N276" i="13"/>
  <c r="N277" i="13"/>
  <c r="N278" i="13"/>
  <c r="N279" i="13"/>
  <c r="N280" i="13"/>
  <c r="N281" i="13"/>
  <c r="N282" i="13"/>
  <c r="N283" i="13"/>
  <c r="N284" i="13"/>
  <c r="N285" i="13"/>
  <c r="N286" i="13"/>
  <c r="N287" i="13"/>
  <c r="N288" i="13"/>
  <c r="N289" i="13"/>
  <c r="N290" i="13"/>
  <c r="N291" i="13"/>
  <c r="N292" i="13"/>
  <c r="N293" i="13"/>
  <c r="N294" i="13"/>
  <c r="N295" i="13"/>
  <c r="N296" i="13"/>
  <c r="N297" i="13"/>
  <c r="N298" i="13"/>
  <c r="N299" i="13"/>
  <c r="N300" i="13"/>
  <c r="N301" i="13"/>
  <c r="N302" i="13"/>
  <c r="N303" i="13"/>
  <c r="N304" i="13"/>
  <c r="N305" i="13"/>
  <c r="N306" i="13"/>
  <c r="N307" i="13"/>
  <c r="N308" i="13"/>
  <c r="N309" i="13"/>
  <c r="N310" i="13"/>
  <c r="N311" i="13"/>
  <c r="N315" i="13"/>
  <c r="N316" i="13"/>
  <c r="N317" i="13"/>
  <c r="N318" i="13"/>
  <c r="N319" i="13"/>
  <c r="N320" i="13"/>
  <c r="N321" i="13"/>
  <c r="N322" i="13"/>
  <c r="N323" i="13"/>
  <c r="N324" i="13"/>
  <c r="N325" i="13"/>
  <c r="N326" i="13"/>
  <c r="N327" i="13"/>
  <c r="N328" i="13"/>
  <c r="N329" i="13"/>
  <c r="N330" i="13"/>
  <c r="N331" i="13"/>
  <c r="N332" i="13"/>
  <c r="N333" i="13"/>
  <c r="N334" i="13"/>
  <c r="N335" i="13"/>
  <c r="N336" i="13"/>
  <c r="N337" i="13"/>
  <c r="N338" i="13"/>
  <c r="N339" i="13"/>
  <c r="N340" i="13"/>
  <c r="N341" i="13"/>
  <c r="N342" i="13"/>
  <c r="N343" i="13"/>
  <c r="N344" i="13"/>
  <c r="N345" i="13"/>
  <c r="N346" i="13"/>
  <c r="N347" i="13"/>
  <c r="N348" i="13"/>
  <c r="N349" i="13"/>
  <c r="N350" i="13"/>
  <c r="N351" i="13"/>
  <c r="N352" i="13"/>
  <c r="N353" i="13"/>
  <c r="N354" i="13"/>
  <c r="N355" i="13"/>
  <c r="N356" i="13"/>
  <c r="N357" i="13"/>
  <c r="N358" i="13"/>
  <c r="N362" i="13"/>
  <c r="N363" i="13"/>
  <c r="N364" i="13"/>
  <c r="N365" i="13"/>
  <c r="N366" i="13"/>
  <c r="N367" i="13"/>
  <c r="N368" i="13"/>
  <c r="N369" i="13"/>
  <c r="N370" i="13"/>
  <c r="N371" i="13"/>
  <c r="N372" i="13"/>
  <c r="N373" i="13"/>
  <c r="N374" i="13"/>
  <c r="N375" i="13"/>
  <c r="N376" i="13"/>
  <c r="N377" i="13"/>
  <c r="N378" i="13"/>
  <c r="N379" i="13"/>
  <c r="N380" i="13"/>
  <c r="N381" i="13"/>
  <c r="N382" i="13"/>
  <c r="N383" i="13"/>
  <c r="N384" i="13"/>
  <c r="N385" i="13"/>
  <c r="N386" i="13"/>
  <c r="N387" i="13"/>
  <c r="N388" i="13"/>
  <c r="N389" i="13"/>
  <c r="N390" i="13"/>
  <c r="N391" i="13"/>
  <c r="N392" i="13"/>
  <c r="N393" i="13"/>
  <c r="N394" i="13"/>
  <c r="N395" i="13"/>
  <c r="N396" i="13"/>
  <c r="N397" i="13"/>
  <c r="N398" i="13"/>
  <c r="N399" i="13"/>
  <c r="N400" i="13"/>
  <c r="N401" i="13"/>
  <c r="N402" i="13"/>
  <c r="N403" i="13"/>
  <c r="N404" i="13"/>
  <c r="N405" i="13"/>
  <c r="N3" i="13"/>
  <c r="M409" i="12"/>
  <c r="N407" i="12"/>
  <c r="K407" i="12"/>
  <c r="C360" i="12"/>
  <c r="K313" i="12"/>
  <c r="J236" i="12"/>
  <c r="M236" i="12"/>
  <c r="E155" i="12"/>
  <c r="R155" i="12"/>
  <c r="N77" i="12"/>
  <c r="L77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7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7" i="12"/>
  <c r="D158" i="12"/>
  <c r="D159" i="12"/>
  <c r="D160" i="12"/>
  <c r="D161" i="12"/>
  <c r="D162" i="12"/>
  <c r="D163" i="12"/>
  <c r="D164" i="12"/>
  <c r="D165" i="12"/>
  <c r="D166" i="12"/>
  <c r="D167" i="12"/>
  <c r="D168" i="12"/>
  <c r="D169" i="12"/>
  <c r="D170" i="12"/>
  <c r="D171" i="12"/>
  <c r="D172" i="12"/>
  <c r="D173" i="12"/>
  <c r="D174" i="12"/>
  <c r="D175" i="12"/>
  <c r="D176" i="12"/>
  <c r="D177" i="12"/>
  <c r="D178" i="12"/>
  <c r="D179" i="12"/>
  <c r="D180" i="12"/>
  <c r="D181" i="12"/>
  <c r="D182" i="12"/>
  <c r="D183" i="12"/>
  <c r="D184" i="12"/>
  <c r="D185" i="12"/>
  <c r="D186" i="12"/>
  <c r="D187" i="12"/>
  <c r="D188" i="12"/>
  <c r="D189" i="12"/>
  <c r="D190" i="12"/>
  <c r="D191" i="12"/>
  <c r="D192" i="12"/>
  <c r="D193" i="12"/>
  <c r="D194" i="12"/>
  <c r="D195" i="12"/>
  <c r="D196" i="12"/>
  <c r="D197" i="12"/>
  <c r="D198" i="12"/>
  <c r="D199" i="12"/>
  <c r="D200" i="12"/>
  <c r="D201" i="12"/>
  <c r="D202" i="12"/>
  <c r="D203" i="12"/>
  <c r="D204" i="12"/>
  <c r="D205" i="12"/>
  <c r="D206" i="12"/>
  <c r="D207" i="12"/>
  <c r="D208" i="12"/>
  <c r="D209" i="12"/>
  <c r="D210" i="12"/>
  <c r="D211" i="12"/>
  <c r="D212" i="12"/>
  <c r="D213" i="12"/>
  <c r="D214" i="12"/>
  <c r="D215" i="12"/>
  <c r="D216" i="12"/>
  <c r="D217" i="12"/>
  <c r="D218" i="12"/>
  <c r="D219" i="12"/>
  <c r="D220" i="12"/>
  <c r="D221" i="12"/>
  <c r="D222" i="12"/>
  <c r="D223" i="12"/>
  <c r="D224" i="12"/>
  <c r="D225" i="12"/>
  <c r="D226" i="12"/>
  <c r="D227" i="12"/>
  <c r="D228" i="12"/>
  <c r="D229" i="12"/>
  <c r="D230" i="12"/>
  <c r="D231" i="12"/>
  <c r="D232" i="12"/>
  <c r="D233" i="12"/>
  <c r="D234" i="12"/>
  <c r="D238" i="12"/>
  <c r="D239" i="12"/>
  <c r="D240" i="12"/>
  <c r="D241" i="12"/>
  <c r="D242" i="12"/>
  <c r="D243" i="12"/>
  <c r="D244" i="12"/>
  <c r="D245" i="12"/>
  <c r="D246" i="12"/>
  <c r="D247" i="12"/>
  <c r="D248" i="12"/>
  <c r="D249" i="12"/>
  <c r="D250" i="12"/>
  <c r="D251" i="12"/>
  <c r="D252" i="12"/>
  <c r="D253" i="12"/>
  <c r="D254" i="12"/>
  <c r="D255" i="12"/>
  <c r="D256" i="12"/>
  <c r="D257" i="12"/>
  <c r="D258" i="12"/>
  <c r="D259" i="12"/>
  <c r="D260" i="12"/>
  <c r="D261" i="12"/>
  <c r="D262" i="12"/>
  <c r="D263" i="12"/>
  <c r="D264" i="12"/>
  <c r="D265" i="12"/>
  <c r="D266" i="12"/>
  <c r="D267" i="12"/>
  <c r="D268" i="12"/>
  <c r="D269" i="12"/>
  <c r="D270" i="12"/>
  <c r="D271" i="12"/>
  <c r="D272" i="12"/>
  <c r="D273" i="12"/>
  <c r="D274" i="12"/>
  <c r="D275" i="12"/>
  <c r="D276" i="12"/>
  <c r="D277" i="12"/>
  <c r="D278" i="12"/>
  <c r="D279" i="12"/>
  <c r="D280" i="12"/>
  <c r="D281" i="12"/>
  <c r="D282" i="12"/>
  <c r="D283" i="12"/>
  <c r="D284" i="12"/>
  <c r="D285" i="12"/>
  <c r="D286" i="12"/>
  <c r="D287" i="12"/>
  <c r="D288" i="12"/>
  <c r="D289" i="12"/>
  <c r="D290" i="12"/>
  <c r="D291" i="12"/>
  <c r="D292" i="12"/>
  <c r="D293" i="12"/>
  <c r="D294" i="12"/>
  <c r="D295" i="12"/>
  <c r="D296" i="12"/>
  <c r="D297" i="12"/>
  <c r="D298" i="12"/>
  <c r="D299" i="12"/>
  <c r="D300" i="12"/>
  <c r="D301" i="12"/>
  <c r="D302" i="12"/>
  <c r="D303" i="12"/>
  <c r="D304" i="12"/>
  <c r="D305" i="12"/>
  <c r="D306" i="12"/>
  <c r="D307" i="12"/>
  <c r="D308" i="12"/>
  <c r="D309" i="12"/>
  <c r="D310" i="12"/>
  <c r="D311" i="12"/>
  <c r="D315" i="12"/>
  <c r="D316" i="12"/>
  <c r="D317" i="12"/>
  <c r="D318" i="12"/>
  <c r="D319" i="12"/>
  <c r="D320" i="12"/>
  <c r="D321" i="12"/>
  <c r="D322" i="12"/>
  <c r="D323" i="12"/>
  <c r="D324" i="12"/>
  <c r="D325" i="12"/>
  <c r="D326" i="12"/>
  <c r="D327" i="12"/>
  <c r="D328" i="12"/>
  <c r="D329" i="12"/>
  <c r="D330" i="12"/>
  <c r="D331" i="12"/>
  <c r="D332" i="12"/>
  <c r="D333" i="12"/>
  <c r="D334" i="12"/>
  <c r="D335" i="12"/>
  <c r="D336" i="12"/>
  <c r="D337" i="12"/>
  <c r="D338" i="12"/>
  <c r="D339" i="12"/>
  <c r="D340" i="12"/>
  <c r="D341" i="12"/>
  <c r="D342" i="12"/>
  <c r="D343" i="12"/>
  <c r="D344" i="12"/>
  <c r="D345" i="12"/>
  <c r="D346" i="12"/>
  <c r="D347" i="12"/>
  <c r="D348" i="12"/>
  <c r="D349" i="12"/>
  <c r="D350" i="12"/>
  <c r="D351" i="12"/>
  <c r="D352" i="12"/>
  <c r="D353" i="12"/>
  <c r="D354" i="12"/>
  <c r="D355" i="12"/>
  <c r="D356" i="12"/>
  <c r="D357" i="12"/>
  <c r="D358" i="12"/>
  <c r="D362" i="12"/>
  <c r="D363" i="12"/>
  <c r="D364" i="12"/>
  <c r="D365" i="12"/>
  <c r="D366" i="12"/>
  <c r="D367" i="12"/>
  <c r="D368" i="12"/>
  <c r="D369" i="12"/>
  <c r="D370" i="12"/>
  <c r="D371" i="12"/>
  <c r="D372" i="12"/>
  <c r="D373" i="12"/>
  <c r="D374" i="12"/>
  <c r="D375" i="12"/>
  <c r="D376" i="12"/>
  <c r="D377" i="12"/>
  <c r="D378" i="12"/>
  <c r="D379" i="12"/>
  <c r="D380" i="12"/>
  <c r="D381" i="12"/>
  <c r="D382" i="12"/>
  <c r="D383" i="12"/>
  <c r="D384" i="12"/>
  <c r="D385" i="12"/>
  <c r="D386" i="12"/>
  <c r="D387" i="12"/>
  <c r="D388" i="12"/>
  <c r="D389" i="12"/>
  <c r="D390" i="12"/>
  <c r="D391" i="12"/>
  <c r="D392" i="12"/>
  <c r="D393" i="12"/>
  <c r="D394" i="12"/>
  <c r="D395" i="12"/>
  <c r="D396" i="12"/>
  <c r="D397" i="12"/>
  <c r="D398" i="12"/>
  <c r="D399" i="12"/>
  <c r="D400" i="12"/>
  <c r="D401" i="12"/>
  <c r="D402" i="12"/>
  <c r="D403" i="12"/>
  <c r="D404" i="12"/>
  <c r="D405" i="12"/>
  <c r="D3" i="12"/>
  <c r="C406" i="12"/>
  <c r="D407" i="12" s="1"/>
  <c r="E406" i="12"/>
  <c r="E407" i="12" s="1"/>
  <c r="F406" i="12"/>
  <c r="F407" i="12" s="1"/>
  <c r="I406" i="12"/>
  <c r="I407" i="12" s="1"/>
  <c r="K406" i="12"/>
  <c r="L406" i="12"/>
  <c r="L407" i="12" s="1"/>
  <c r="M406" i="12"/>
  <c r="M407" i="12" s="1"/>
  <c r="O406" i="12"/>
  <c r="O407" i="12" s="1"/>
  <c r="Q406" i="12"/>
  <c r="Q407" i="12" s="1"/>
  <c r="R406" i="12"/>
  <c r="R407" i="12" s="1"/>
  <c r="S406" i="12"/>
  <c r="S407" i="12" s="1"/>
  <c r="T406" i="12"/>
  <c r="T407" i="12" s="1"/>
  <c r="C359" i="12"/>
  <c r="D360" i="12" s="1"/>
  <c r="E359" i="12"/>
  <c r="E360" i="12" s="1"/>
  <c r="F359" i="12"/>
  <c r="H360" i="12" s="1"/>
  <c r="I359" i="12"/>
  <c r="I360" i="12" s="1"/>
  <c r="K359" i="12"/>
  <c r="K360" i="12" s="1"/>
  <c r="L359" i="12"/>
  <c r="L360" i="12" s="1"/>
  <c r="M359" i="12"/>
  <c r="N360" i="12" s="1"/>
  <c r="O359" i="12"/>
  <c r="O360" i="12" s="1"/>
  <c r="Q359" i="12"/>
  <c r="Q360" i="12" s="1"/>
  <c r="R359" i="12"/>
  <c r="R360" i="12" s="1"/>
  <c r="S359" i="12"/>
  <c r="S360" i="12" s="1"/>
  <c r="T359" i="12"/>
  <c r="T360" i="12" s="1"/>
  <c r="C312" i="12"/>
  <c r="E312" i="12"/>
  <c r="E313" i="12" s="1"/>
  <c r="F312" i="12"/>
  <c r="H313" i="12" s="1"/>
  <c r="I312" i="12"/>
  <c r="I313" i="12" s="1"/>
  <c r="K312" i="12"/>
  <c r="L312" i="12"/>
  <c r="L313" i="12" s="1"/>
  <c r="M312" i="12"/>
  <c r="N313" i="12" s="1"/>
  <c r="O312" i="12"/>
  <c r="O409" i="12"/>
  <c r="O410" i="12" s="1"/>
  <c r="Q312" i="12"/>
  <c r="Q313" i="12" s="1"/>
  <c r="R312" i="12"/>
  <c r="R313" i="12" s="1"/>
  <c r="S312" i="12"/>
  <c r="S313" i="12" s="1"/>
  <c r="T312" i="12"/>
  <c r="T313" i="12" s="1"/>
  <c r="C235" i="12"/>
  <c r="C236" i="12" s="1"/>
  <c r="E235" i="12"/>
  <c r="E236" i="12" s="1"/>
  <c r="F235" i="12"/>
  <c r="F236" i="12" s="1"/>
  <c r="I235" i="12"/>
  <c r="I236" i="12" s="1"/>
  <c r="K235" i="12"/>
  <c r="K236" i="12" s="1"/>
  <c r="L235" i="12"/>
  <c r="L236" i="12" s="1"/>
  <c r="M235" i="12"/>
  <c r="N236" i="12" s="1"/>
  <c r="O235" i="12"/>
  <c r="O236" i="12" s="1"/>
  <c r="Q235" i="12"/>
  <c r="Q236" i="12" s="1"/>
  <c r="R235" i="12"/>
  <c r="R236" i="12" s="1"/>
  <c r="S235" i="12"/>
  <c r="S236" i="12" s="1"/>
  <c r="T235" i="12"/>
  <c r="T236" i="12" s="1"/>
  <c r="C154" i="12"/>
  <c r="D155" i="12" s="1"/>
  <c r="E154" i="12"/>
  <c r="F154" i="12"/>
  <c r="G155" i="12" s="1"/>
  <c r="I154" i="12"/>
  <c r="J155" i="12" s="1"/>
  <c r="K154" i="12"/>
  <c r="K155" i="12" s="1"/>
  <c r="L154" i="12"/>
  <c r="L155" i="12" s="1"/>
  <c r="M154" i="12"/>
  <c r="N155" i="12" s="1"/>
  <c r="O154" i="12"/>
  <c r="O155" i="12" s="1"/>
  <c r="Q154" i="12"/>
  <c r="Q155" i="12" s="1"/>
  <c r="R154" i="12"/>
  <c r="S154" i="12"/>
  <c r="S155" i="12" s="1"/>
  <c r="T154" i="12"/>
  <c r="T155" i="12" s="1"/>
  <c r="C76" i="12"/>
  <c r="C409" i="12" s="1"/>
  <c r="E76" i="12"/>
  <c r="F76" i="12"/>
  <c r="F77" i="12" s="1"/>
  <c r="I76" i="12"/>
  <c r="I77" i="12" s="1"/>
  <c r="K76" i="12"/>
  <c r="K409" i="12" s="1"/>
  <c r="K410" i="12" s="1"/>
  <c r="L76" i="12"/>
  <c r="M76" i="12"/>
  <c r="M77" i="12" s="1"/>
  <c r="O76" i="12"/>
  <c r="O77" i="12" s="1"/>
  <c r="Q76" i="12"/>
  <c r="Q77" i="12" s="1"/>
  <c r="R76" i="12"/>
  <c r="S76" i="12"/>
  <c r="S409" i="12" s="1"/>
  <c r="S410" i="12" s="1"/>
  <c r="T76" i="12"/>
  <c r="T409" i="12" s="1"/>
  <c r="N4" i="12"/>
  <c r="N5" i="12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N144" i="12"/>
  <c r="N145" i="12"/>
  <c r="N146" i="12"/>
  <c r="N147" i="12"/>
  <c r="N148" i="12"/>
  <c r="N149" i="12"/>
  <c r="N150" i="12"/>
  <c r="N151" i="12"/>
  <c r="N152" i="12"/>
  <c r="N153" i="12"/>
  <c r="N157" i="12"/>
  <c r="N158" i="12"/>
  <c r="N159" i="12"/>
  <c r="N160" i="12"/>
  <c r="N161" i="12"/>
  <c r="N162" i="12"/>
  <c r="N163" i="12"/>
  <c r="N164" i="12"/>
  <c r="N165" i="12"/>
  <c r="N166" i="12"/>
  <c r="N167" i="12"/>
  <c r="N168" i="12"/>
  <c r="N169" i="12"/>
  <c r="N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N184" i="12"/>
  <c r="N185" i="12"/>
  <c r="N186" i="12"/>
  <c r="N187" i="12"/>
  <c r="N188" i="12"/>
  <c r="N189" i="12"/>
  <c r="N190" i="12"/>
  <c r="N191" i="12"/>
  <c r="N192" i="12"/>
  <c r="N193" i="12"/>
  <c r="N194" i="12"/>
  <c r="N195" i="12"/>
  <c r="N196" i="12"/>
  <c r="N197" i="12"/>
  <c r="N198" i="12"/>
  <c r="N199" i="12"/>
  <c r="N200" i="12"/>
  <c r="N201" i="12"/>
  <c r="N202" i="12"/>
  <c r="N203" i="12"/>
  <c r="N204" i="12"/>
  <c r="N205" i="12"/>
  <c r="N206" i="12"/>
  <c r="N207" i="12"/>
  <c r="N208" i="12"/>
  <c r="N209" i="12"/>
  <c r="N210" i="12"/>
  <c r="N211" i="12"/>
  <c r="N212" i="12"/>
  <c r="N213" i="12"/>
  <c r="N214" i="12"/>
  <c r="N215" i="12"/>
  <c r="N216" i="12"/>
  <c r="N217" i="12"/>
  <c r="N218" i="12"/>
  <c r="N219" i="12"/>
  <c r="N220" i="12"/>
  <c r="N221" i="12"/>
  <c r="N222" i="12"/>
  <c r="N223" i="12"/>
  <c r="N224" i="12"/>
  <c r="N225" i="12"/>
  <c r="N226" i="12"/>
  <c r="N227" i="12"/>
  <c r="N228" i="12"/>
  <c r="N229" i="12"/>
  <c r="N230" i="12"/>
  <c r="N231" i="12"/>
  <c r="N232" i="12"/>
  <c r="N233" i="12"/>
  <c r="N234" i="12"/>
  <c r="N238" i="12"/>
  <c r="N239" i="12"/>
  <c r="N240" i="12"/>
  <c r="N241" i="12"/>
  <c r="N242" i="12"/>
  <c r="N243" i="12"/>
  <c r="N244" i="12"/>
  <c r="N245" i="12"/>
  <c r="N246" i="12"/>
  <c r="N247" i="12"/>
  <c r="N248" i="12"/>
  <c r="N249" i="12"/>
  <c r="N250" i="12"/>
  <c r="N251" i="12"/>
  <c r="N252" i="12"/>
  <c r="N253" i="12"/>
  <c r="N254" i="12"/>
  <c r="N255" i="12"/>
  <c r="N256" i="12"/>
  <c r="N257" i="12"/>
  <c r="N258" i="12"/>
  <c r="N259" i="12"/>
  <c r="N260" i="12"/>
  <c r="N261" i="12"/>
  <c r="N262" i="12"/>
  <c r="N263" i="12"/>
  <c r="N264" i="12"/>
  <c r="N265" i="12"/>
  <c r="N266" i="12"/>
  <c r="N267" i="12"/>
  <c r="N268" i="12"/>
  <c r="N269" i="12"/>
  <c r="N270" i="12"/>
  <c r="N271" i="12"/>
  <c r="N272" i="12"/>
  <c r="N273" i="12"/>
  <c r="N274" i="12"/>
  <c r="N275" i="12"/>
  <c r="N276" i="12"/>
  <c r="N277" i="12"/>
  <c r="N278" i="12"/>
  <c r="N279" i="12"/>
  <c r="N280" i="12"/>
  <c r="N281" i="12"/>
  <c r="N282" i="12"/>
  <c r="N283" i="12"/>
  <c r="N284" i="12"/>
  <c r="N285" i="12"/>
  <c r="N286" i="12"/>
  <c r="N287" i="12"/>
  <c r="N288" i="12"/>
  <c r="N289" i="12"/>
  <c r="N290" i="12"/>
  <c r="N291" i="12"/>
  <c r="N292" i="12"/>
  <c r="N293" i="12"/>
  <c r="N294" i="12"/>
  <c r="N295" i="12"/>
  <c r="N296" i="12"/>
  <c r="N297" i="12"/>
  <c r="N298" i="12"/>
  <c r="N299" i="12"/>
  <c r="N300" i="12"/>
  <c r="N301" i="12"/>
  <c r="N302" i="12"/>
  <c r="N303" i="12"/>
  <c r="N304" i="12"/>
  <c r="N305" i="12"/>
  <c r="N306" i="12"/>
  <c r="N307" i="12"/>
  <c r="N308" i="12"/>
  <c r="N309" i="12"/>
  <c r="N310" i="12"/>
  <c r="N311" i="12"/>
  <c r="N315" i="12"/>
  <c r="N316" i="12"/>
  <c r="N317" i="12"/>
  <c r="N318" i="12"/>
  <c r="N319" i="12"/>
  <c r="N320" i="12"/>
  <c r="N321" i="12"/>
  <c r="N322" i="12"/>
  <c r="N323" i="12"/>
  <c r="N324" i="12"/>
  <c r="N325" i="12"/>
  <c r="N326" i="12"/>
  <c r="N327" i="12"/>
  <c r="N328" i="12"/>
  <c r="N329" i="12"/>
  <c r="N330" i="12"/>
  <c r="N331" i="12"/>
  <c r="N332" i="12"/>
  <c r="N333" i="12"/>
  <c r="N334" i="12"/>
  <c r="N335" i="12"/>
  <c r="N336" i="12"/>
  <c r="N337" i="12"/>
  <c r="N338" i="12"/>
  <c r="N339" i="12"/>
  <c r="N340" i="12"/>
  <c r="N341" i="12"/>
  <c r="N342" i="12"/>
  <c r="N343" i="12"/>
  <c r="N344" i="12"/>
  <c r="N345" i="12"/>
  <c r="N346" i="12"/>
  <c r="N347" i="12"/>
  <c r="N348" i="12"/>
  <c r="N349" i="12"/>
  <c r="N350" i="12"/>
  <c r="N351" i="12"/>
  <c r="N352" i="12"/>
  <c r="N353" i="12"/>
  <c r="N354" i="12"/>
  <c r="N355" i="12"/>
  <c r="N356" i="12"/>
  <c r="N357" i="12"/>
  <c r="N358" i="12"/>
  <c r="N362" i="12"/>
  <c r="N363" i="12"/>
  <c r="N364" i="12"/>
  <c r="N365" i="12"/>
  <c r="N366" i="12"/>
  <c r="N367" i="12"/>
  <c r="N368" i="12"/>
  <c r="N369" i="12"/>
  <c r="N370" i="12"/>
  <c r="N371" i="12"/>
  <c r="N372" i="12"/>
  <c r="N373" i="12"/>
  <c r="N374" i="12"/>
  <c r="N375" i="12"/>
  <c r="N376" i="12"/>
  <c r="N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N393" i="12"/>
  <c r="N394" i="12"/>
  <c r="N395" i="12"/>
  <c r="N396" i="12"/>
  <c r="N397" i="12"/>
  <c r="N398" i="12"/>
  <c r="N399" i="12"/>
  <c r="N400" i="12"/>
  <c r="N401" i="12"/>
  <c r="N402" i="12"/>
  <c r="N403" i="12"/>
  <c r="N404" i="12"/>
  <c r="N405" i="12"/>
  <c r="N3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J151" i="12"/>
  <c r="J152" i="12"/>
  <c r="J153" i="12"/>
  <c r="J157" i="12"/>
  <c r="J158" i="12"/>
  <c r="J159" i="12"/>
  <c r="J160" i="12"/>
  <c r="J161" i="12"/>
  <c r="J162" i="12"/>
  <c r="J163" i="12"/>
  <c r="J164" i="12"/>
  <c r="J165" i="12"/>
  <c r="J166" i="12"/>
  <c r="J167" i="12"/>
  <c r="J168" i="12"/>
  <c r="J169" i="12"/>
  <c r="J170" i="12"/>
  <c r="J171" i="12"/>
  <c r="J172" i="12"/>
  <c r="J173" i="12"/>
  <c r="J174" i="12"/>
  <c r="J175" i="12"/>
  <c r="J176" i="12"/>
  <c r="J177" i="12"/>
  <c r="J178" i="12"/>
  <c r="J179" i="12"/>
  <c r="J180" i="12"/>
  <c r="J181" i="12"/>
  <c r="J182" i="12"/>
  <c r="J183" i="12"/>
  <c r="J184" i="12"/>
  <c r="J185" i="12"/>
  <c r="J186" i="12"/>
  <c r="J187" i="12"/>
  <c r="J188" i="12"/>
  <c r="J189" i="12"/>
  <c r="J190" i="12"/>
  <c r="J191" i="12"/>
  <c r="J192" i="12"/>
  <c r="J193" i="12"/>
  <c r="J194" i="12"/>
  <c r="J195" i="12"/>
  <c r="J196" i="12"/>
  <c r="J197" i="12"/>
  <c r="J198" i="12"/>
  <c r="J199" i="12"/>
  <c r="J200" i="12"/>
  <c r="J201" i="12"/>
  <c r="J202" i="12"/>
  <c r="J203" i="12"/>
  <c r="J204" i="12"/>
  <c r="J205" i="12"/>
  <c r="J206" i="12"/>
  <c r="J207" i="12"/>
  <c r="J208" i="12"/>
  <c r="J209" i="12"/>
  <c r="J210" i="12"/>
  <c r="J211" i="12"/>
  <c r="J212" i="12"/>
  <c r="J213" i="12"/>
  <c r="J214" i="12"/>
  <c r="J215" i="12"/>
  <c r="J216" i="12"/>
  <c r="J217" i="12"/>
  <c r="J218" i="12"/>
  <c r="J219" i="12"/>
  <c r="J220" i="12"/>
  <c r="J221" i="12"/>
  <c r="J222" i="12"/>
  <c r="J223" i="12"/>
  <c r="J224" i="12"/>
  <c r="J225" i="12"/>
  <c r="J226" i="12"/>
  <c r="J227" i="12"/>
  <c r="J228" i="12"/>
  <c r="J229" i="12"/>
  <c r="J230" i="12"/>
  <c r="J231" i="12"/>
  <c r="J232" i="12"/>
  <c r="J233" i="12"/>
  <c r="J234" i="12"/>
  <c r="J238" i="12"/>
  <c r="J239" i="12"/>
  <c r="J240" i="12"/>
  <c r="J241" i="12"/>
  <c r="J242" i="12"/>
  <c r="J243" i="12"/>
  <c r="J244" i="12"/>
  <c r="J245" i="12"/>
  <c r="J246" i="12"/>
  <c r="J247" i="12"/>
  <c r="J248" i="12"/>
  <c r="J249" i="12"/>
  <c r="J250" i="12"/>
  <c r="J251" i="12"/>
  <c r="J252" i="12"/>
  <c r="J253" i="12"/>
  <c r="J254" i="12"/>
  <c r="J255" i="12"/>
  <c r="J256" i="12"/>
  <c r="J257" i="12"/>
  <c r="J258" i="12"/>
  <c r="J259" i="12"/>
  <c r="J260" i="12"/>
  <c r="J261" i="12"/>
  <c r="J262" i="12"/>
  <c r="J263" i="12"/>
  <c r="J264" i="12"/>
  <c r="J265" i="12"/>
  <c r="J266" i="12"/>
  <c r="J267" i="12"/>
  <c r="J268" i="12"/>
  <c r="J269" i="12"/>
  <c r="J270" i="12"/>
  <c r="J271" i="12"/>
  <c r="J272" i="12"/>
  <c r="J273" i="12"/>
  <c r="J274" i="12"/>
  <c r="J275" i="12"/>
  <c r="J276" i="12"/>
  <c r="J277" i="12"/>
  <c r="J278" i="12"/>
  <c r="J279" i="12"/>
  <c r="J280" i="12"/>
  <c r="J281" i="12"/>
  <c r="J282" i="12"/>
  <c r="J283" i="12"/>
  <c r="J284" i="12"/>
  <c r="J285" i="12"/>
  <c r="J286" i="12"/>
  <c r="J287" i="12"/>
  <c r="J288" i="12"/>
  <c r="J289" i="12"/>
  <c r="J290" i="12"/>
  <c r="J291" i="12"/>
  <c r="J292" i="12"/>
  <c r="J293" i="12"/>
  <c r="J294" i="12"/>
  <c r="J295" i="12"/>
  <c r="J296" i="12"/>
  <c r="J297" i="12"/>
  <c r="J298" i="12"/>
  <c r="J299" i="12"/>
  <c r="J300" i="12"/>
  <c r="J301" i="12"/>
  <c r="J302" i="12"/>
  <c r="J303" i="12"/>
  <c r="J304" i="12"/>
  <c r="J305" i="12"/>
  <c r="J306" i="12"/>
  <c r="J307" i="12"/>
  <c r="J308" i="12"/>
  <c r="J309" i="12"/>
  <c r="J310" i="12"/>
  <c r="J311" i="12"/>
  <c r="J315" i="12"/>
  <c r="J316" i="12"/>
  <c r="J317" i="12"/>
  <c r="J318" i="12"/>
  <c r="J319" i="12"/>
  <c r="J320" i="12"/>
  <c r="J321" i="12"/>
  <c r="J322" i="12"/>
  <c r="J323" i="12"/>
  <c r="J324" i="12"/>
  <c r="J325" i="12"/>
  <c r="J326" i="12"/>
  <c r="J327" i="12"/>
  <c r="J328" i="12"/>
  <c r="J329" i="12"/>
  <c r="J330" i="12"/>
  <c r="J331" i="12"/>
  <c r="J332" i="12"/>
  <c r="J333" i="12"/>
  <c r="J334" i="12"/>
  <c r="J335" i="12"/>
  <c r="J336" i="12"/>
  <c r="J337" i="12"/>
  <c r="J338" i="12"/>
  <c r="J339" i="12"/>
  <c r="J340" i="12"/>
  <c r="J341" i="12"/>
  <c r="J342" i="12"/>
  <c r="J343" i="12"/>
  <c r="J344" i="12"/>
  <c r="J345" i="12"/>
  <c r="J346" i="12"/>
  <c r="J347" i="12"/>
  <c r="J348" i="12"/>
  <c r="J349" i="12"/>
  <c r="J350" i="12"/>
  <c r="J351" i="12"/>
  <c r="J352" i="12"/>
  <c r="J353" i="12"/>
  <c r="J354" i="12"/>
  <c r="J355" i="12"/>
  <c r="J356" i="12"/>
  <c r="J357" i="12"/>
  <c r="J358" i="12"/>
  <c r="J362" i="12"/>
  <c r="J363" i="12"/>
  <c r="J364" i="12"/>
  <c r="J365" i="12"/>
  <c r="J366" i="12"/>
  <c r="J367" i="12"/>
  <c r="J368" i="12"/>
  <c r="J369" i="12"/>
  <c r="J370" i="12"/>
  <c r="J371" i="12"/>
  <c r="J372" i="12"/>
  <c r="J373" i="12"/>
  <c r="J374" i="12"/>
  <c r="J375" i="12"/>
  <c r="J376" i="12"/>
  <c r="J377" i="12"/>
  <c r="J378" i="12"/>
  <c r="J379" i="12"/>
  <c r="J380" i="12"/>
  <c r="J381" i="12"/>
  <c r="J382" i="12"/>
  <c r="J383" i="12"/>
  <c r="J384" i="12"/>
  <c r="J385" i="12"/>
  <c r="J386" i="12"/>
  <c r="J387" i="12"/>
  <c r="J388" i="12"/>
  <c r="J389" i="12"/>
  <c r="J390" i="12"/>
  <c r="J391" i="12"/>
  <c r="J392" i="12"/>
  <c r="J393" i="12"/>
  <c r="J394" i="12"/>
  <c r="J395" i="12"/>
  <c r="J396" i="12"/>
  <c r="J397" i="12"/>
  <c r="J398" i="12"/>
  <c r="J399" i="12"/>
  <c r="J400" i="12"/>
  <c r="J401" i="12"/>
  <c r="J402" i="12"/>
  <c r="J403" i="12"/>
  <c r="J404" i="12"/>
  <c r="J405" i="12"/>
  <c r="J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3" i="12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7" i="12"/>
  <c r="G158" i="12"/>
  <c r="G159" i="12"/>
  <c r="G160" i="12"/>
  <c r="G161" i="12"/>
  <c r="G162" i="12"/>
  <c r="G163" i="12"/>
  <c r="G164" i="12"/>
  <c r="G165" i="12"/>
  <c r="G166" i="12"/>
  <c r="G167" i="12"/>
  <c r="G168" i="12"/>
  <c r="G169" i="12"/>
  <c r="G170" i="12"/>
  <c r="G171" i="12"/>
  <c r="G172" i="12"/>
  <c r="G173" i="12"/>
  <c r="G174" i="12"/>
  <c r="G175" i="12"/>
  <c r="G176" i="12"/>
  <c r="G177" i="12"/>
  <c r="G178" i="12"/>
  <c r="G179" i="12"/>
  <c r="G180" i="12"/>
  <c r="G181" i="12"/>
  <c r="G182" i="12"/>
  <c r="G183" i="12"/>
  <c r="G184" i="12"/>
  <c r="G185" i="12"/>
  <c r="G186" i="12"/>
  <c r="G187" i="12"/>
  <c r="G188" i="12"/>
  <c r="G189" i="12"/>
  <c r="G190" i="12"/>
  <c r="G191" i="12"/>
  <c r="G192" i="12"/>
  <c r="G193" i="12"/>
  <c r="G194" i="12"/>
  <c r="G195" i="12"/>
  <c r="G196" i="12"/>
  <c r="G197" i="12"/>
  <c r="G198" i="12"/>
  <c r="G199" i="12"/>
  <c r="G200" i="12"/>
  <c r="G201" i="12"/>
  <c r="G202" i="12"/>
  <c r="G203" i="12"/>
  <c r="G204" i="12"/>
  <c r="G205" i="12"/>
  <c r="G206" i="12"/>
  <c r="G207" i="12"/>
  <c r="G208" i="12"/>
  <c r="G209" i="12"/>
  <c r="G210" i="12"/>
  <c r="G211" i="12"/>
  <c r="G212" i="12"/>
  <c r="G213" i="12"/>
  <c r="G214" i="12"/>
  <c r="G215" i="12"/>
  <c r="G216" i="12"/>
  <c r="G217" i="12"/>
  <c r="G218" i="12"/>
  <c r="G219" i="12"/>
  <c r="G220" i="12"/>
  <c r="G221" i="12"/>
  <c r="G222" i="12"/>
  <c r="G223" i="12"/>
  <c r="G224" i="12"/>
  <c r="G225" i="12"/>
  <c r="G226" i="12"/>
  <c r="G227" i="12"/>
  <c r="G228" i="12"/>
  <c r="G229" i="12"/>
  <c r="G230" i="12"/>
  <c r="G231" i="12"/>
  <c r="G232" i="12"/>
  <c r="G233" i="12"/>
  <c r="G234" i="12"/>
  <c r="G238" i="12"/>
  <c r="G239" i="12"/>
  <c r="G240" i="12"/>
  <c r="G241" i="12"/>
  <c r="G242" i="12"/>
  <c r="G243" i="12"/>
  <c r="G244" i="12"/>
  <c r="G245" i="12"/>
  <c r="G246" i="12"/>
  <c r="G247" i="12"/>
  <c r="G248" i="12"/>
  <c r="G249" i="12"/>
  <c r="G250" i="12"/>
  <c r="G251" i="12"/>
  <c r="G252" i="12"/>
  <c r="G253" i="12"/>
  <c r="G254" i="12"/>
  <c r="G255" i="12"/>
  <c r="G256" i="12"/>
  <c r="G257" i="12"/>
  <c r="G258" i="12"/>
  <c r="G259" i="12"/>
  <c r="G260" i="12"/>
  <c r="G261" i="12"/>
  <c r="G262" i="12"/>
  <c r="G263" i="12"/>
  <c r="G264" i="12"/>
  <c r="G265" i="12"/>
  <c r="G266" i="12"/>
  <c r="G267" i="12"/>
  <c r="G268" i="12"/>
  <c r="G269" i="12"/>
  <c r="G270" i="12"/>
  <c r="G271" i="12"/>
  <c r="G272" i="12"/>
  <c r="G273" i="12"/>
  <c r="G274" i="12"/>
  <c r="G275" i="12"/>
  <c r="G276" i="12"/>
  <c r="G277" i="12"/>
  <c r="G278" i="12"/>
  <c r="G279" i="12"/>
  <c r="G280" i="12"/>
  <c r="G281" i="12"/>
  <c r="G282" i="12"/>
  <c r="G283" i="12"/>
  <c r="G284" i="12"/>
  <c r="G285" i="12"/>
  <c r="G286" i="12"/>
  <c r="G287" i="12"/>
  <c r="G288" i="12"/>
  <c r="G289" i="12"/>
  <c r="G290" i="12"/>
  <c r="G291" i="12"/>
  <c r="G292" i="12"/>
  <c r="G293" i="12"/>
  <c r="G294" i="12"/>
  <c r="G295" i="12"/>
  <c r="G296" i="12"/>
  <c r="G297" i="12"/>
  <c r="G298" i="12"/>
  <c r="G299" i="12"/>
  <c r="G300" i="12"/>
  <c r="G301" i="12"/>
  <c r="G302" i="12"/>
  <c r="G303" i="12"/>
  <c r="G304" i="12"/>
  <c r="G305" i="12"/>
  <c r="G306" i="12"/>
  <c r="G307" i="12"/>
  <c r="G308" i="12"/>
  <c r="G309" i="12"/>
  <c r="G310" i="12"/>
  <c r="G311" i="12"/>
  <c r="G315" i="12"/>
  <c r="G316" i="12"/>
  <c r="G317" i="12"/>
  <c r="G318" i="12"/>
  <c r="G319" i="12"/>
  <c r="G320" i="12"/>
  <c r="G321" i="12"/>
  <c r="G322" i="12"/>
  <c r="G323" i="12"/>
  <c r="G324" i="12"/>
  <c r="G325" i="12"/>
  <c r="G326" i="12"/>
  <c r="G327" i="12"/>
  <c r="G328" i="12"/>
  <c r="G329" i="12"/>
  <c r="G330" i="12"/>
  <c r="G331" i="12"/>
  <c r="G332" i="12"/>
  <c r="G333" i="12"/>
  <c r="G334" i="12"/>
  <c r="G335" i="12"/>
  <c r="G336" i="12"/>
  <c r="G337" i="12"/>
  <c r="G338" i="12"/>
  <c r="G339" i="12"/>
  <c r="G340" i="12"/>
  <c r="G341" i="12"/>
  <c r="G342" i="12"/>
  <c r="G343" i="12"/>
  <c r="G344" i="12"/>
  <c r="G345" i="12"/>
  <c r="G346" i="12"/>
  <c r="G347" i="12"/>
  <c r="G348" i="12"/>
  <c r="G349" i="12"/>
  <c r="G350" i="12"/>
  <c r="G351" i="12"/>
  <c r="G352" i="12"/>
  <c r="G353" i="12"/>
  <c r="G354" i="12"/>
  <c r="G355" i="12"/>
  <c r="G356" i="12"/>
  <c r="G357" i="12"/>
  <c r="G358" i="12"/>
  <c r="G362" i="12"/>
  <c r="G363" i="12"/>
  <c r="G364" i="12"/>
  <c r="G365" i="12"/>
  <c r="G366" i="12"/>
  <c r="G367" i="12"/>
  <c r="G368" i="12"/>
  <c r="G369" i="12"/>
  <c r="G370" i="12"/>
  <c r="G371" i="12"/>
  <c r="G372" i="12"/>
  <c r="G373" i="12"/>
  <c r="G374" i="12"/>
  <c r="G375" i="12"/>
  <c r="G376" i="12"/>
  <c r="G377" i="12"/>
  <c r="G378" i="12"/>
  <c r="G379" i="12"/>
  <c r="G380" i="12"/>
  <c r="G381" i="12"/>
  <c r="G382" i="12"/>
  <c r="G383" i="12"/>
  <c r="G384" i="12"/>
  <c r="G385" i="12"/>
  <c r="G386" i="12"/>
  <c r="G387" i="12"/>
  <c r="G388" i="12"/>
  <c r="G389" i="12"/>
  <c r="G390" i="12"/>
  <c r="G391" i="12"/>
  <c r="G392" i="12"/>
  <c r="G393" i="12"/>
  <c r="G394" i="12"/>
  <c r="G395" i="12"/>
  <c r="G396" i="12"/>
  <c r="G397" i="12"/>
  <c r="G398" i="12"/>
  <c r="G399" i="12"/>
  <c r="G400" i="12"/>
  <c r="G401" i="12"/>
  <c r="G402" i="12"/>
  <c r="G403" i="12"/>
  <c r="G404" i="12"/>
  <c r="G405" i="12"/>
  <c r="G3" i="12"/>
  <c r="E77" i="11"/>
  <c r="J77" i="11"/>
  <c r="O77" i="11"/>
  <c r="O410" i="11"/>
  <c r="H409" i="11"/>
  <c r="H410" i="11" s="1"/>
  <c r="E407" i="11"/>
  <c r="J407" i="11"/>
  <c r="K407" i="11"/>
  <c r="M407" i="11"/>
  <c r="R407" i="11"/>
  <c r="S407" i="11"/>
  <c r="D360" i="11"/>
  <c r="I360" i="11"/>
  <c r="J360" i="11"/>
  <c r="L360" i="11"/>
  <c r="Q360" i="11"/>
  <c r="R360" i="11"/>
  <c r="H313" i="11"/>
  <c r="I313" i="11"/>
  <c r="K313" i="11"/>
  <c r="P313" i="11"/>
  <c r="Q313" i="11"/>
  <c r="S313" i="11"/>
  <c r="G236" i="11"/>
  <c r="H236" i="11"/>
  <c r="J236" i="11"/>
  <c r="O236" i="11"/>
  <c r="P236" i="11"/>
  <c r="R236" i="11"/>
  <c r="F155" i="11"/>
  <c r="G155" i="11"/>
  <c r="I155" i="11"/>
  <c r="N155" i="11"/>
  <c r="O155" i="11"/>
  <c r="Q155" i="11"/>
  <c r="C406" i="11"/>
  <c r="C407" i="11" s="1"/>
  <c r="D406" i="11"/>
  <c r="D407" i="11" s="1"/>
  <c r="E406" i="11"/>
  <c r="F406" i="11"/>
  <c r="F407" i="11" s="1"/>
  <c r="G406" i="11"/>
  <c r="G407" i="11" s="1"/>
  <c r="H406" i="11"/>
  <c r="H407" i="11" s="1"/>
  <c r="I406" i="11"/>
  <c r="I407" i="11" s="1"/>
  <c r="J406" i="11"/>
  <c r="K406" i="11"/>
  <c r="L406" i="11"/>
  <c r="L407" i="11" s="1"/>
  <c r="M406" i="11"/>
  <c r="N406" i="11"/>
  <c r="N407" i="11" s="1"/>
  <c r="O406" i="11"/>
  <c r="O407" i="11" s="1"/>
  <c r="P406" i="11"/>
  <c r="P407" i="11" s="1"/>
  <c r="Q406" i="11"/>
  <c r="Q407" i="11" s="1"/>
  <c r="R406" i="11"/>
  <c r="S406" i="11"/>
  <c r="C359" i="11"/>
  <c r="C360" i="11" s="1"/>
  <c r="D359" i="11"/>
  <c r="E359" i="11"/>
  <c r="E360" i="11" s="1"/>
  <c r="F359" i="11"/>
  <c r="F360" i="11" s="1"/>
  <c r="G359" i="11"/>
  <c r="G360" i="11" s="1"/>
  <c r="H359" i="11"/>
  <c r="H360" i="11" s="1"/>
  <c r="I359" i="11"/>
  <c r="J359" i="11"/>
  <c r="K359" i="11"/>
  <c r="K360" i="11" s="1"/>
  <c r="L359" i="11"/>
  <c r="M359" i="11"/>
  <c r="M360" i="11" s="1"/>
  <c r="N359" i="11"/>
  <c r="N360" i="11" s="1"/>
  <c r="O359" i="11"/>
  <c r="O360" i="11" s="1"/>
  <c r="P359" i="11"/>
  <c r="P360" i="11" s="1"/>
  <c r="Q359" i="11"/>
  <c r="R359" i="11"/>
  <c r="S359" i="11"/>
  <c r="S360" i="11" s="1"/>
  <c r="C312" i="11"/>
  <c r="C313" i="11" s="1"/>
  <c r="D312" i="11"/>
  <c r="D313" i="11" s="1"/>
  <c r="E312" i="11"/>
  <c r="E313" i="11" s="1"/>
  <c r="F312" i="11"/>
  <c r="F313" i="11" s="1"/>
  <c r="G312" i="11"/>
  <c r="G313" i="11" s="1"/>
  <c r="H312" i="11"/>
  <c r="I312" i="11"/>
  <c r="J312" i="11"/>
  <c r="J313" i="11" s="1"/>
  <c r="K312" i="11"/>
  <c r="L312" i="11"/>
  <c r="L313" i="11" s="1"/>
  <c r="M312" i="11"/>
  <c r="M313" i="11" s="1"/>
  <c r="N312" i="11"/>
  <c r="N313" i="11" s="1"/>
  <c r="O312" i="11"/>
  <c r="O313" i="11" s="1"/>
  <c r="P312" i="11"/>
  <c r="Q312" i="11"/>
  <c r="R312" i="11"/>
  <c r="R313" i="11" s="1"/>
  <c r="S312" i="11"/>
  <c r="C235" i="11"/>
  <c r="C236" i="11" s="1"/>
  <c r="D235" i="11"/>
  <c r="D236" i="11" s="1"/>
  <c r="E235" i="11"/>
  <c r="E236" i="11" s="1"/>
  <c r="F235" i="11"/>
  <c r="F236" i="11" s="1"/>
  <c r="G235" i="11"/>
  <c r="H235" i="11"/>
  <c r="I235" i="11"/>
  <c r="I236" i="11" s="1"/>
  <c r="J235" i="11"/>
  <c r="K235" i="11"/>
  <c r="K236" i="11" s="1"/>
  <c r="L235" i="11"/>
  <c r="L236" i="11" s="1"/>
  <c r="M235" i="11"/>
  <c r="M236" i="11" s="1"/>
  <c r="N235" i="11"/>
  <c r="N236" i="11" s="1"/>
  <c r="O235" i="11"/>
  <c r="P235" i="11"/>
  <c r="Q235" i="11"/>
  <c r="Q236" i="11" s="1"/>
  <c r="R235" i="11"/>
  <c r="S235" i="11"/>
  <c r="S236" i="11" s="1"/>
  <c r="C154" i="11"/>
  <c r="C155" i="11" s="1"/>
  <c r="D154" i="11"/>
  <c r="D155" i="11" s="1"/>
  <c r="E154" i="11"/>
  <c r="E155" i="11" s="1"/>
  <c r="F154" i="11"/>
  <c r="G154" i="11"/>
  <c r="H154" i="11"/>
  <c r="H155" i="11" s="1"/>
  <c r="I154" i="11"/>
  <c r="J154" i="11"/>
  <c r="J155" i="11" s="1"/>
  <c r="K154" i="11"/>
  <c r="K155" i="11" s="1"/>
  <c r="L154" i="11"/>
  <c r="L155" i="11" s="1"/>
  <c r="M154" i="11"/>
  <c r="M155" i="11" s="1"/>
  <c r="N154" i="11"/>
  <c r="O154" i="11"/>
  <c r="P154" i="11"/>
  <c r="P155" i="11" s="1"/>
  <c r="Q154" i="11"/>
  <c r="R154" i="11"/>
  <c r="R155" i="11" s="1"/>
  <c r="S154" i="11"/>
  <c r="S155" i="11" s="1"/>
  <c r="C76" i="11"/>
  <c r="C409" i="11" s="1"/>
  <c r="C410" i="11" s="1"/>
  <c r="D76" i="11"/>
  <c r="D77" i="11"/>
  <c r="E76" i="11"/>
  <c r="E409" i="11" s="1"/>
  <c r="E410" i="11" s="1"/>
  <c r="F76" i="11"/>
  <c r="F77" i="11" s="1"/>
  <c r="G76" i="11"/>
  <c r="G77" i="11" s="1"/>
  <c r="H76" i="11"/>
  <c r="H77" i="11" s="1"/>
  <c r="I76" i="11"/>
  <c r="I77" i="11" s="1"/>
  <c r="J76" i="11"/>
  <c r="J409" i="11" s="1"/>
  <c r="J410" i="11" s="1"/>
  <c r="K76" i="11"/>
  <c r="K77" i="11"/>
  <c r="L76" i="11"/>
  <c r="L77" i="11" s="1"/>
  <c r="M76" i="11"/>
  <c r="M77" i="11" s="1"/>
  <c r="N76" i="11"/>
  <c r="N409" i="11" s="1"/>
  <c r="N410" i="11" s="1"/>
  <c r="O76" i="11"/>
  <c r="O409" i="11" s="1"/>
  <c r="P76" i="11"/>
  <c r="P77" i="11" s="1"/>
  <c r="Q76" i="11"/>
  <c r="Q77" i="11" s="1"/>
  <c r="R76" i="11"/>
  <c r="R77" i="11" s="1"/>
  <c r="S76" i="11"/>
  <c r="S77" i="11" s="1"/>
  <c r="M410" i="9"/>
  <c r="H407" i="9"/>
  <c r="J407" i="9"/>
  <c r="M407" i="9"/>
  <c r="P407" i="9"/>
  <c r="R407" i="9"/>
  <c r="U407" i="9"/>
  <c r="X407" i="9"/>
  <c r="Z407" i="9"/>
  <c r="F406" i="9"/>
  <c r="F407" i="9" s="1"/>
  <c r="G406" i="9"/>
  <c r="G407" i="9" s="1"/>
  <c r="H406" i="9"/>
  <c r="I406" i="9"/>
  <c r="I407" i="9" s="1"/>
  <c r="J406" i="9"/>
  <c r="K406" i="9"/>
  <c r="K407" i="9" s="1"/>
  <c r="L406" i="9"/>
  <c r="L407" i="9" s="1"/>
  <c r="M406" i="9"/>
  <c r="N406" i="9"/>
  <c r="N407" i="9" s="1"/>
  <c r="O406" i="9"/>
  <c r="O407" i="9" s="1"/>
  <c r="P406" i="9"/>
  <c r="Q406" i="9"/>
  <c r="Q407" i="9" s="1"/>
  <c r="R406" i="9"/>
  <c r="S406" i="9"/>
  <c r="S407" i="9" s="1"/>
  <c r="T406" i="9"/>
  <c r="T407" i="9" s="1"/>
  <c r="U406" i="9"/>
  <c r="V406" i="9"/>
  <c r="V407" i="9" s="1"/>
  <c r="W406" i="9"/>
  <c r="W407" i="9" s="1"/>
  <c r="X406" i="9"/>
  <c r="Y406" i="9"/>
  <c r="Y407" i="9" s="1"/>
  <c r="Z406" i="9"/>
  <c r="AA406" i="9" s="1"/>
  <c r="G360" i="9"/>
  <c r="J360" i="9"/>
  <c r="M360" i="9"/>
  <c r="O360" i="9"/>
  <c r="R360" i="9"/>
  <c r="U360" i="9"/>
  <c r="W360" i="9"/>
  <c r="Z360" i="9"/>
  <c r="F359" i="9"/>
  <c r="F360" i="9" s="1"/>
  <c r="G359" i="9"/>
  <c r="H359" i="9"/>
  <c r="H360" i="9" s="1"/>
  <c r="I359" i="9"/>
  <c r="I360" i="9" s="1"/>
  <c r="J359" i="9"/>
  <c r="K359" i="9"/>
  <c r="K360" i="9" s="1"/>
  <c r="L359" i="9"/>
  <c r="L360" i="9" s="1"/>
  <c r="M359" i="9"/>
  <c r="N359" i="9"/>
  <c r="N360" i="9" s="1"/>
  <c r="O359" i="9"/>
  <c r="P359" i="9"/>
  <c r="P360" i="9" s="1"/>
  <c r="Q359" i="9"/>
  <c r="Q360" i="9" s="1"/>
  <c r="R359" i="9"/>
  <c r="S359" i="9"/>
  <c r="S360" i="9" s="1"/>
  <c r="T359" i="9"/>
  <c r="T360" i="9" s="1"/>
  <c r="U359" i="9"/>
  <c r="V359" i="9"/>
  <c r="V360" i="9" s="1"/>
  <c r="W359" i="9"/>
  <c r="X359" i="9"/>
  <c r="X360" i="9" s="1"/>
  <c r="Y359" i="9"/>
  <c r="Y360" i="9" s="1"/>
  <c r="Z359" i="9"/>
  <c r="AA359" i="9" s="1"/>
  <c r="G313" i="9"/>
  <c r="J313" i="9"/>
  <c r="L313" i="9"/>
  <c r="O313" i="9"/>
  <c r="R313" i="9"/>
  <c r="T313" i="9"/>
  <c r="W313" i="9"/>
  <c r="Z313" i="9"/>
  <c r="AA312" i="9"/>
  <c r="F312" i="9"/>
  <c r="F313" i="9" s="1"/>
  <c r="G312" i="9"/>
  <c r="H312" i="9"/>
  <c r="H313" i="9" s="1"/>
  <c r="I312" i="9"/>
  <c r="I313" i="9" s="1"/>
  <c r="J312" i="9"/>
  <c r="K312" i="9"/>
  <c r="K313" i="9" s="1"/>
  <c r="L312" i="9"/>
  <c r="M312" i="9"/>
  <c r="M313" i="9" s="1"/>
  <c r="N312" i="9"/>
  <c r="N313" i="9" s="1"/>
  <c r="O312" i="9"/>
  <c r="P312" i="9"/>
  <c r="P313" i="9" s="1"/>
  <c r="Q312" i="9"/>
  <c r="Q313" i="9" s="1"/>
  <c r="R312" i="9"/>
  <c r="S312" i="9"/>
  <c r="S313" i="9" s="1"/>
  <c r="T312" i="9"/>
  <c r="U312" i="9"/>
  <c r="U313" i="9" s="1"/>
  <c r="V312" i="9"/>
  <c r="V313" i="9" s="1"/>
  <c r="W312" i="9"/>
  <c r="X312" i="9"/>
  <c r="X313" i="9" s="1"/>
  <c r="Y312" i="9"/>
  <c r="Y313" i="9" s="1"/>
  <c r="Z312" i="9"/>
  <c r="G236" i="9"/>
  <c r="I236" i="9"/>
  <c r="L236" i="9"/>
  <c r="O236" i="9"/>
  <c r="Q236" i="9"/>
  <c r="T236" i="9"/>
  <c r="W236" i="9"/>
  <c r="Y236" i="9"/>
  <c r="F235" i="9"/>
  <c r="F236" i="9" s="1"/>
  <c r="G235" i="9"/>
  <c r="H235" i="9"/>
  <c r="H236" i="9" s="1"/>
  <c r="I235" i="9"/>
  <c r="J235" i="9"/>
  <c r="J236" i="9" s="1"/>
  <c r="K235" i="9"/>
  <c r="K236" i="9" s="1"/>
  <c r="L235" i="9"/>
  <c r="M235" i="9"/>
  <c r="M236" i="9" s="1"/>
  <c r="N235" i="9"/>
  <c r="N236" i="9" s="1"/>
  <c r="O235" i="9"/>
  <c r="P235" i="9"/>
  <c r="P236" i="9" s="1"/>
  <c r="Q235" i="9"/>
  <c r="R235" i="9"/>
  <c r="R236" i="9" s="1"/>
  <c r="S235" i="9"/>
  <c r="S236" i="9" s="1"/>
  <c r="T235" i="9"/>
  <c r="U235" i="9"/>
  <c r="U236" i="9" s="1"/>
  <c r="V235" i="9"/>
  <c r="V236" i="9" s="1"/>
  <c r="W235" i="9"/>
  <c r="X235" i="9"/>
  <c r="X236" i="9" s="1"/>
  <c r="Y235" i="9"/>
  <c r="Z235" i="9"/>
  <c r="I155" i="9"/>
  <c r="L155" i="9"/>
  <c r="N155" i="9"/>
  <c r="Q155" i="9"/>
  <c r="T155" i="9"/>
  <c r="V155" i="9"/>
  <c r="Y155" i="9"/>
  <c r="F154" i="9"/>
  <c r="F155" i="9" s="1"/>
  <c r="G154" i="9"/>
  <c r="G155" i="9" s="1"/>
  <c r="H154" i="9"/>
  <c r="H409" i="9" s="1"/>
  <c r="H410" i="9" s="1"/>
  <c r="I154" i="9"/>
  <c r="J154" i="9"/>
  <c r="J155" i="9" s="1"/>
  <c r="K154" i="9"/>
  <c r="K155" i="9" s="1"/>
  <c r="L154" i="9"/>
  <c r="M154" i="9"/>
  <c r="M155" i="9" s="1"/>
  <c r="N154" i="9"/>
  <c r="O154" i="9"/>
  <c r="O155" i="9" s="1"/>
  <c r="P154" i="9"/>
  <c r="P409" i="9" s="1"/>
  <c r="P410" i="9" s="1"/>
  <c r="Q154" i="9"/>
  <c r="R154" i="9"/>
  <c r="R155" i="9" s="1"/>
  <c r="S154" i="9"/>
  <c r="S155" i="9" s="1"/>
  <c r="T154" i="9"/>
  <c r="U154" i="9"/>
  <c r="U155" i="9" s="1"/>
  <c r="V154" i="9"/>
  <c r="W154" i="9"/>
  <c r="W155" i="9" s="1"/>
  <c r="X154" i="9"/>
  <c r="X409" i="9" s="1"/>
  <c r="X410" i="9" s="1"/>
  <c r="Y154" i="9"/>
  <c r="Z154" i="9"/>
  <c r="I77" i="9"/>
  <c r="K77" i="9"/>
  <c r="N77" i="9"/>
  <c r="Q77" i="9"/>
  <c r="S77" i="9"/>
  <c r="V77" i="9"/>
  <c r="Y77" i="9"/>
  <c r="F77" i="9"/>
  <c r="AA76" i="9"/>
  <c r="F76" i="9"/>
  <c r="F409" i="9" s="1"/>
  <c r="F410" i="9" s="1"/>
  <c r="G76" i="9"/>
  <c r="G77" i="9" s="1"/>
  <c r="H76" i="9"/>
  <c r="H77" i="9" s="1"/>
  <c r="I76" i="9"/>
  <c r="I409" i="9" s="1"/>
  <c r="I410" i="9" s="1"/>
  <c r="J76" i="9"/>
  <c r="J77" i="9" s="1"/>
  <c r="K76" i="9"/>
  <c r="K409" i="9" s="1"/>
  <c r="K410" i="9" s="1"/>
  <c r="L76" i="9"/>
  <c r="M76" i="9"/>
  <c r="M409" i="9" s="1"/>
  <c r="N76" i="9"/>
  <c r="N409" i="9" s="1"/>
  <c r="N410" i="9" s="1"/>
  <c r="O76" i="9"/>
  <c r="O77" i="9" s="1"/>
  <c r="P76" i="9"/>
  <c r="P77" i="9" s="1"/>
  <c r="Q76" i="9"/>
  <c r="Q409" i="9" s="1"/>
  <c r="Q410" i="9" s="1"/>
  <c r="R76" i="9"/>
  <c r="R77" i="9" s="1"/>
  <c r="S76" i="9"/>
  <c r="S409" i="9" s="1"/>
  <c r="S410" i="9" s="1"/>
  <c r="T76" i="9"/>
  <c r="U76" i="9"/>
  <c r="U409" i="9" s="1"/>
  <c r="U410" i="9" s="1"/>
  <c r="V76" i="9"/>
  <c r="V409" i="9" s="1"/>
  <c r="V410" i="9" s="1"/>
  <c r="W76" i="9"/>
  <c r="W77" i="9" s="1"/>
  <c r="X76" i="9"/>
  <c r="X77" i="9" s="1"/>
  <c r="Y76" i="9"/>
  <c r="Y409" i="9" s="1"/>
  <c r="Y410" i="9" s="1"/>
  <c r="Z76" i="9"/>
  <c r="Z77" i="9" s="1"/>
  <c r="AA4" i="9"/>
  <c r="AA5" i="9"/>
  <c r="AA6" i="9"/>
  <c r="AA7" i="9"/>
  <c r="AA8" i="9"/>
  <c r="AA9" i="9"/>
  <c r="AA10" i="9"/>
  <c r="AA11" i="9"/>
  <c r="AA12" i="9"/>
  <c r="AA13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A68" i="9"/>
  <c r="AA69" i="9"/>
  <c r="AA70" i="9"/>
  <c r="AA71" i="9"/>
  <c r="AA72" i="9"/>
  <c r="AA73" i="9"/>
  <c r="AA74" i="9"/>
  <c r="AA75" i="9"/>
  <c r="AA79" i="9"/>
  <c r="AA80" i="9"/>
  <c r="AA81" i="9"/>
  <c r="AA82" i="9"/>
  <c r="AA83" i="9"/>
  <c r="AA84" i="9"/>
  <c r="AA85" i="9"/>
  <c r="AA86" i="9"/>
  <c r="AA87" i="9"/>
  <c r="AA88" i="9"/>
  <c r="AA89" i="9"/>
  <c r="AA90" i="9"/>
  <c r="AA91" i="9"/>
  <c r="AA92" i="9"/>
  <c r="AA93" i="9"/>
  <c r="AA94" i="9"/>
  <c r="AA95" i="9"/>
  <c r="AA96" i="9"/>
  <c r="AA97" i="9"/>
  <c r="AA98" i="9"/>
  <c r="AA99" i="9"/>
  <c r="AA100" i="9"/>
  <c r="AA101" i="9"/>
  <c r="AA102" i="9"/>
  <c r="AA103" i="9"/>
  <c r="AA104" i="9"/>
  <c r="AA105" i="9"/>
  <c r="AA106" i="9"/>
  <c r="AA107" i="9"/>
  <c r="AA108" i="9"/>
  <c r="AA109" i="9"/>
  <c r="AA110" i="9"/>
  <c r="AA111" i="9"/>
  <c r="AA112" i="9"/>
  <c r="AA113" i="9"/>
  <c r="AA114" i="9"/>
  <c r="AA115" i="9"/>
  <c r="AA116" i="9"/>
  <c r="AA117" i="9"/>
  <c r="AA118" i="9"/>
  <c r="AA119" i="9"/>
  <c r="AA120" i="9"/>
  <c r="AA121" i="9"/>
  <c r="AA122" i="9"/>
  <c r="AA123" i="9"/>
  <c r="AA124" i="9"/>
  <c r="AA125" i="9"/>
  <c r="AA126" i="9"/>
  <c r="AA127" i="9"/>
  <c r="AA128" i="9"/>
  <c r="AA129" i="9"/>
  <c r="AA130" i="9"/>
  <c r="AA131" i="9"/>
  <c r="AA132" i="9"/>
  <c r="AA133" i="9"/>
  <c r="AA134" i="9"/>
  <c r="AA135" i="9"/>
  <c r="AA136" i="9"/>
  <c r="AA137" i="9"/>
  <c r="AA138" i="9"/>
  <c r="AA139" i="9"/>
  <c r="AA140" i="9"/>
  <c r="AA141" i="9"/>
  <c r="AA142" i="9"/>
  <c r="AA143" i="9"/>
  <c r="AA144" i="9"/>
  <c r="AA145" i="9"/>
  <c r="AA146" i="9"/>
  <c r="AA147" i="9"/>
  <c r="AA148" i="9"/>
  <c r="AA149" i="9"/>
  <c r="AA150" i="9"/>
  <c r="AA151" i="9"/>
  <c r="AA152" i="9"/>
  <c r="AA153" i="9"/>
  <c r="AA157" i="9"/>
  <c r="AA158" i="9"/>
  <c r="AA159" i="9"/>
  <c r="AA160" i="9"/>
  <c r="AA161" i="9"/>
  <c r="AA162" i="9"/>
  <c r="AA163" i="9"/>
  <c r="AA164" i="9"/>
  <c r="AA165" i="9"/>
  <c r="AA166" i="9"/>
  <c r="AA167" i="9"/>
  <c r="AA168" i="9"/>
  <c r="AA169" i="9"/>
  <c r="AA170" i="9"/>
  <c r="AA171" i="9"/>
  <c r="AA172" i="9"/>
  <c r="AA173" i="9"/>
  <c r="AA174" i="9"/>
  <c r="AA175" i="9"/>
  <c r="AA176" i="9"/>
  <c r="AA177" i="9"/>
  <c r="AA178" i="9"/>
  <c r="AA179" i="9"/>
  <c r="AA180" i="9"/>
  <c r="AA181" i="9"/>
  <c r="AA182" i="9"/>
  <c r="AA183" i="9"/>
  <c r="AA184" i="9"/>
  <c r="AA185" i="9"/>
  <c r="AA186" i="9"/>
  <c r="AA187" i="9"/>
  <c r="AA188" i="9"/>
  <c r="AA189" i="9"/>
  <c r="AA190" i="9"/>
  <c r="AA191" i="9"/>
  <c r="AA192" i="9"/>
  <c r="AA193" i="9"/>
  <c r="AA194" i="9"/>
  <c r="AA195" i="9"/>
  <c r="AA196" i="9"/>
  <c r="AA197" i="9"/>
  <c r="AA198" i="9"/>
  <c r="AA199" i="9"/>
  <c r="AA200" i="9"/>
  <c r="AA201" i="9"/>
  <c r="AA202" i="9"/>
  <c r="AA203" i="9"/>
  <c r="AA204" i="9"/>
  <c r="AA205" i="9"/>
  <c r="AA206" i="9"/>
  <c r="AA207" i="9"/>
  <c r="AA208" i="9"/>
  <c r="AA209" i="9"/>
  <c r="AA210" i="9"/>
  <c r="AA211" i="9"/>
  <c r="AA212" i="9"/>
  <c r="AA213" i="9"/>
  <c r="AA214" i="9"/>
  <c r="AA215" i="9"/>
  <c r="AA216" i="9"/>
  <c r="AA217" i="9"/>
  <c r="AA218" i="9"/>
  <c r="AA219" i="9"/>
  <c r="AA220" i="9"/>
  <c r="AA221" i="9"/>
  <c r="AA222" i="9"/>
  <c r="AA223" i="9"/>
  <c r="AA224" i="9"/>
  <c r="AA225" i="9"/>
  <c r="AA226" i="9"/>
  <c r="AA227" i="9"/>
  <c r="AA228" i="9"/>
  <c r="AA229" i="9"/>
  <c r="AA230" i="9"/>
  <c r="AA231" i="9"/>
  <c r="AA232" i="9"/>
  <c r="AA233" i="9"/>
  <c r="AA234" i="9"/>
  <c r="AA238" i="9"/>
  <c r="AA239" i="9"/>
  <c r="AA240" i="9"/>
  <c r="AA241" i="9"/>
  <c r="AA242" i="9"/>
  <c r="AA243" i="9"/>
  <c r="AA244" i="9"/>
  <c r="AA245" i="9"/>
  <c r="AA246" i="9"/>
  <c r="AA247" i="9"/>
  <c r="AA248" i="9"/>
  <c r="AA249" i="9"/>
  <c r="AA250" i="9"/>
  <c r="AA251" i="9"/>
  <c r="AA252" i="9"/>
  <c r="AA253" i="9"/>
  <c r="AA254" i="9"/>
  <c r="AA255" i="9"/>
  <c r="AA256" i="9"/>
  <c r="AA257" i="9"/>
  <c r="AA258" i="9"/>
  <c r="AA259" i="9"/>
  <c r="AA260" i="9"/>
  <c r="AA261" i="9"/>
  <c r="AA262" i="9"/>
  <c r="AA263" i="9"/>
  <c r="AA264" i="9"/>
  <c r="AA265" i="9"/>
  <c r="AA266" i="9"/>
  <c r="AA267" i="9"/>
  <c r="AA268" i="9"/>
  <c r="AA269" i="9"/>
  <c r="AA270" i="9"/>
  <c r="AA271" i="9"/>
  <c r="AA272" i="9"/>
  <c r="AA273" i="9"/>
  <c r="AA274" i="9"/>
  <c r="AA275" i="9"/>
  <c r="AA276" i="9"/>
  <c r="AA277" i="9"/>
  <c r="AA278" i="9"/>
  <c r="AA279" i="9"/>
  <c r="AA280" i="9"/>
  <c r="AA281" i="9"/>
  <c r="AA282" i="9"/>
  <c r="AA283" i="9"/>
  <c r="AA284" i="9"/>
  <c r="AA285" i="9"/>
  <c r="AA286" i="9"/>
  <c r="AA287" i="9"/>
  <c r="AA288" i="9"/>
  <c r="AA289" i="9"/>
  <c r="AA290" i="9"/>
  <c r="AA291" i="9"/>
  <c r="AA292" i="9"/>
  <c r="AA293" i="9"/>
  <c r="AA294" i="9"/>
  <c r="AA295" i="9"/>
  <c r="AA296" i="9"/>
  <c r="AA297" i="9"/>
  <c r="AA298" i="9"/>
  <c r="AA299" i="9"/>
  <c r="AA300" i="9"/>
  <c r="AA301" i="9"/>
  <c r="AA302" i="9"/>
  <c r="AA303" i="9"/>
  <c r="AA304" i="9"/>
  <c r="AA305" i="9"/>
  <c r="AA306" i="9"/>
  <c r="AA307" i="9"/>
  <c r="AA308" i="9"/>
  <c r="AA309" i="9"/>
  <c r="AA310" i="9"/>
  <c r="AA311" i="9"/>
  <c r="AA315" i="9"/>
  <c r="AA316" i="9"/>
  <c r="AA317" i="9"/>
  <c r="AA318" i="9"/>
  <c r="AA319" i="9"/>
  <c r="AA320" i="9"/>
  <c r="AA321" i="9"/>
  <c r="AA322" i="9"/>
  <c r="AA323" i="9"/>
  <c r="AA324" i="9"/>
  <c r="AA325" i="9"/>
  <c r="AA326" i="9"/>
  <c r="AA327" i="9"/>
  <c r="AA328" i="9"/>
  <c r="AA329" i="9"/>
  <c r="AA330" i="9"/>
  <c r="AA331" i="9"/>
  <c r="AA332" i="9"/>
  <c r="AA333" i="9"/>
  <c r="AA334" i="9"/>
  <c r="AA335" i="9"/>
  <c r="AA336" i="9"/>
  <c r="AA337" i="9"/>
  <c r="AA338" i="9"/>
  <c r="AA339" i="9"/>
  <c r="AA340" i="9"/>
  <c r="AA341" i="9"/>
  <c r="AA342" i="9"/>
  <c r="AA343" i="9"/>
  <c r="AA344" i="9"/>
  <c r="AA345" i="9"/>
  <c r="AA346" i="9"/>
  <c r="AA347" i="9"/>
  <c r="AA348" i="9"/>
  <c r="AA349" i="9"/>
  <c r="AA350" i="9"/>
  <c r="AA351" i="9"/>
  <c r="AA352" i="9"/>
  <c r="AA353" i="9"/>
  <c r="AA354" i="9"/>
  <c r="AA355" i="9"/>
  <c r="AA356" i="9"/>
  <c r="AA357" i="9"/>
  <c r="AA358" i="9"/>
  <c r="AA362" i="9"/>
  <c r="AA363" i="9"/>
  <c r="AA364" i="9"/>
  <c r="AA365" i="9"/>
  <c r="AA366" i="9"/>
  <c r="AA367" i="9"/>
  <c r="AA368" i="9"/>
  <c r="AA369" i="9"/>
  <c r="AA370" i="9"/>
  <c r="AA371" i="9"/>
  <c r="AA372" i="9"/>
  <c r="AA373" i="9"/>
  <c r="AA374" i="9"/>
  <c r="AA375" i="9"/>
  <c r="AA376" i="9"/>
  <c r="AA377" i="9"/>
  <c r="AA378" i="9"/>
  <c r="AA379" i="9"/>
  <c r="AA380" i="9"/>
  <c r="AA381" i="9"/>
  <c r="AA382" i="9"/>
  <c r="AA383" i="9"/>
  <c r="AA384" i="9"/>
  <c r="AA385" i="9"/>
  <c r="AA386" i="9"/>
  <c r="AA387" i="9"/>
  <c r="AA388" i="9"/>
  <c r="AA389" i="9"/>
  <c r="AA390" i="9"/>
  <c r="AA391" i="9"/>
  <c r="AA392" i="9"/>
  <c r="AA393" i="9"/>
  <c r="AA394" i="9"/>
  <c r="AA395" i="9"/>
  <c r="AA396" i="9"/>
  <c r="AA397" i="9"/>
  <c r="AA398" i="9"/>
  <c r="AA399" i="9"/>
  <c r="AA400" i="9"/>
  <c r="AA401" i="9"/>
  <c r="AA402" i="9"/>
  <c r="AA403" i="9"/>
  <c r="AA404" i="9"/>
  <c r="AA405" i="9"/>
  <c r="AA3" i="9"/>
  <c r="D410" i="8"/>
  <c r="C409" i="8"/>
  <c r="C410" i="8" s="1"/>
  <c r="D407" i="8"/>
  <c r="E407" i="8"/>
  <c r="K407" i="8"/>
  <c r="L407" i="8"/>
  <c r="C407" i="8"/>
  <c r="C406" i="8"/>
  <c r="D406" i="8"/>
  <c r="E406" i="8"/>
  <c r="F406" i="8"/>
  <c r="M406" i="8" s="1"/>
  <c r="G406" i="8"/>
  <c r="G407" i="8" s="1"/>
  <c r="H406" i="8"/>
  <c r="H407" i="8" s="1"/>
  <c r="I406" i="8"/>
  <c r="I407" i="8" s="1"/>
  <c r="J406" i="8"/>
  <c r="J407" i="8" s="1"/>
  <c r="K406" i="8"/>
  <c r="N406" i="8" s="1"/>
  <c r="L406" i="8"/>
  <c r="E360" i="8"/>
  <c r="F360" i="8"/>
  <c r="C360" i="8"/>
  <c r="M359" i="8"/>
  <c r="C359" i="8"/>
  <c r="D359" i="8"/>
  <c r="D360" i="8" s="1"/>
  <c r="E359" i="8"/>
  <c r="F359" i="8"/>
  <c r="G359" i="8"/>
  <c r="G360" i="8" s="1"/>
  <c r="H359" i="8"/>
  <c r="H360" i="8" s="1"/>
  <c r="I359" i="8"/>
  <c r="I360" i="8" s="1"/>
  <c r="J359" i="8"/>
  <c r="J360" i="8" s="1"/>
  <c r="K359" i="8"/>
  <c r="L359" i="8"/>
  <c r="L360" i="8" s="1"/>
  <c r="G313" i="8"/>
  <c r="H313" i="8"/>
  <c r="J313" i="8"/>
  <c r="N312" i="8"/>
  <c r="C312" i="8"/>
  <c r="C313" i="8" s="1"/>
  <c r="D312" i="8"/>
  <c r="D313" i="8" s="1"/>
  <c r="E312" i="8"/>
  <c r="E313" i="8" s="1"/>
  <c r="F312" i="8"/>
  <c r="F313" i="8" s="1"/>
  <c r="G312" i="8"/>
  <c r="H312" i="8"/>
  <c r="I312" i="8"/>
  <c r="I313" i="8" s="1"/>
  <c r="J312" i="8"/>
  <c r="K312" i="8"/>
  <c r="K313" i="8" s="1"/>
  <c r="L312" i="8"/>
  <c r="L313" i="8" s="1"/>
  <c r="I236" i="8"/>
  <c r="J236" i="8"/>
  <c r="L236" i="8"/>
  <c r="C235" i="8"/>
  <c r="C236" i="8" s="1"/>
  <c r="D235" i="8"/>
  <c r="D236" i="8" s="1"/>
  <c r="E235" i="8"/>
  <c r="E236" i="8" s="1"/>
  <c r="F235" i="8"/>
  <c r="F236" i="8" s="1"/>
  <c r="G235" i="8"/>
  <c r="G236" i="8" s="1"/>
  <c r="H235" i="8"/>
  <c r="H236" i="8" s="1"/>
  <c r="I235" i="8"/>
  <c r="J235" i="8"/>
  <c r="K235" i="8"/>
  <c r="K236" i="8" s="1"/>
  <c r="L235" i="8"/>
  <c r="N235" i="8" s="1"/>
  <c r="D155" i="8"/>
  <c r="K155" i="8"/>
  <c r="L155" i="8"/>
  <c r="M154" i="8"/>
  <c r="C154" i="8"/>
  <c r="C155" i="8" s="1"/>
  <c r="D154" i="8"/>
  <c r="E154" i="8"/>
  <c r="E155" i="8" s="1"/>
  <c r="F154" i="8"/>
  <c r="F155" i="8" s="1"/>
  <c r="G154" i="8"/>
  <c r="G155" i="8" s="1"/>
  <c r="H154" i="8"/>
  <c r="H155" i="8" s="1"/>
  <c r="I154" i="8"/>
  <c r="I155" i="8" s="1"/>
  <c r="J154" i="8"/>
  <c r="J155" i="8" s="1"/>
  <c r="K154" i="8"/>
  <c r="N154" i="8" s="1"/>
  <c r="L154" i="8"/>
  <c r="E77" i="8"/>
  <c r="F77" i="8"/>
  <c r="M76" i="8"/>
  <c r="C76" i="8"/>
  <c r="C77" i="8" s="1"/>
  <c r="D76" i="8"/>
  <c r="D409" i="8" s="1"/>
  <c r="E76" i="8"/>
  <c r="F76" i="8"/>
  <c r="G76" i="8"/>
  <c r="G409" i="8" s="1"/>
  <c r="G410" i="8" s="1"/>
  <c r="H76" i="8"/>
  <c r="H77" i="8" s="1"/>
  <c r="I76" i="8"/>
  <c r="J76" i="8"/>
  <c r="J409" i="8" s="1"/>
  <c r="J410" i="8" s="1"/>
  <c r="K76" i="8"/>
  <c r="L76" i="8"/>
  <c r="L409" i="8" s="1"/>
  <c r="L410" i="8" s="1"/>
  <c r="M4" i="8"/>
  <c r="N4" i="8"/>
  <c r="M5" i="8"/>
  <c r="N5" i="8"/>
  <c r="M6" i="8"/>
  <c r="N6" i="8"/>
  <c r="M7" i="8"/>
  <c r="N7" i="8"/>
  <c r="M8" i="8"/>
  <c r="N8" i="8"/>
  <c r="M9" i="8"/>
  <c r="N9" i="8"/>
  <c r="M10" i="8"/>
  <c r="N10" i="8"/>
  <c r="M11" i="8"/>
  <c r="N11" i="8"/>
  <c r="M12" i="8"/>
  <c r="N12" i="8"/>
  <c r="M13" i="8"/>
  <c r="N13" i="8"/>
  <c r="M14" i="8"/>
  <c r="N14" i="8"/>
  <c r="M15" i="8"/>
  <c r="N15" i="8"/>
  <c r="M16" i="8"/>
  <c r="N16" i="8"/>
  <c r="M17" i="8"/>
  <c r="N17" i="8"/>
  <c r="M18" i="8"/>
  <c r="N18" i="8"/>
  <c r="M19" i="8"/>
  <c r="N19" i="8"/>
  <c r="M20" i="8"/>
  <c r="N20" i="8"/>
  <c r="M21" i="8"/>
  <c r="N21" i="8"/>
  <c r="M22" i="8"/>
  <c r="N22" i="8"/>
  <c r="M23" i="8"/>
  <c r="N23" i="8"/>
  <c r="M24" i="8"/>
  <c r="N2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3" i="8"/>
  <c r="N33" i="8"/>
  <c r="M34" i="8"/>
  <c r="N34" i="8"/>
  <c r="M35" i="8"/>
  <c r="N35" i="8"/>
  <c r="M36" i="8"/>
  <c r="N36" i="8"/>
  <c r="M37" i="8"/>
  <c r="N37" i="8"/>
  <c r="M38" i="8"/>
  <c r="N38" i="8"/>
  <c r="M39" i="8"/>
  <c r="N39" i="8"/>
  <c r="M40" i="8"/>
  <c r="N40" i="8"/>
  <c r="M41" i="8"/>
  <c r="N41" i="8"/>
  <c r="M42" i="8"/>
  <c r="N42" i="8"/>
  <c r="M43" i="8"/>
  <c r="N43" i="8"/>
  <c r="M44" i="8"/>
  <c r="N44" i="8"/>
  <c r="M45" i="8"/>
  <c r="N45" i="8"/>
  <c r="M46" i="8"/>
  <c r="N46" i="8"/>
  <c r="M47" i="8"/>
  <c r="N47" i="8"/>
  <c r="M48" i="8"/>
  <c r="N48" i="8"/>
  <c r="M49" i="8"/>
  <c r="N49" i="8"/>
  <c r="M50" i="8"/>
  <c r="N50" i="8"/>
  <c r="M51" i="8"/>
  <c r="N51" i="8"/>
  <c r="M52" i="8"/>
  <c r="N52" i="8"/>
  <c r="M53" i="8"/>
  <c r="N53" i="8"/>
  <c r="M54" i="8"/>
  <c r="N54" i="8"/>
  <c r="M55" i="8"/>
  <c r="N55" i="8"/>
  <c r="M56" i="8"/>
  <c r="N56" i="8"/>
  <c r="M57" i="8"/>
  <c r="N57" i="8"/>
  <c r="M58" i="8"/>
  <c r="N58" i="8"/>
  <c r="M59" i="8"/>
  <c r="N59" i="8"/>
  <c r="M60" i="8"/>
  <c r="N60" i="8"/>
  <c r="M61" i="8"/>
  <c r="N61" i="8"/>
  <c r="M62" i="8"/>
  <c r="N62" i="8"/>
  <c r="M63" i="8"/>
  <c r="N63" i="8"/>
  <c r="M64" i="8"/>
  <c r="N64" i="8"/>
  <c r="M65" i="8"/>
  <c r="N65" i="8"/>
  <c r="M66" i="8"/>
  <c r="N66" i="8"/>
  <c r="M67" i="8"/>
  <c r="N67" i="8"/>
  <c r="M68" i="8"/>
  <c r="N68" i="8"/>
  <c r="M69" i="8"/>
  <c r="N69" i="8"/>
  <c r="M70" i="8"/>
  <c r="N70" i="8"/>
  <c r="M71" i="8"/>
  <c r="N71" i="8"/>
  <c r="M72" i="8"/>
  <c r="N72" i="8"/>
  <c r="M73" i="8"/>
  <c r="N73" i="8"/>
  <c r="M74" i="8"/>
  <c r="N74" i="8"/>
  <c r="M75" i="8"/>
  <c r="N75" i="8"/>
  <c r="M79" i="8"/>
  <c r="N79" i="8"/>
  <c r="M80" i="8"/>
  <c r="N80" i="8"/>
  <c r="M81" i="8"/>
  <c r="N81" i="8"/>
  <c r="M82" i="8"/>
  <c r="N82" i="8"/>
  <c r="M83" i="8"/>
  <c r="N83" i="8"/>
  <c r="M84" i="8"/>
  <c r="N84" i="8"/>
  <c r="M85" i="8"/>
  <c r="N85" i="8"/>
  <c r="M86" i="8"/>
  <c r="N86" i="8"/>
  <c r="M87" i="8"/>
  <c r="N87" i="8"/>
  <c r="M88" i="8"/>
  <c r="N88" i="8"/>
  <c r="M89" i="8"/>
  <c r="N89" i="8"/>
  <c r="M90" i="8"/>
  <c r="N90" i="8"/>
  <c r="M91" i="8"/>
  <c r="N91" i="8"/>
  <c r="M92" i="8"/>
  <c r="N92" i="8"/>
  <c r="M93" i="8"/>
  <c r="N93" i="8"/>
  <c r="M94" i="8"/>
  <c r="N94" i="8"/>
  <c r="M95" i="8"/>
  <c r="N95" i="8"/>
  <c r="M96" i="8"/>
  <c r="N96" i="8"/>
  <c r="M97" i="8"/>
  <c r="N97" i="8"/>
  <c r="M98" i="8"/>
  <c r="N98" i="8"/>
  <c r="M99" i="8"/>
  <c r="N99" i="8"/>
  <c r="M100" i="8"/>
  <c r="N100" i="8"/>
  <c r="M101" i="8"/>
  <c r="N101" i="8"/>
  <c r="M102" i="8"/>
  <c r="N102" i="8"/>
  <c r="M103" i="8"/>
  <c r="N103" i="8"/>
  <c r="M104" i="8"/>
  <c r="N104" i="8"/>
  <c r="M105" i="8"/>
  <c r="N105" i="8"/>
  <c r="M106" i="8"/>
  <c r="N106" i="8"/>
  <c r="M107" i="8"/>
  <c r="N107" i="8"/>
  <c r="M108" i="8"/>
  <c r="N108" i="8"/>
  <c r="M109" i="8"/>
  <c r="N109" i="8"/>
  <c r="M110" i="8"/>
  <c r="N110" i="8"/>
  <c r="M111" i="8"/>
  <c r="N111" i="8"/>
  <c r="M112" i="8"/>
  <c r="N112" i="8"/>
  <c r="M113" i="8"/>
  <c r="N113" i="8"/>
  <c r="M114" i="8"/>
  <c r="N114" i="8"/>
  <c r="M115" i="8"/>
  <c r="N115" i="8"/>
  <c r="M116" i="8"/>
  <c r="N116" i="8"/>
  <c r="M117" i="8"/>
  <c r="N117" i="8"/>
  <c r="M118" i="8"/>
  <c r="N118" i="8"/>
  <c r="M119" i="8"/>
  <c r="N119" i="8"/>
  <c r="M120" i="8"/>
  <c r="N120" i="8"/>
  <c r="M121" i="8"/>
  <c r="N121" i="8"/>
  <c r="M122" i="8"/>
  <c r="N122" i="8"/>
  <c r="M123" i="8"/>
  <c r="N123" i="8"/>
  <c r="M124" i="8"/>
  <c r="N124" i="8"/>
  <c r="M125" i="8"/>
  <c r="N125" i="8"/>
  <c r="M126" i="8"/>
  <c r="N126" i="8"/>
  <c r="M127" i="8"/>
  <c r="N127" i="8"/>
  <c r="M128" i="8"/>
  <c r="N128" i="8"/>
  <c r="M129" i="8"/>
  <c r="N129" i="8"/>
  <c r="M130" i="8"/>
  <c r="N130" i="8"/>
  <c r="M131" i="8"/>
  <c r="N131" i="8"/>
  <c r="M132" i="8"/>
  <c r="N132" i="8"/>
  <c r="M133" i="8"/>
  <c r="N133" i="8"/>
  <c r="M134" i="8"/>
  <c r="N134" i="8"/>
  <c r="M135" i="8"/>
  <c r="N135" i="8"/>
  <c r="M136" i="8"/>
  <c r="N136" i="8"/>
  <c r="M137" i="8"/>
  <c r="N137" i="8"/>
  <c r="M138" i="8"/>
  <c r="N138" i="8"/>
  <c r="M139" i="8"/>
  <c r="N139" i="8"/>
  <c r="M140" i="8"/>
  <c r="N140" i="8"/>
  <c r="M141" i="8"/>
  <c r="N141" i="8"/>
  <c r="M142" i="8"/>
  <c r="N142" i="8"/>
  <c r="M143" i="8"/>
  <c r="N143" i="8"/>
  <c r="M144" i="8"/>
  <c r="N144" i="8"/>
  <c r="M145" i="8"/>
  <c r="N145" i="8"/>
  <c r="M146" i="8"/>
  <c r="N146" i="8"/>
  <c r="M147" i="8"/>
  <c r="N147" i="8"/>
  <c r="M148" i="8"/>
  <c r="N148" i="8"/>
  <c r="M149" i="8"/>
  <c r="N149" i="8"/>
  <c r="M150" i="8"/>
  <c r="N150" i="8"/>
  <c r="M151" i="8"/>
  <c r="N151" i="8"/>
  <c r="M152" i="8"/>
  <c r="N152" i="8"/>
  <c r="M153" i="8"/>
  <c r="N153" i="8"/>
  <c r="M157" i="8"/>
  <c r="N157" i="8"/>
  <c r="M158" i="8"/>
  <c r="N158" i="8"/>
  <c r="M159" i="8"/>
  <c r="N159" i="8"/>
  <c r="M160" i="8"/>
  <c r="N160" i="8"/>
  <c r="M161" i="8"/>
  <c r="N161" i="8"/>
  <c r="M162" i="8"/>
  <c r="N162" i="8"/>
  <c r="M163" i="8"/>
  <c r="N163" i="8"/>
  <c r="M164" i="8"/>
  <c r="N164" i="8"/>
  <c r="M165" i="8"/>
  <c r="N165" i="8"/>
  <c r="M166" i="8"/>
  <c r="N166" i="8"/>
  <c r="M167" i="8"/>
  <c r="N167" i="8"/>
  <c r="M168" i="8"/>
  <c r="N168" i="8"/>
  <c r="M169" i="8"/>
  <c r="N169" i="8"/>
  <c r="M170" i="8"/>
  <c r="N170" i="8"/>
  <c r="M171" i="8"/>
  <c r="N171" i="8"/>
  <c r="M172" i="8"/>
  <c r="N172" i="8"/>
  <c r="M173" i="8"/>
  <c r="N173" i="8"/>
  <c r="M174" i="8"/>
  <c r="N174" i="8"/>
  <c r="M175" i="8"/>
  <c r="N175" i="8"/>
  <c r="M176" i="8"/>
  <c r="N176" i="8"/>
  <c r="M177" i="8"/>
  <c r="N177" i="8"/>
  <c r="M178" i="8"/>
  <c r="N178" i="8"/>
  <c r="M179" i="8"/>
  <c r="N179" i="8"/>
  <c r="M180" i="8"/>
  <c r="N180" i="8"/>
  <c r="M181" i="8"/>
  <c r="N181" i="8"/>
  <c r="M182" i="8"/>
  <c r="N182" i="8"/>
  <c r="M183" i="8"/>
  <c r="N183" i="8"/>
  <c r="M184" i="8"/>
  <c r="N184" i="8"/>
  <c r="M185" i="8"/>
  <c r="N185" i="8"/>
  <c r="M186" i="8"/>
  <c r="N186" i="8"/>
  <c r="M187" i="8"/>
  <c r="N187" i="8"/>
  <c r="M188" i="8"/>
  <c r="N188" i="8"/>
  <c r="M189" i="8"/>
  <c r="N189" i="8"/>
  <c r="M190" i="8"/>
  <c r="N190" i="8"/>
  <c r="M191" i="8"/>
  <c r="N191" i="8"/>
  <c r="M192" i="8"/>
  <c r="N192" i="8"/>
  <c r="M193" i="8"/>
  <c r="N193" i="8"/>
  <c r="M194" i="8"/>
  <c r="N194" i="8"/>
  <c r="M195" i="8"/>
  <c r="N195" i="8"/>
  <c r="M196" i="8"/>
  <c r="N196" i="8"/>
  <c r="M197" i="8"/>
  <c r="N197" i="8"/>
  <c r="M198" i="8"/>
  <c r="N198" i="8"/>
  <c r="M199" i="8"/>
  <c r="N199" i="8"/>
  <c r="M200" i="8"/>
  <c r="N200" i="8"/>
  <c r="M201" i="8"/>
  <c r="N201" i="8"/>
  <c r="M202" i="8"/>
  <c r="N202" i="8"/>
  <c r="M203" i="8"/>
  <c r="N203" i="8"/>
  <c r="M204" i="8"/>
  <c r="N204" i="8"/>
  <c r="M205" i="8"/>
  <c r="N205" i="8"/>
  <c r="M206" i="8"/>
  <c r="N206" i="8"/>
  <c r="M207" i="8"/>
  <c r="N207" i="8"/>
  <c r="M208" i="8"/>
  <c r="N208" i="8"/>
  <c r="M209" i="8"/>
  <c r="N209" i="8"/>
  <c r="M210" i="8"/>
  <c r="N210" i="8"/>
  <c r="M211" i="8"/>
  <c r="N211" i="8"/>
  <c r="M212" i="8"/>
  <c r="N212" i="8"/>
  <c r="M213" i="8"/>
  <c r="N213" i="8"/>
  <c r="M214" i="8"/>
  <c r="N214" i="8"/>
  <c r="M215" i="8"/>
  <c r="N215" i="8"/>
  <c r="M216" i="8"/>
  <c r="N216" i="8"/>
  <c r="M217" i="8"/>
  <c r="N217" i="8"/>
  <c r="M218" i="8"/>
  <c r="N218" i="8"/>
  <c r="M219" i="8"/>
  <c r="N219" i="8"/>
  <c r="M220" i="8"/>
  <c r="N220" i="8"/>
  <c r="M221" i="8"/>
  <c r="N221" i="8"/>
  <c r="M222" i="8"/>
  <c r="N222" i="8"/>
  <c r="M223" i="8"/>
  <c r="N223" i="8"/>
  <c r="M224" i="8"/>
  <c r="N224" i="8"/>
  <c r="M225" i="8"/>
  <c r="N225" i="8"/>
  <c r="M226" i="8"/>
  <c r="N226" i="8"/>
  <c r="M227" i="8"/>
  <c r="N227" i="8"/>
  <c r="M228" i="8"/>
  <c r="N228" i="8"/>
  <c r="M229" i="8"/>
  <c r="N229" i="8"/>
  <c r="M230" i="8"/>
  <c r="N230" i="8"/>
  <c r="M231" i="8"/>
  <c r="N231" i="8"/>
  <c r="M232" i="8"/>
  <c r="N232" i="8"/>
  <c r="M233" i="8"/>
  <c r="N233" i="8"/>
  <c r="M234" i="8"/>
  <c r="N234" i="8"/>
  <c r="M238" i="8"/>
  <c r="N238" i="8"/>
  <c r="M239" i="8"/>
  <c r="N239" i="8"/>
  <c r="M240" i="8"/>
  <c r="N240" i="8"/>
  <c r="M241" i="8"/>
  <c r="N241" i="8"/>
  <c r="M242" i="8"/>
  <c r="N242" i="8"/>
  <c r="M243" i="8"/>
  <c r="N243" i="8"/>
  <c r="M244" i="8"/>
  <c r="N244" i="8"/>
  <c r="M245" i="8"/>
  <c r="N245" i="8"/>
  <c r="M246" i="8"/>
  <c r="N246" i="8"/>
  <c r="M247" i="8"/>
  <c r="N247" i="8"/>
  <c r="M248" i="8"/>
  <c r="N248" i="8"/>
  <c r="M249" i="8"/>
  <c r="N249" i="8"/>
  <c r="M250" i="8"/>
  <c r="N250" i="8"/>
  <c r="M251" i="8"/>
  <c r="N251" i="8"/>
  <c r="M252" i="8"/>
  <c r="N252" i="8"/>
  <c r="M253" i="8"/>
  <c r="N253" i="8"/>
  <c r="M254" i="8"/>
  <c r="N254" i="8"/>
  <c r="M255" i="8"/>
  <c r="N255" i="8"/>
  <c r="M256" i="8"/>
  <c r="N256" i="8"/>
  <c r="M257" i="8"/>
  <c r="N257" i="8"/>
  <c r="M258" i="8"/>
  <c r="N258" i="8"/>
  <c r="M259" i="8"/>
  <c r="N259" i="8"/>
  <c r="M260" i="8"/>
  <c r="N260" i="8"/>
  <c r="M261" i="8"/>
  <c r="N261" i="8"/>
  <c r="M262" i="8"/>
  <c r="N262" i="8"/>
  <c r="M263" i="8"/>
  <c r="N263" i="8"/>
  <c r="M264" i="8"/>
  <c r="N264" i="8"/>
  <c r="M265" i="8"/>
  <c r="N265" i="8"/>
  <c r="M266" i="8"/>
  <c r="N266" i="8"/>
  <c r="M267" i="8"/>
  <c r="N267" i="8"/>
  <c r="M268" i="8"/>
  <c r="N268" i="8"/>
  <c r="M269" i="8"/>
  <c r="N269" i="8"/>
  <c r="M270" i="8"/>
  <c r="N270" i="8"/>
  <c r="M271" i="8"/>
  <c r="N271" i="8"/>
  <c r="M272" i="8"/>
  <c r="N272" i="8"/>
  <c r="M273" i="8"/>
  <c r="N273" i="8"/>
  <c r="M274" i="8"/>
  <c r="N274" i="8"/>
  <c r="M275" i="8"/>
  <c r="N275" i="8"/>
  <c r="M276" i="8"/>
  <c r="N276" i="8"/>
  <c r="M277" i="8"/>
  <c r="N277" i="8"/>
  <c r="M278" i="8"/>
  <c r="N278" i="8"/>
  <c r="M279" i="8"/>
  <c r="N279" i="8"/>
  <c r="M280" i="8"/>
  <c r="N280" i="8"/>
  <c r="M281" i="8"/>
  <c r="N281" i="8"/>
  <c r="M282" i="8"/>
  <c r="N282" i="8"/>
  <c r="M283" i="8"/>
  <c r="N283" i="8"/>
  <c r="M284" i="8"/>
  <c r="N284" i="8"/>
  <c r="M285" i="8"/>
  <c r="N285" i="8"/>
  <c r="M286" i="8"/>
  <c r="N286" i="8"/>
  <c r="M287" i="8"/>
  <c r="N287" i="8"/>
  <c r="M288" i="8"/>
  <c r="N288" i="8"/>
  <c r="M289" i="8"/>
  <c r="N289" i="8"/>
  <c r="M290" i="8"/>
  <c r="N290" i="8"/>
  <c r="M291" i="8"/>
  <c r="N291" i="8"/>
  <c r="M292" i="8"/>
  <c r="N292" i="8"/>
  <c r="M293" i="8"/>
  <c r="N293" i="8"/>
  <c r="M294" i="8"/>
  <c r="N294" i="8"/>
  <c r="M295" i="8"/>
  <c r="N295" i="8"/>
  <c r="M296" i="8"/>
  <c r="N296" i="8"/>
  <c r="M297" i="8"/>
  <c r="N297" i="8"/>
  <c r="M298" i="8"/>
  <c r="N298" i="8"/>
  <c r="M299" i="8"/>
  <c r="N299" i="8"/>
  <c r="M300" i="8"/>
  <c r="N300" i="8"/>
  <c r="M301" i="8"/>
  <c r="N301" i="8"/>
  <c r="M302" i="8"/>
  <c r="N302" i="8"/>
  <c r="M303" i="8"/>
  <c r="N303" i="8"/>
  <c r="M304" i="8"/>
  <c r="N304" i="8"/>
  <c r="M305" i="8"/>
  <c r="N305" i="8"/>
  <c r="M306" i="8"/>
  <c r="N306" i="8"/>
  <c r="M307" i="8"/>
  <c r="N307" i="8"/>
  <c r="M308" i="8"/>
  <c r="N308" i="8"/>
  <c r="M309" i="8"/>
  <c r="N309" i="8"/>
  <c r="M310" i="8"/>
  <c r="N310" i="8"/>
  <c r="M311" i="8"/>
  <c r="N311" i="8"/>
  <c r="M315" i="8"/>
  <c r="N315" i="8"/>
  <c r="M316" i="8"/>
  <c r="N316" i="8"/>
  <c r="M317" i="8"/>
  <c r="N317" i="8"/>
  <c r="M318" i="8"/>
  <c r="N318" i="8"/>
  <c r="M319" i="8"/>
  <c r="N319" i="8"/>
  <c r="M320" i="8"/>
  <c r="N320" i="8"/>
  <c r="M321" i="8"/>
  <c r="N321" i="8"/>
  <c r="M322" i="8"/>
  <c r="N322" i="8"/>
  <c r="M323" i="8"/>
  <c r="N323" i="8"/>
  <c r="M324" i="8"/>
  <c r="N324" i="8"/>
  <c r="M325" i="8"/>
  <c r="N325" i="8"/>
  <c r="M326" i="8"/>
  <c r="N326" i="8"/>
  <c r="M327" i="8"/>
  <c r="N327" i="8"/>
  <c r="M328" i="8"/>
  <c r="N328" i="8"/>
  <c r="M329" i="8"/>
  <c r="N329" i="8"/>
  <c r="M330" i="8"/>
  <c r="N330" i="8"/>
  <c r="M331" i="8"/>
  <c r="N331" i="8"/>
  <c r="M332" i="8"/>
  <c r="N332" i="8"/>
  <c r="M333" i="8"/>
  <c r="N333" i="8"/>
  <c r="M334" i="8"/>
  <c r="N334" i="8"/>
  <c r="M335" i="8"/>
  <c r="N335" i="8"/>
  <c r="M336" i="8"/>
  <c r="N336" i="8"/>
  <c r="M337" i="8"/>
  <c r="N337" i="8"/>
  <c r="M338" i="8"/>
  <c r="N338" i="8"/>
  <c r="M339" i="8"/>
  <c r="N339" i="8"/>
  <c r="M340" i="8"/>
  <c r="N340" i="8"/>
  <c r="M341" i="8"/>
  <c r="N341" i="8"/>
  <c r="M342" i="8"/>
  <c r="N342" i="8"/>
  <c r="M343" i="8"/>
  <c r="N343" i="8"/>
  <c r="M344" i="8"/>
  <c r="N344" i="8"/>
  <c r="M345" i="8"/>
  <c r="N345" i="8"/>
  <c r="M346" i="8"/>
  <c r="N346" i="8"/>
  <c r="M347" i="8"/>
  <c r="N347" i="8"/>
  <c r="M348" i="8"/>
  <c r="N348" i="8"/>
  <c r="M349" i="8"/>
  <c r="N349" i="8"/>
  <c r="M350" i="8"/>
  <c r="N350" i="8"/>
  <c r="M351" i="8"/>
  <c r="N351" i="8"/>
  <c r="M352" i="8"/>
  <c r="N352" i="8"/>
  <c r="M353" i="8"/>
  <c r="N353" i="8"/>
  <c r="M354" i="8"/>
  <c r="N354" i="8"/>
  <c r="M355" i="8"/>
  <c r="N355" i="8"/>
  <c r="M356" i="8"/>
  <c r="N356" i="8"/>
  <c r="M357" i="8"/>
  <c r="N357" i="8"/>
  <c r="M358" i="8"/>
  <c r="N358" i="8"/>
  <c r="M362" i="8"/>
  <c r="N362" i="8"/>
  <c r="M363" i="8"/>
  <c r="N363" i="8"/>
  <c r="M364" i="8"/>
  <c r="N364" i="8"/>
  <c r="M365" i="8"/>
  <c r="N365" i="8"/>
  <c r="M366" i="8"/>
  <c r="N366" i="8"/>
  <c r="M367" i="8"/>
  <c r="N367" i="8"/>
  <c r="M368" i="8"/>
  <c r="N368" i="8"/>
  <c r="M369" i="8"/>
  <c r="N369" i="8"/>
  <c r="M370" i="8"/>
  <c r="N370" i="8"/>
  <c r="M371" i="8"/>
  <c r="N371" i="8"/>
  <c r="M372" i="8"/>
  <c r="N372" i="8"/>
  <c r="M373" i="8"/>
  <c r="N373" i="8"/>
  <c r="M374" i="8"/>
  <c r="N374" i="8"/>
  <c r="M375" i="8"/>
  <c r="N375" i="8"/>
  <c r="M376" i="8"/>
  <c r="N376" i="8"/>
  <c r="M377" i="8"/>
  <c r="N377" i="8"/>
  <c r="M378" i="8"/>
  <c r="N378" i="8"/>
  <c r="M379" i="8"/>
  <c r="N379" i="8"/>
  <c r="M380" i="8"/>
  <c r="N380" i="8"/>
  <c r="M381" i="8"/>
  <c r="N381" i="8"/>
  <c r="M382" i="8"/>
  <c r="N382" i="8"/>
  <c r="M383" i="8"/>
  <c r="N383" i="8"/>
  <c r="M384" i="8"/>
  <c r="N384" i="8"/>
  <c r="M385" i="8"/>
  <c r="N385" i="8"/>
  <c r="M386" i="8"/>
  <c r="N386" i="8"/>
  <c r="M387" i="8"/>
  <c r="N387" i="8"/>
  <c r="M388" i="8"/>
  <c r="N388" i="8"/>
  <c r="M389" i="8"/>
  <c r="N389" i="8"/>
  <c r="M390" i="8"/>
  <c r="N390" i="8"/>
  <c r="M391" i="8"/>
  <c r="N391" i="8"/>
  <c r="M392" i="8"/>
  <c r="N392" i="8"/>
  <c r="M393" i="8"/>
  <c r="N393" i="8"/>
  <c r="M394" i="8"/>
  <c r="N394" i="8"/>
  <c r="M395" i="8"/>
  <c r="N395" i="8"/>
  <c r="M396" i="8"/>
  <c r="N396" i="8"/>
  <c r="M397" i="8"/>
  <c r="N397" i="8"/>
  <c r="M398" i="8"/>
  <c r="N398" i="8"/>
  <c r="M399" i="8"/>
  <c r="N399" i="8"/>
  <c r="M400" i="8"/>
  <c r="N400" i="8"/>
  <c r="M401" i="8"/>
  <c r="N401" i="8"/>
  <c r="M402" i="8"/>
  <c r="N402" i="8"/>
  <c r="M403" i="8"/>
  <c r="N403" i="8"/>
  <c r="M404" i="8"/>
  <c r="N404" i="8"/>
  <c r="M405" i="8"/>
  <c r="N405" i="8"/>
  <c r="N3" i="8"/>
  <c r="M3" i="8"/>
  <c r="D674" i="5"/>
  <c r="E674" i="5"/>
  <c r="H409" i="3"/>
  <c r="H410" i="3" s="1"/>
  <c r="D407" i="3"/>
  <c r="E407" i="3"/>
  <c r="F407" i="3"/>
  <c r="K407" i="3"/>
  <c r="L407" i="3"/>
  <c r="C407" i="3"/>
  <c r="N406" i="3"/>
  <c r="C406" i="3"/>
  <c r="D406" i="3"/>
  <c r="E406" i="3"/>
  <c r="F406" i="3"/>
  <c r="G406" i="3"/>
  <c r="G407" i="3" s="1"/>
  <c r="H406" i="3"/>
  <c r="H407" i="3" s="1"/>
  <c r="I406" i="3"/>
  <c r="I407" i="3" s="1"/>
  <c r="J406" i="3"/>
  <c r="J407" i="3" s="1"/>
  <c r="K406" i="3"/>
  <c r="L406" i="3"/>
  <c r="E360" i="3"/>
  <c r="F360" i="3"/>
  <c r="G360" i="3"/>
  <c r="H360" i="3"/>
  <c r="C359" i="3"/>
  <c r="C360" i="3" s="1"/>
  <c r="D359" i="3"/>
  <c r="D360" i="3" s="1"/>
  <c r="E359" i="3"/>
  <c r="F359" i="3"/>
  <c r="G359" i="3"/>
  <c r="H359" i="3"/>
  <c r="I359" i="3"/>
  <c r="I360" i="3" s="1"/>
  <c r="J359" i="3"/>
  <c r="J360" i="3" s="1"/>
  <c r="K359" i="3"/>
  <c r="K360" i="3" s="1"/>
  <c r="L359" i="3"/>
  <c r="L360" i="3" s="1"/>
  <c r="G313" i="3"/>
  <c r="H313" i="3"/>
  <c r="I313" i="3"/>
  <c r="J313" i="3"/>
  <c r="N312" i="3"/>
  <c r="C312" i="3"/>
  <c r="C313" i="3" s="1"/>
  <c r="D312" i="3"/>
  <c r="D313" i="3" s="1"/>
  <c r="E312" i="3"/>
  <c r="E313" i="3" s="1"/>
  <c r="F312" i="3"/>
  <c r="F313" i="3" s="1"/>
  <c r="G312" i="3"/>
  <c r="H312" i="3"/>
  <c r="I312" i="3"/>
  <c r="J312" i="3"/>
  <c r="K312" i="3"/>
  <c r="K313" i="3" s="1"/>
  <c r="L312" i="3"/>
  <c r="L313" i="3" s="1"/>
  <c r="D236" i="3"/>
  <c r="I236" i="3"/>
  <c r="J236" i="3"/>
  <c r="K236" i="3"/>
  <c r="L236" i="3"/>
  <c r="C236" i="3"/>
  <c r="C235" i="3"/>
  <c r="D235" i="3"/>
  <c r="M235" i="3" s="1"/>
  <c r="E235" i="3"/>
  <c r="E236" i="3" s="1"/>
  <c r="F235" i="3"/>
  <c r="F236" i="3" s="1"/>
  <c r="G235" i="3"/>
  <c r="G236" i="3" s="1"/>
  <c r="H235" i="3"/>
  <c r="H236" i="3" s="1"/>
  <c r="I235" i="3"/>
  <c r="J235" i="3"/>
  <c r="K235" i="3"/>
  <c r="L235" i="3"/>
  <c r="N235" i="3" s="1"/>
  <c r="D155" i="3"/>
  <c r="E155" i="3"/>
  <c r="F155" i="3"/>
  <c r="K155" i="3"/>
  <c r="L155" i="3"/>
  <c r="C155" i="3"/>
  <c r="N154" i="3"/>
  <c r="C154" i="3"/>
  <c r="D154" i="3"/>
  <c r="E154" i="3"/>
  <c r="F154" i="3"/>
  <c r="F409" i="3" s="1"/>
  <c r="F410" i="3" s="1"/>
  <c r="G154" i="3"/>
  <c r="G155" i="3" s="1"/>
  <c r="H154" i="3"/>
  <c r="H155" i="3" s="1"/>
  <c r="I154" i="3"/>
  <c r="I155" i="3" s="1"/>
  <c r="J154" i="3"/>
  <c r="J155" i="3" s="1"/>
  <c r="K154" i="3"/>
  <c r="L154" i="3"/>
  <c r="D77" i="3"/>
  <c r="E77" i="3"/>
  <c r="F77" i="3"/>
  <c r="G77" i="3"/>
  <c r="L77" i="3"/>
  <c r="C76" i="3"/>
  <c r="M76" i="3" s="1"/>
  <c r="D76" i="3"/>
  <c r="D409" i="3" s="1"/>
  <c r="E76" i="3"/>
  <c r="F76" i="3"/>
  <c r="G76" i="3"/>
  <c r="H76" i="3"/>
  <c r="H77" i="3" s="1"/>
  <c r="I76" i="3"/>
  <c r="I409" i="3" s="1"/>
  <c r="I410" i="3" s="1"/>
  <c r="J76" i="3"/>
  <c r="J409" i="3" s="1"/>
  <c r="J410" i="3" s="1"/>
  <c r="K76" i="3"/>
  <c r="K409" i="3" s="1"/>
  <c r="K410" i="3" s="1"/>
  <c r="L76" i="3"/>
  <c r="L409" i="3" s="1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3" i="3"/>
  <c r="T410" i="2"/>
  <c r="M409" i="2"/>
  <c r="M410" i="2" s="1"/>
  <c r="T409" i="2"/>
  <c r="U409" i="2"/>
  <c r="U410" i="2" s="1"/>
  <c r="T407" i="2"/>
  <c r="U407" i="2"/>
  <c r="V407" i="2"/>
  <c r="E406" i="2"/>
  <c r="E407" i="2" s="1"/>
  <c r="F406" i="2"/>
  <c r="F407" i="2" s="1"/>
  <c r="G406" i="2"/>
  <c r="G407" i="2" s="1"/>
  <c r="H406" i="2"/>
  <c r="H407" i="2" s="1"/>
  <c r="I406" i="2"/>
  <c r="I407" i="2" s="1"/>
  <c r="J406" i="2"/>
  <c r="J407" i="2" s="1"/>
  <c r="K406" i="2"/>
  <c r="K407" i="2" s="1"/>
  <c r="L406" i="2"/>
  <c r="L407" i="2" s="1"/>
  <c r="M406" i="2"/>
  <c r="M407" i="2" s="1"/>
  <c r="N406" i="2"/>
  <c r="N407" i="2" s="1"/>
  <c r="O406" i="2"/>
  <c r="P406" i="2"/>
  <c r="Q406" i="2"/>
  <c r="R406" i="2"/>
  <c r="R407" i="2" s="1"/>
  <c r="S406" i="2"/>
  <c r="S407" i="2" s="1"/>
  <c r="T406" i="2"/>
  <c r="U406" i="2"/>
  <c r="V406" i="2"/>
  <c r="K360" i="2"/>
  <c r="N360" i="2"/>
  <c r="E359" i="2"/>
  <c r="E360" i="2"/>
  <c r="F359" i="2"/>
  <c r="F360" i="2" s="1"/>
  <c r="G359" i="2"/>
  <c r="G360" i="2" s="1"/>
  <c r="H359" i="2"/>
  <c r="H360" i="2" s="1"/>
  <c r="I359" i="2"/>
  <c r="I360" i="2"/>
  <c r="J359" i="2"/>
  <c r="J360" i="2" s="1"/>
  <c r="K359" i="2"/>
  <c r="L359" i="2"/>
  <c r="L360" i="2" s="1"/>
  <c r="M359" i="2"/>
  <c r="M360" i="2"/>
  <c r="N359" i="2"/>
  <c r="O359" i="2"/>
  <c r="P359" i="2"/>
  <c r="Q359" i="2"/>
  <c r="R359" i="2"/>
  <c r="R360" i="2" s="1"/>
  <c r="S359" i="2"/>
  <c r="S360" i="2" s="1"/>
  <c r="T359" i="2"/>
  <c r="T360" i="2" s="1"/>
  <c r="U359" i="2"/>
  <c r="U360" i="2" s="1"/>
  <c r="V359" i="2"/>
  <c r="V360" i="2" s="1"/>
  <c r="S313" i="2"/>
  <c r="U313" i="2"/>
  <c r="V313" i="2"/>
  <c r="E312" i="2"/>
  <c r="E313" i="2" s="1"/>
  <c r="F312" i="2"/>
  <c r="F313" i="2" s="1"/>
  <c r="G312" i="2"/>
  <c r="G313" i="2"/>
  <c r="H312" i="2"/>
  <c r="H313" i="2"/>
  <c r="I312" i="2"/>
  <c r="I313" i="2"/>
  <c r="J312" i="2"/>
  <c r="J313" i="2" s="1"/>
  <c r="K312" i="2"/>
  <c r="K313" i="2"/>
  <c r="L312" i="2"/>
  <c r="L313" i="2"/>
  <c r="M312" i="2"/>
  <c r="M313" i="2"/>
  <c r="N312" i="2"/>
  <c r="N313" i="2" s="1"/>
  <c r="O312" i="2"/>
  <c r="P312" i="2"/>
  <c r="Q312" i="2"/>
  <c r="R312" i="2"/>
  <c r="R313" i="2" s="1"/>
  <c r="S312" i="2"/>
  <c r="T312" i="2"/>
  <c r="T313" i="2" s="1"/>
  <c r="U312" i="2"/>
  <c r="V312" i="2"/>
  <c r="R236" i="2"/>
  <c r="T236" i="2"/>
  <c r="U236" i="2"/>
  <c r="E235" i="2"/>
  <c r="E236" i="2" s="1"/>
  <c r="F235" i="2"/>
  <c r="F236" i="2"/>
  <c r="G235" i="2"/>
  <c r="G236" i="2" s="1"/>
  <c r="H235" i="2"/>
  <c r="H236" i="2" s="1"/>
  <c r="I235" i="2"/>
  <c r="I236" i="2" s="1"/>
  <c r="J235" i="2"/>
  <c r="J236" i="2"/>
  <c r="K235" i="2"/>
  <c r="K236" i="2" s="1"/>
  <c r="L235" i="2"/>
  <c r="L236" i="2" s="1"/>
  <c r="M235" i="2"/>
  <c r="M236" i="2" s="1"/>
  <c r="N235" i="2"/>
  <c r="N236" i="2"/>
  <c r="O235" i="2"/>
  <c r="P235" i="2"/>
  <c r="Q235" i="2"/>
  <c r="R235" i="2"/>
  <c r="S235" i="2"/>
  <c r="S236" i="2" s="1"/>
  <c r="T235" i="2"/>
  <c r="U235" i="2"/>
  <c r="V235" i="2"/>
  <c r="V236" i="2" s="1"/>
  <c r="S155" i="2"/>
  <c r="T155" i="2"/>
  <c r="E154" i="2"/>
  <c r="E155" i="2" s="1"/>
  <c r="F154" i="2"/>
  <c r="F155" i="2"/>
  <c r="G154" i="2"/>
  <c r="G155" i="2" s="1"/>
  <c r="H154" i="2"/>
  <c r="H155" i="2" s="1"/>
  <c r="I154" i="2"/>
  <c r="I155" i="2" s="1"/>
  <c r="J154" i="2"/>
  <c r="J155" i="2"/>
  <c r="K154" i="2"/>
  <c r="K155" i="2"/>
  <c r="L154" i="2"/>
  <c r="L155" i="2" s="1"/>
  <c r="M154" i="2"/>
  <c r="M155" i="2" s="1"/>
  <c r="N154" i="2"/>
  <c r="N155" i="2"/>
  <c r="O154" i="2"/>
  <c r="P154" i="2"/>
  <c r="Q154" i="2"/>
  <c r="R154" i="2"/>
  <c r="R155" i="2"/>
  <c r="S154" i="2"/>
  <c r="T154" i="2"/>
  <c r="U154" i="2"/>
  <c r="U155" i="2" s="1"/>
  <c r="V154" i="2"/>
  <c r="V155" i="2"/>
  <c r="G77" i="2"/>
  <c r="M77" i="2"/>
  <c r="S77" i="2"/>
  <c r="T77" i="2"/>
  <c r="F76" i="2"/>
  <c r="F409" i="2" s="1"/>
  <c r="F410" i="2" s="1"/>
  <c r="F77" i="2"/>
  <c r="G76" i="2"/>
  <c r="G409" i="2" s="1"/>
  <c r="G410" i="2" s="1"/>
  <c r="H76" i="2"/>
  <c r="H77" i="2" s="1"/>
  <c r="I76" i="2"/>
  <c r="I77" i="2" s="1"/>
  <c r="J76" i="2"/>
  <c r="J409" i="2" s="1"/>
  <c r="J410" i="2" s="1"/>
  <c r="J77" i="2"/>
  <c r="K76" i="2"/>
  <c r="K409" i="2" s="1"/>
  <c r="K410" i="2" s="1"/>
  <c r="L76" i="2"/>
  <c r="L77" i="2" s="1"/>
  <c r="M76" i="2"/>
  <c r="N76" i="2"/>
  <c r="N409" i="2" s="1"/>
  <c r="N410" i="2" s="1"/>
  <c r="N77" i="2"/>
  <c r="O76" i="2"/>
  <c r="O409" i="2" s="1"/>
  <c r="P76" i="2"/>
  <c r="P409" i="2" s="1"/>
  <c r="Q76" i="2"/>
  <c r="Q409" i="2" s="1"/>
  <c r="R76" i="2"/>
  <c r="R77" i="2" s="1"/>
  <c r="S76" i="2"/>
  <c r="T76" i="2"/>
  <c r="U76" i="2"/>
  <c r="U77" i="2"/>
  <c r="V76" i="2"/>
  <c r="V409" i="2" s="1"/>
  <c r="V410" i="2" s="1"/>
  <c r="V77" i="2"/>
  <c r="E76" i="2"/>
  <c r="E409" i="2" s="1"/>
  <c r="E410" i="2" s="1"/>
  <c r="T410" i="12"/>
  <c r="L409" i="11"/>
  <c r="L410" i="11"/>
  <c r="K409" i="11"/>
  <c r="K410" i="11"/>
  <c r="D409" i="11"/>
  <c r="D410" i="11"/>
  <c r="C77" i="11"/>
  <c r="Q409" i="12"/>
  <c r="Q410" i="12" s="1"/>
  <c r="O313" i="12"/>
  <c r="L410" i="3" l="1"/>
  <c r="D410" i="3"/>
  <c r="L409" i="2"/>
  <c r="L410" i="2" s="1"/>
  <c r="C77" i="3"/>
  <c r="N359" i="3"/>
  <c r="G409" i="3"/>
  <c r="G410" i="3" s="1"/>
  <c r="C410" i="12"/>
  <c r="M359" i="3"/>
  <c r="K409" i="8"/>
  <c r="K77" i="8"/>
  <c r="N76" i="8"/>
  <c r="I409" i="13"/>
  <c r="I410" i="13" s="1"/>
  <c r="I77" i="13"/>
  <c r="E77" i="2"/>
  <c r="M406" i="3"/>
  <c r="F407" i="8"/>
  <c r="S409" i="2"/>
  <c r="S410" i="2" s="1"/>
  <c r="R409" i="2"/>
  <c r="R410" i="2" s="1"/>
  <c r="E409" i="3"/>
  <c r="E410" i="3" s="1"/>
  <c r="Z155" i="9"/>
  <c r="AA154" i="9"/>
  <c r="Z409" i="9"/>
  <c r="I409" i="2"/>
  <c r="I410" i="2" s="1"/>
  <c r="J77" i="3"/>
  <c r="N76" i="3"/>
  <c r="M312" i="3"/>
  <c r="I409" i="8"/>
  <c r="I410" i="8" s="1"/>
  <c r="K360" i="8"/>
  <c r="N359" i="8"/>
  <c r="H409" i="8"/>
  <c r="H410" i="8" s="1"/>
  <c r="W409" i="9"/>
  <c r="W410" i="9" s="1"/>
  <c r="L409" i="12"/>
  <c r="L410" i="12" s="1"/>
  <c r="M154" i="3"/>
  <c r="K77" i="3"/>
  <c r="C409" i="3"/>
  <c r="C410" i="3" s="1"/>
  <c r="K77" i="2"/>
  <c r="H409" i="2"/>
  <c r="H410" i="2" s="1"/>
  <c r="I77" i="3"/>
  <c r="E409" i="8"/>
  <c r="E410" i="8" s="1"/>
  <c r="O409" i="9"/>
  <c r="O410" i="9" s="1"/>
  <c r="C407" i="12"/>
  <c r="F409" i="13"/>
  <c r="F410" i="13" s="1"/>
  <c r="F409" i="8"/>
  <c r="G409" i="9"/>
  <c r="G410" i="9" s="1"/>
  <c r="I409" i="11"/>
  <c r="I410" i="11" s="1"/>
  <c r="D313" i="12"/>
  <c r="C313" i="12"/>
  <c r="T409" i="9"/>
  <c r="T410" i="9" s="1"/>
  <c r="T77" i="9"/>
  <c r="L409" i="9"/>
  <c r="L410" i="9" s="1"/>
  <c r="L77" i="9"/>
  <c r="Z236" i="9"/>
  <c r="AA235" i="9"/>
  <c r="R409" i="11"/>
  <c r="R410" i="11" s="1"/>
  <c r="N407" i="13"/>
  <c r="L407" i="13"/>
  <c r="R77" i="12"/>
  <c r="R409" i="12"/>
  <c r="R410" i="12" s="1"/>
  <c r="E77" i="12"/>
  <c r="E409" i="12"/>
  <c r="E410" i="12" s="1"/>
  <c r="M410" i="12"/>
  <c r="N410" i="12"/>
  <c r="C409" i="14"/>
  <c r="C410" i="14" s="1"/>
  <c r="C77" i="14"/>
  <c r="R409" i="9"/>
  <c r="R410" i="9" s="1"/>
  <c r="J409" i="9"/>
  <c r="J410" i="9" s="1"/>
  <c r="M409" i="11"/>
  <c r="M410" i="11" s="1"/>
  <c r="G77" i="12"/>
  <c r="C155" i="12"/>
  <c r="G313" i="12"/>
  <c r="G360" i="12"/>
  <c r="H407" i="12"/>
  <c r="I409" i="12"/>
  <c r="G409" i="13"/>
  <c r="G410" i="13" s="1"/>
  <c r="D77" i="14"/>
  <c r="E155" i="14"/>
  <c r="G77" i="8"/>
  <c r="U77" i="9"/>
  <c r="M77" i="9"/>
  <c r="X155" i="9"/>
  <c r="P155" i="9"/>
  <c r="H155" i="9"/>
  <c r="N77" i="11"/>
  <c r="D236" i="12"/>
  <c r="H77" i="12"/>
  <c r="I155" i="12"/>
  <c r="H236" i="12"/>
  <c r="M313" i="12"/>
  <c r="J313" i="12"/>
  <c r="M360" i="12"/>
  <c r="J360" i="12"/>
  <c r="G407" i="12"/>
  <c r="H77" i="13"/>
  <c r="N155" i="13"/>
  <c r="C409" i="13"/>
  <c r="S409" i="11"/>
  <c r="S410" i="11" s="1"/>
  <c r="J77" i="12"/>
  <c r="F155" i="12"/>
  <c r="G236" i="12"/>
  <c r="J407" i="12"/>
  <c r="F409" i="12"/>
  <c r="M409" i="13"/>
  <c r="M410" i="13" s="1"/>
  <c r="E409" i="13"/>
  <c r="E410" i="13" s="1"/>
  <c r="L77" i="8"/>
  <c r="D77" i="8"/>
  <c r="M312" i="8"/>
  <c r="Q409" i="11"/>
  <c r="Q410" i="11" s="1"/>
  <c r="G409" i="11"/>
  <c r="G410" i="11" s="1"/>
  <c r="C77" i="12"/>
  <c r="K77" i="12"/>
  <c r="H155" i="12"/>
  <c r="K409" i="13"/>
  <c r="K410" i="13" s="1"/>
  <c r="F409" i="14"/>
  <c r="F410" i="14" s="1"/>
  <c r="P409" i="11"/>
  <c r="P410" i="11" s="1"/>
  <c r="F409" i="11"/>
  <c r="F410" i="11" s="1"/>
  <c r="T77" i="12"/>
  <c r="F313" i="12"/>
  <c r="F360" i="12"/>
  <c r="J409" i="13"/>
  <c r="J410" i="13" s="1"/>
  <c r="J77" i="8"/>
  <c r="M235" i="8"/>
  <c r="S77" i="12"/>
  <c r="M155" i="12"/>
  <c r="N360" i="13"/>
  <c r="I77" i="8"/>
  <c r="H410" i="12" l="1"/>
  <c r="G410" i="12"/>
  <c r="F410" i="12"/>
  <c r="F410" i="8"/>
  <c r="M409" i="8"/>
  <c r="N409" i="8"/>
  <c r="K410" i="8"/>
  <c r="M409" i="3"/>
  <c r="J410" i="12"/>
  <c r="I410" i="12"/>
  <c r="D410" i="12"/>
  <c r="C410" i="13"/>
  <c r="N410" i="13"/>
  <c r="Z410" i="9"/>
  <c r="AA409" i="9"/>
  <c r="N409" i="3"/>
</calcChain>
</file>

<file path=xl/sharedStrings.xml><?xml version="1.0" encoding="utf-8"?>
<sst xmlns="http://schemas.openxmlformats.org/spreadsheetml/2006/main" count="16024" uniqueCount="1925">
  <si>
    <t>FYLegalName</t>
  </si>
  <si>
    <t>FYLibraryClass</t>
  </si>
  <si>
    <t>Curtis Township Library</t>
  </si>
  <si>
    <t>Lawrence Memorial Public Library</t>
  </si>
  <si>
    <t>Mulliken District Library</t>
  </si>
  <si>
    <t>Harrison Township Public Library</t>
  </si>
  <si>
    <t>Royal Oak Township Public Library</t>
  </si>
  <si>
    <t>McMillan Township Library</t>
  </si>
  <si>
    <t>Flat Rock Public Library</t>
  </si>
  <si>
    <t>Elsie Public Library</t>
  </si>
  <si>
    <t>Richmond Township Library</t>
  </si>
  <si>
    <t>Litchfield District Library</t>
  </si>
  <si>
    <t>Pittsford Public Library</t>
  </si>
  <si>
    <t>Sodus Township Library</t>
  </si>
  <si>
    <t>Luther Area Public Library</t>
  </si>
  <si>
    <t>Burr Oak Township Library</t>
  </si>
  <si>
    <t>Richland Township Library</t>
  </si>
  <si>
    <t>Schoolcraft Community Library</t>
  </si>
  <si>
    <t>Romulus Public Library</t>
  </si>
  <si>
    <t>Deckerville Public Library</t>
  </si>
  <si>
    <t>Garden City Public Library</t>
  </si>
  <si>
    <t>Freeport District Library</t>
  </si>
  <si>
    <t>Morton Township Public Library</t>
  </si>
  <si>
    <t>Seville Township Public Library</t>
  </si>
  <si>
    <t>Waldron District Library</t>
  </si>
  <si>
    <t>Galesburg Memorial Library</t>
  </si>
  <si>
    <t>Beaver Island District Library</t>
  </si>
  <si>
    <t>Mancelona Township Library</t>
  </si>
  <si>
    <t>Topinabee Public Library</t>
  </si>
  <si>
    <t>Sebewaing Township Library</t>
  </si>
  <si>
    <t>Suttons Bay-Bingham District Library</t>
  </si>
  <si>
    <t>Stair Public Library</t>
  </si>
  <si>
    <t>Darcy Library of Beulah</t>
  </si>
  <si>
    <t>Leland Township Public Library</t>
  </si>
  <si>
    <t>Lyons Township District Library</t>
  </si>
  <si>
    <t>Osceola Township School Public Library</t>
  </si>
  <si>
    <t>Leelanau Township Library</t>
  </si>
  <si>
    <t>Coleman Area Library</t>
  </si>
  <si>
    <t>Mendon Township Library</t>
  </si>
  <si>
    <t>Wolverine Community Library</t>
  </si>
  <si>
    <t>Saint Ignace Public Library</t>
  </si>
  <si>
    <t>Colon Township Library</t>
  </si>
  <si>
    <t>Leanna Hicks Public Library of Inkster</t>
  </si>
  <si>
    <t>Reed City Public Library</t>
  </si>
  <si>
    <t>M. Alice Chapin Memorial Library</t>
  </si>
  <si>
    <t>Athens Community Library</t>
  </si>
  <si>
    <t>Mayville District Public Library</t>
  </si>
  <si>
    <t>Fife Lake Public Library</t>
  </si>
  <si>
    <t>Benzonia Public Library</t>
  </si>
  <si>
    <t>Riverview Public Library</t>
  </si>
  <si>
    <t>Bay County Library System</t>
  </si>
  <si>
    <t>North Adams Community Memorial Library</t>
  </si>
  <si>
    <t>Bayliss Public Library</t>
  </si>
  <si>
    <t>George W. Spindler Memorial Library</t>
  </si>
  <si>
    <t>Croton Township Library</t>
  </si>
  <si>
    <t>Chippewa River District Library System</t>
  </si>
  <si>
    <t>Clinton-Macomb Public Library</t>
  </si>
  <si>
    <t>Walkerville Public/School Library</t>
  </si>
  <si>
    <t>Community District Library</t>
  </si>
  <si>
    <t>Cass District Library</t>
  </si>
  <si>
    <t>Kalamazoo Public Library</t>
  </si>
  <si>
    <t>Watertown Township Library</t>
  </si>
  <si>
    <t>Dowling Public Library</t>
  </si>
  <si>
    <t>Public Libraries of Saginaw</t>
  </si>
  <si>
    <t>Sherman Township Library</t>
  </si>
  <si>
    <t>Bellevue Township Library</t>
  </si>
  <si>
    <t>Ashley District Library</t>
  </si>
  <si>
    <t>Maple Rapids Public Library</t>
  </si>
  <si>
    <t>Leroy Community Library</t>
  </si>
  <si>
    <t>Betsie Valley District Library</t>
  </si>
  <si>
    <t>Sunfield District Library</t>
  </si>
  <si>
    <t>Howe Memorial Library</t>
  </si>
  <si>
    <t>Three Oaks Township Public Library</t>
  </si>
  <si>
    <t>Van Buren District Library</t>
  </si>
  <si>
    <t>Iosco-Arenac District Library</t>
  </si>
  <si>
    <t>Reading Community Library</t>
  </si>
  <si>
    <t>Taymouth Township Library</t>
  </si>
  <si>
    <t>Camden Township Library</t>
  </si>
  <si>
    <t>Tekonsha Township Public Library</t>
  </si>
  <si>
    <t>Cedar Springs Public Library</t>
  </si>
  <si>
    <t>Merrill District Library</t>
  </si>
  <si>
    <t>Wheatland Township Library</t>
  </si>
  <si>
    <t>Ray Township Public Library</t>
  </si>
  <si>
    <t>Dorothy Hull Library - Windsor Township</t>
  </si>
  <si>
    <t>Potterville-Benton Township District Library</t>
  </si>
  <si>
    <t>Oscoda County Library</t>
  </si>
  <si>
    <t>River Rapids District Library</t>
  </si>
  <si>
    <t>Vermontville Township Library</t>
  </si>
  <si>
    <t>J. C. Wheeler Public Library</t>
  </si>
  <si>
    <t>Wakefield Public Library</t>
  </si>
  <si>
    <t>Whitefish Township Community Library</t>
  </si>
  <si>
    <t>Wayne County Public Library</t>
  </si>
  <si>
    <t>Chase Township Public Library</t>
  </si>
  <si>
    <t>Brown City Public Library</t>
  </si>
  <si>
    <t>Grand Rapids Public Library</t>
  </si>
  <si>
    <t>Indian River Area Library</t>
  </si>
  <si>
    <t>Hopkins Public Library</t>
  </si>
  <si>
    <t>Bessemer Public Library</t>
  </si>
  <si>
    <t>Putnam District Library</t>
  </si>
  <si>
    <t>Reese Unity District Library</t>
  </si>
  <si>
    <t>Mackinac Island Public Library</t>
  </si>
  <si>
    <t>Walton Erickson Public Library</t>
  </si>
  <si>
    <t>Elk Township Library</t>
  </si>
  <si>
    <t>Port Austin Township Library</t>
  </si>
  <si>
    <t>Gary Byker Memorial Library of Hudsonville</t>
  </si>
  <si>
    <t>Ann Arbor District Library</t>
  </si>
  <si>
    <t>Patmos Library</t>
  </si>
  <si>
    <t>Sanilac District Library</t>
  </si>
  <si>
    <t>Richland Community Library</t>
  </si>
  <si>
    <t>Hancock School Public Library</t>
  </si>
  <si>
    <t>Fairgrove District Library</t>
  </si>
  <si>
    <t>Thomas E. Fleschner Memorial Library</t>
  </si>
  <si>
    <t>Bellaire Public Library</t>
  </si>
  <si>
    <t>Columbia Township Library</t>
  </si>
  <si>
    <t>Schultz-Holmes Memorial Library</t>
  </si>
  <si>
    <t>Alanson Area Public Library</t>
  </si>
  <si>
    <t>Leighton Township Library</t>
  </si>
  <si>
    <t>Muskegon Area District Library</t>
  </si>
  <si>
    <t>Blair Memorial Library</t>
  </si>
  <si>
    <t>Lake Odessa Community Library</t>
  </si>
  <si>
    <t>Evart Public Library</t>
  </si>
  <si>
    <t>Marcellus Township Wood Memorial Library</t>
  </si>
  <si>
    <t>Barryton Public Library</t>
  </si>
  <si>
    <t>Wayne Public Library</t>
  </si>
  <si>
    <t>Salem Township Library</t>
  </si>
  <si>
    <t>Pathfinder Community Library</t>
  </si>
  <si>
    <t>Hudson Public Library</t>
  </si>
  <si>
    <t>Big Rapids Community Library</t>
  </si>
  <si>
    <t>Somerset Township Library</t>
  </si>
  <si>
    <t>Augusta-Ross Township District Library</t>
  </si>
  <si>
    <t>Coopersville Area District Library</t>
  </si>
  <si>
    <t>Pigeon District Library</t>
  </si>
  <si>
    <t>Oakland County Research Library</t>
  </si>
  <si>
    <t>Alvah N. Belding Memorial Library</t>
  </si>
  <si>
    <t>Moore Public Library</t>
  </si>
  <si>
    <t>Pere Marquette District Library</t>
  </si>
  <si>
    <t>Hazel Park Memorial Library</t>
  </si>
  <si>
    <t>Nottawa Township Library</t>
  </si>
  <si>
    <t>Dryden Township Library</t>
  </si>
  <si>
    <t>Hamtramck Public Library</t>
  </si>
  <si>
    <t>Negaunee Public Library</t>
  </si>
  <si>
    <t>Ovid Public Library</t>
  </si>
  <si>
    <t>Timothy C. Hauenstein Reynolds Township Library</t>
  </si>
  <si>
    <t>Marlette District Library</t>
  </si>
  <si>
    <t>Delton District Library</t>
  </si>
  <si>
    <t>Glen Lake Community Library</t>
  </si>
  <si>
    <t>Theodore A. Cutler Memorial Library</t>
  </si>
  <si>
    <t>Laingsburg Public Library</t>
  </si>
  <si>
    <t>Sparta Carnegie Township Library</t>
  </si>
  <si>
    <t>Harrison District Library</t>
  </si>
  <si>
    <t>Manchester District Library</t>
  </si>
  <si>
    <t>Thornapple Kellogg School and Community Library</t>
  </si>
  <si>
    <t>Saint Charles District Library</t>
  </si>
  <si>
    <t>Constantine Township Library</t>
  </si>
  <si>
    <t>Buchanan District Library</t>
  </si>
  <si>
    <t>Richfield Township Public Library</t>
  </si>
  <si>
    <t>Ishpeming Carnegie Public Library</t>
  </si>
  <si>
    <t>Eastpointe Memorial Library</t>
  </si>
  <si>
    <t>Saugatuck-Douglas District Library</t>
  </si>
  <si>
    <t>Coloma Public Library</t>
  </si>
  <si>
    <t>Munising School Public Library</t>
  </si>
  <si>
    <t>Jonesville District Library</t>
  </si>
  <si>
    <t>Hillsdale Community Library</t>
  </si>
  <si>
    <t>Albion District Library</t>
  </si>
  <si>
    <t>Escanaba Public Library</t>
  </si>
  <si>
    <t>White Lake Township Library</t>
  </si>
  <si>
    <t>Home Township Library</t>
  </si>
  <si>
    <t>Lenox Township Library</t>
  </si>
  <si>
    <t>Southgate Veterans Memorial Library</t>
  </si>
  <si>
    <t>Fowlerville District Library</t>
  </si>
  <si>
    <t>Ionia Community Library</t>
  </si>
  <si>
    <t>Adrian Public Library</t>
  </si>
  <si>
    <t>Surrey Township Public Library</t>
  </si>
  <si>
    <t>Armada Free Public Library</t>
  </si>
  <si>
    <t>Berrien Springs Community Library</t>
  </si>
  <si>
    <t>Fraser Public Library</t>
  </si>
  <si>
    <t>McBain Community Library</t>
  </si>
  <si>
    <t>Troy Public Library</t>
  </si>
  <si>
    <t>Oak Park Public Library</t>
  </si>
  <si>
    <t>Shelby Area District Library</t>
  </si>
  <si>
    <t>Parchment Community Library</t>
  </si>
  <si>
    <t>Berkley Public Library</t>
  </si>
  <si>
    <t>Flint Public Library</t>
  </si>
  <si>
    <t>North Branch Township Library</t>
  </si>
  <si>
    <t>Auburn Hills Public Library</t>
  </si>
  <si>
    <t>Madison Heights Public Library</t>
  </si>
  <si>
    <t>Wixom Public Library</t>
  </si>
  <si>
    <t>Interlochen Public Library</t>
  </si>
  <si>
    <t>Tahquamenon Area Public Library</t>
  </si>
  <si>
    <t>South Haven Memorial Library</t>
  </si>
  <si>
    <t>Jordan Valley District Library</t>
  </si>
  <si>
    <t>Thomas Township Library</t>
  </si>
  <si>
    <t>Georgetown Township Public Library</t>
  </si>
  <si>
    <t>Ferndale Public Library</t>
  </si>
  <si>
    <t>Howell Carnegie District Library</t>
  </si>
  <si>
    <t>Sterling Heights Public Library</t>
  </si>
  <si>
    <t>Mackinaw Area Public Library</t>
  </si>
  <si>
    <t>Bacon Memorial District Library</t>
  </si>
  <si>
    <t>Belleville Area District Library</t>
  </si>
  <si>
    <t>Delta Township District Library</t>
  </si>
  <si>
    <t>Otsego District Public Library</t>
  </si>
  <si>
    <t>Shelby Township Library</t>
  </si>
  <si>
    <t>Royal Oak Public Library</t>
  </si>
  <si>
    <t>Comstock Township Library</t>
  </si>
  <si>
    <t>Allendale Township Library</t>
  </si>
  <si>
    <t>Vicksburg District Library</t>
  </si>
  <si>
    <t>Lawton Public Library</t>
  </si>
  <si>
    <t>Utica Public Library</t>
  </si>
  <si>
    <t>Lake Linden-Hubbell School Public Library</t>
  </si>
  <si>
    <t>Forsyth Township Public Library</t>
  </si>
  <si>
    <t>Homer Public Library</t>
  </si>
  <si>
    <t>Dorr Township Library</t>
  </si>
  <si>
    <t>Petoskey Public Library</t>
  </si>
  <si>
    <t>Jacquelin E. Opperman Memorial Library</t>
  </si>
  <si>
    <t>Rauchholz Memorial Library</t>
  </si>
  <si>
    <t>Galien Township Public Library</t>
  </si>
  <si>
    <t>Center Line Public Library</t>
  </si>
  <si>
    <t>White Pine Library</t>
  </si>
  <si>
    <t>Thompson Home Public Library</t>
  </si>
  <si>
    <t>Calumet Public-School Library</t>
  </si>
  <si>
    <t>Eaton Rapids Public Library</t>
  </si>
  <si>
    <t>Grant Area District Library</t>
  </si>
  <si>
    <t>Ontonagon Township Library</t>
  </si>
  <si>
    <t>Harper Woods Public Library</t>
  </si>
  <si>
    <t>Franklin Public Library</t>
  </si>
  <si>
    <t>Hartford Public Library</t>
  </si>
  <si>
    <t>West Branch District Library</t>
  </si>
  <si>
    <t>Gladstone Area School &amp; Public Library</t>
  </si>
  <si>
    <t>Bullard Sanford Memorial Library</t>
  </si>
  <si>
    <t>Clinton Township Public Library</t>
  </si>
  <si>
    <t>Jackson District Library</t>
  </si>
  <si>
    <t>Pinckney Community Public Library</t>
  </si>
  <si>
    <t>Sleeper Public Library</t>
  </si>
  <si>
    <t>Newaygo Area District Library</t>
  </si>
  <si>
    <t>Benzie Shores District Library</t>
  </si>
  <si>
    <t>Watervliet District Library</t>
  </si>
  <si>
    <t>Tamarack District Library</t>
  </si>
  <si>
    <t>Ironwood Carnegie Library</t>
  </si>
  <si>
    <t>Vernon District Public Library</t>
  </si>
  <si>
    <t>Alden District Library</t>
  </si>
  <si>
    <t>Walled Lake City Library</t>
  </si>
  <si>
    <t>Aitkin Memorial District Library</t>
  </si>
  <si>
    <t>White Cloud Community Library</t>
  </si>
  <si>
    <t>Central Lake District Library</t>
  </si>
  <si>
    <t>Hesperia Community Library</t>
  </si>
  <si>
    <t>Eau Claire District Library</t>
  </si>
  <si>
    <t>White Pigeon Township Library</t>
  </si>
  <si>
    <t>Harbor Beach Area District Library</t>
  </si>
  <si>
    <t>Northfield Township Area Library</t>
  </si>
  <si>
    <t>Fremont Area District Library</t>
  </si>
  <si>
    <t>Houghton Lake Public Library</t>
  </si>
  <si>
    <t>Missaukee District Library</t>
  </si>
  <si>
    <t>New Buffalo Township Public Library</t>
  </si>
  <si>
    <t>Lyon Township Public Library</t>
  </si>
  <si>
    <t>Addison Township Public Library</t>
  </si>
  <si>
    <t>West Iron District Library</t>
  </si>
  <si>
    <t>Chesterfield Township Library</t>
  </si>
  <si>
    <t>L'Anse Area School-Public Library</t>
  </si>
  <si>
    <t>Lois Wagner Memorial Library</t>
  </si>
  <si>
    <t>Springfield Township Library</t>
  </si>
  <si>
    <t>Almont District Library</t>
  </si>
  <si>
    <t>White Lake Community Library</t>
  </si>
  <si>
    <t>Peninsula Community Library</t>
  </si>
  <si>
    <t>Spies Public Library</t>
  </si>
  <si>
    <t>Briggs Public Library</t>
  </si>
  <si>
    <t>Manistique School &amp; Public Library</t>
  </si>
  <si>
    <t>Redford Township District Library</t>
  </si>
  <si>
    <t>Roseville Public Library</t>
  </si>
  <si>
    <t>Crystal Falls District Community Library</t>
  </si>
  <si>
    <t>Cheboygan Area Public Library</t>
  </si>
  <si>
    <t>Sturgis District Library</t>
  </si>
  <si>
    <t>Pentwater Township Library</t>
  </si>
  <si>
    <t>Bridgman Public Library</t>
  </si>
  <si>
    <t>Huntington Woods Public Library</t>
  </si>
  <si>
    <t>Benton Harbor Public Library</t>
  </si>
  <si>
    <t>Highland Township Public Library</t>
  </si>
  <si>
    <t>Hart Area Public Library</t>
  </si>
  <si>
    <t>Sandusky District Library</t>
  </si>
  <si>
    <t>Fennville District Library</t>
  </si>
  <si>
    <t>MacDonald Public Library</t>
  </si>
  <si>
    <t>Tecumseh District Library</t>
  </si>
  <si>
    <t>DeWitt District Library</t>
  </si>
  <si>
    <t>Howard Miller Library</t>
  </si>
  <si>
    <t>Pontiac Public Library</t>
  </si>
  <si>
    <t>Crooked Tree District Library</t>
  </si>
  <si>
    <t>Holly Township Library</t>
  </si>
  <si>
    <t>Henika District Library</t>
  </si>
  <si>
    <t>Hackley Public Library</t>
  </si>
  <si>
    <t>Milan Public Library</t>
  </si>
  <si>
    <t>Saint Clair County Library System</t>
  </si>
  <si>
    <t>Kalkaska County Library</t>
  </si>
  <si>
    <t>Bad Axe Area District Library</t>
  </si>
  <si>
    <t>Portage Lake District Library</t>
  </si>
  <si>
    <t>Chelsea District Library</t>
  </si>
  <si>
    <t>Marshall District Library</t>
  </si>
  <si>
    <t>Brandon Township Public Library</t>
  </si>
  <si>
    <t>Portland District Library</t>
  </si>
  <si>
    <t>Paw Paw District Library</t>
  </si>
  <si>
    <t>Hastings Public Library</t>
  </si>
  <si>
    <t>Hamburg Township Library</t>
  </si>
  <si>
    <t>Charlevoix Public Library</t>
  </si>
  <si>
    <t>Elk Rapids District Library</t>
  </si>
  <si>
    <t>Brighton District Library</t>
  </si>
  <si>
    <t>Salem-South Lyon District Library</t>
  </si>
  <si>
    <t>Dowagiac District Library</t>
  </si>
  <si>
    <t>Maud Preston Palenske Memorial Library</t>
  </si>
  <si>
    <t>Flat River Community Library</t>
  </si>
  <si>
    <t>Saint Clair Shores Public Library</t>
  </si>
  <si>
    <t>East Lansing Public Library</t>
  </si>
  <si>
    <t>Oxford Public Library</t>
  </si>
  <si>
    <t>Southfield Public Library</t>
  </si>
  <si>
    <t>Allegan District Library</t>
  </si>
  <si>
    <t>Roscommon Area District Library</t>
  </si>
  <si>
    <t>Northville District Library</t>
  </si>
  <si>
    <t>Baldwin Public Library</t>
  </si>
  <si>
    <t>Saline District Library</t>
  </si>
  <si>
    <t>Alpena County Library</t>
  </si>
  <si>
    <t>Plymouth District Library</t>
  </si>
  <si>
    <t>William P. Faust Public Library of Westland</t>
  </si>
  <si>
    <t>Peter White Public Library</t>
  </si>
  <si>
    <t>Loutit District Library</t>
  </si>
  <si>
    <t>Canton Public LIbrary</t>
  </si>
  <si>
    <t>Dexter District Library</t>
  </si>
  <si>
    <t>Ruth Hughes Memorial District Library</t>
  </si>
  <si>
    <t>Milford Public Library</t>
  </si>
  <si>
    <t>Lincoln Township Public Library</t>
  </si>
  <si>
    <t>Independence Township Library</t>
  </si>
  <si>
    <t>Millington Arbela District Library</t>
  </si>
  <si>
    <t>Niles District Library</t>
  </si>
  <si>
    <t>Novi Public Library</t>
  </si>
  <si>
    <t>Commerce Township Community Library</t>
  </si>
  <si>
    <t>Spring Lake District Library</t>
  </si>
  <si>
    <t>Charles A. Ransom District Library</t>
  </si>
  <si>
    <t>Rawson Memorial Library</t>
  </si>
  <si>
    <t>Alma Public Library</t>
  </si>
  <si>
    <t>Orion Township Public Library</t>
  </si>
  <si>
    <t>Caro Area District Library</t>
  </si>
  <si>
    <t>Bridgeport Public Library</t>
  </si>
  <si>
    <t>Waterford Township Public Library</t>
  </si>
  <si>
    <t>Boyne District Library</t>
  </si>
  <si>
    <t>Charlotte Community Library</t>
  </si>
  <si>
    <t>Grace A. Dow Memorial Library</t>
  </si>
  <si>
    <t>Capital Area District Library</t>
  </si>
  <si>
    <t>Frankenmuth James E. Wickson District Library</t>
  </si>
  <si>
    <t>Bloomfield Township Public Library</t>
  </si>
  <si>
    <t>Portage District Library</t>
  </si>
  <si>
    <t>Mount Clemens Public Library</t>
  </si>
  <si>
    <t>Monroe County Library System</t>
  </si>
  <si>
    <t>Three Rivers Public Library</t>
  </si>
  <si>
    <t>Menominee County Library</t>
  </si>
  <si>
    <t>Saranac Public Library</t>
  </si>
  <si>
    <t>DeTour School &amp; Public Library</t>
  </si>
  <si>
    <t>Rudyard School-Public Library</t>
  </si>
  <si>
    <t>Genesee District Library</t>
  </si>
  <si>
    <t>Otsego County Library</t>
  </si>
  <si>
    <t>Montmorency County Public Libraries</t>
  </si>
  <si>
    <t>Grand Ledge Area District Library</t>
  </si>
  <si>
    <t>Carson City Public Library</t>
  </si>
  <si>
    <t>Kent District Library</t>
  </si>
  <si>
    <t>Detroit Public Library</t>
  </si>
  <si>
    <t>Ogemaw District Library</t>
  </si>
  <si>
    <t>Romeo District Library</t>
  </si>
  <si>
    <t xml:space="preserve">Crawford County Library </t>
  </si>
  <si>
    <t>Herrick District Library</t>
  </si>
  <si>
    <t>Alcona County Library</t>
  </si>
  <si>
    <t>Dearborn Heights City Libraries</t>
  </si>
  <si>
    <t>Gladwin County District Library</t>
  </si>
  <si>
    <t>Shiawassee District Library</t>
  </si>
  <si>
    <t>Dickinson County Library</t>
  </si>
  <si>
    <t>Rochester Hills Public Library</t>
  </si>
  <si>
    <t>Cromaine District Library</t>
  </si>
  <si>
    <t>Mason County District Library</t>
  </si>
  <si>
    <t>Willard Public Library</t>
  </si>
  <si>
    <t>Dearborn Public Library</t>
  </si>
  <si>
    <t>Lenawee County Library</t>
  </si>
  <si>
    <t>Presque Isle District Library</t>
  </si>
  <si>
    <t>Farmington Community Library</t>
  </si>
  <si>
    <t>Republic-Michigamme School/ Public Library</t>
  </si>
  <si>
    <t>West Bloomfield Township Public Library</t>
  </si>
  <si>
    <t>Livonia Public Library</t>
  </si>
  <si>
    <t>Carp Lake Township Library</t>
  </si>
  <si>
    <t>Palo Community School District Public Library</t>
  </si>
  <si>
    <t>Branch District Library</t>
  </si>
  <si>
    <t>Traverse Area District Library</t>
  </si>
  <si>
    <t>Manistee County Library</t>
  </si>
  <si>
    <t>Cadillac Wexford Public Library</t>
  </si>
  <si>
    <t>Lapeer District Library</t>
  </si>
  <si>
    <t>Grosse Pointe Public Library</t>
  </si>
  <si>
    <t>Warren Public Library</t>
  </si>
  <si>
    <t>Ypsilanti District Library</t>
  </si>
  <si>
    <t>I</t>
  </si>
  <si>
    <t>III</t>
  </si>
  <si>
    <t>IV</t>
  </si>
  <si>
    <t>II</t>
  </si>
  <si>
    <t>Greater than 5 Mb</t>
  </si>
  <si>
    <t>Wireless</t>
  </si>
  <si>
    <t>DSL</t>
  </si>
  <si>
    <t>512 Kb</t>
  </si>
  <si>
    <t>Cable Modem</t>
  </si>
  <si>
    <t>3- 5 Mb</t>
  </si>
  <si>
    <t>Dedicated Connection</t>
  </si>
  <si>
    <t>Boyne Falls Branch Library</t>
  </si>
  <si>
    <t>1.5 Mb (T-1)</t>
  </si>
  <si>
    <t xml:space="preserve">Darcy Library of Beulah </t>
  </si>
  <si>
    <t>DeTour Area School and Public Library</t>
  </si>
  <si>
    <t>1.5 - 3 Mb</t>
  </si>
  <si>
    <t>Glen Lake Library: Glen Arbor satellite</t>
  </si>
  <si>
    <t>Glen Lake Library: Maple City satellite</t>
  </si>
  <si>
    <t>Lake Linden-Hubbell School/Public Library</t>
  </si>
  <si>
    <t>LeRoy Community Library</t>
  </si>
  <si>
    <t>Rockland Township Library</t>
  </si>
  <si>
    <t>768 Kb</t>
  </si>
  <si>
    <t xml:space="preserve">Republic-Michigamme Public Library </t>
  </si>
  <si>
    <t>256 Kb - 384 Kb</t>
  </si>
  <si>
    <t>128 Kb or less</t>
  </si>
  <si>
    <t>ISDN</t>
  </si>
  <si>
    <t>Addison Twp Public Library</t>
  </si>
  <si>
    <t>Bad Axe District Library</t>
  </si>
  <si>
    <t>Hopkins District Library</t>
  </si>
  <si>
    <t>Bliss Branch Library</t>
  </si>
  <si>
    <t>Pellston Branch Library</t>
  </si>
  <si>
    <t>Lyon Township Branch Library</t>
  </si>
  <si>
    <t>Caledonia Branch Library</t>
  </si>
  <si>
    <t>Lincoln Branch Library</t>
  </si>
  <si>
    <t>Mikado Township Library</t>
  </si>
  <si>
    <t>Bookmobile</t>
  </si>
  <si>
    <t>Calumet Public School Library</t>
  </si>
  <si>
    <t>Crystal Community Library</t>
  </si>
  <si>
    <t xml:space="preserve">Gladstone School &amp; Public Library             </t>
  </si>
  <si>
    <t>Hillman-Wright Memorial Library</t>
  </si>
  <si>
    <t>Lewiston Public Library</t>
  </si>
  <si>
    <t>3 - 5 Mb</t>
  </si>
  <si>
    <t>Ogemaw East Branch Library</t>
  </si>
  <si>
    <t>Skidway Lake Branch Library</t>
  </si>
  <si>
    <t>Turner Howson Elementary Library</t>
  </si>
  <si>
    <t>Attica Township Library</t>
  </si>
  <si>
    <t>Clarksville Area Library</t>
  </si>
  <si>
    <t>White Pine District Library</t>
  </si>
  <si>
    <t>Crawford County Library</t>
  </si>
  <si>
    <t>Frederic Community Library</t>
  </si>
  <si>
    <t>Lovells Township Library</t>
  </si>
  <si>
    <t>Beaverton Branch Library</t>
  </si>
  <si>
    <t>Grand Ledge Area District Library at Wacousta</t>
  </si>
  <si>
    <t>Charter Township of Harrison Free Public Library</t>
  </si>
  <si>
    <t>Arcadia Township Branch Library</t>
  </si>
  <si>
    <t>Kaleva Branch Library</t>
  </si>
  <si>
    <t>Keddie-Norconk Memorial Library</t>
  </si>
  <si>
    <t>Onekama Branch Library</t>
  </si>
  <si>
    <t>Wellston Branch Library</t>
  </si>
  <si>
    <t>Hermansville Branch Library</t>
  </si>
  <si>
    <t>Johannesburg Branch Library</t>
  </si>
  <si>
    <t>Vanderbilt Branch Library</t>
  </si>
  <si>
    <t>Petoskey District Library</t>
  </si>
  <si>
    <t>Grand Lake Branch Library</t>
  </si>
  <si>
    <t>Millersburg Branch</t>
  </si>
  <si>
    <t>Onaway Branch Library</t>
  </si>
  <si>
    <t>Posen Branch Library</t>
  </si>
  <si>
    <t>Brevort Township Library</t>
  </si>
  <si>
    <t>Curtis Library</t>
  </si>
  <si>
    <t>Drummond Island Library</t>
  </si>
  <si>
    <t>Engadine Library</t>
  </si>
  <si>
    <t>Les Cheneaux Community Library</t>
  </si>
  <si>
    <t>Pickford Community Library</t>
  </si>
  <si>
    <t>Algansee Branch Library</t>
  </si>
  <si>
    <t>Bronson Library Branch</t>
  </si>
  <si>
    <t>Coldwater Central Branch</t>
  </si>
  <si>
    <t>Quincy Branch Library</t>
  </si>
  <si>
    <t>Sherwood Library Branch</t>
  </si>
  <si>
    <t>Union Township Library Branch</t>
  </si>
  <si>
    <t>Buckley Branch - Wexford County Library</t>
  </si>
  <si>
    <t>Cadillac-Wexford County Public Library</t>
  </si>
  <si>
    <t>Manton Public Library</t>
  </si>
  <si>
    <t>Mesick Public Library</t>
  </si>
  <si>
    <t>Tustin Community Library</t>
  </si>
  <si>
    <t>Edwardsburg Branch Library</t>
  </si>
  <si>
    <t>Howard Branch Library</t>
  </si>
  <si>
    <t>Local History Branch Library</t>
  </si>
  <si>
    <t>Mason-Union Branch Library</t>
  </si>
  <si>
    <t>Bently Memorial Library of Perry</t>
  </si>
  <si>
    <t>Burns Township/George Vince Library Community Library</t>
  </si>
  <si>
    <t>Corunna - Caledonia Township Library</t>
  </si>
  <si>
    <t>New Lothrop School Library</t>
  </si>
  <si>
    <t>Perkins Library of Lennon</t>
  </si>
  <si>
    <t>Perry Township - Morrice Library</t>
  </si>
  <si>
    <t>Shiawassee Township Library</t>
  </si>
  <si>
    <t>Crossroads Branch Library</t>
  </si>
  <si>
    <t>North Dickinson Branch Library</t>
  </si>
  <si>
    <t>Solomonson Branch Library</t>
  </si>
  <si>
    <t>Clarkston Independence District Library</t>
  </si>
  <si>
    <t>Au Gres Community Library</t>
  </si>
  <si>
    <t>East Tawas Library</t>
  </si>
  <si>
    <t>Mary Johnston Memorial  Library</t>
  </si>
  <si>
    <t>Omer Little Eagle's Nest Library</t>
  </si>
  <si>
    <t>Plainfield Township Library</t>
  </si>
  <si>
    <t>Robert J. Parks Library</t>
  </si>
  <si>
    <t>Tawas City Library</t>
  </si>
  <si>
    <t>Whittemore Library</t>
  </si>
  <si>
    <t>Addison Branch Library</t>
  </si>
  <si>
    <t>Britton Branch Library</t>
  </si>
  <si>
    <t>Clayton Branch Library</t>
  </si>
  <si>
    <t>Deerfield Branch Library</t>
  </si>
  <si>
    <t>Lenawee County Library Bookmobile</t>
  </si>
  <si>
    <t>Onsted Branch Library</t>
  </si>
  <si>
    <t>Scottville Library</t>
  </si>
  <si>
    <t xml:space="preserve">Northville District Library </t>
  </si>
  <si>
    <t>Kezar Library</t>
  </si>
  <si>
    <t>Durand Memorial Branch Library</t>
  </si>
  <si>
    <t>Antwerp Sunshine Branch Library</t>
  </si>
  <si>
    <t>Bangor Branch Library</t>
  </si>
  <si>
    <t>Bloomingdale Branch Library</t>
  </si>
  <si>
    <t>Covert Branch Library</t>
  </si>
  <si>
    <t>Gobles Branch Library</t>
  </si>
  <si>
    <t>Lawrence Community Branch Library</t>
  </si>
  <si>
    <t>Archive</t>
  </si>
  <si>
    <t>Malletts Creek Branch Library</t>
  </si>
  <si>
    <t>Pittsfield Branch Library</t>
  </si>
  <si>
    <t>Traverwood Branch Library</t>
  </si>
  <si>
    <t>West Branch Library</t>
  </si>
  <si>
    <t>Alice and Jack Wirt Public Library</t>
  </si>
  <si>
    <t>Auburn Area Branch Library</t>
  </si>
  <si>
    <t>Outreach Services</t>
  </si>
  <si>
    <t>Pinconning Branch Library</t>
  </si>
  <si>
    <t>Sage Branch Library</t>
  </si>
  <si>
    <t>Canton Public Library</t>
  </si>
  <si>
    <t>Aurelius Branch Library</t>
  </si>
  <si>
    <t>Capital Area District Library Bookmobile</t>
  </si>
  <si>
    <t>Dansville Branch Library</t>
  </si>
  <si>
    <t>Foster Branch Library</t>
  </si>
  <si>
    <t>Haslett Branch Library</t>
  </si>
  <si>
    <t>Holt-Delhi Branch Library</t>
  </si>
  <si>
    <t>Hope Borbas Okemos Branch Library</t>
  </si>
  <si>
    <t>Leslie Branch Library</t>
  </si>
  <si>
    <t>Mason Branch Library</t>
  </si>
  <si>
    <t>South Lansing Branch Library</t>
  </si>
  <si>
    <t>Stockbridge Branch Library</t>
  </si>
  <si>
    <t>Webberville Branch Library</t>
  </si>
  <si>
    <t>Williamston Branch Library</t>
  </si>
  <si>
    <t>Faith Johnston Memorial Library</t>
  </si>
  <si>
    <t>Fremont Township Branch Library</t>
  </si>
  <si>
    <t>Rolland Township Library</t>
  </si>
  <si>
    <t>Shepherd Community Library</t>
  </si>
  <si>
    <t>North Branch</t>
  </si>
  <si>
    <t>South Branch</t>
  </si>
  <si>
    <t>John F. Kennedy, Jr. Library</t>
  </si>
  <si>
    <t>Bryant Branch Library</t>
  </si>
  <si>
    <t>Esper Branch Library</t>
  </si>
  <si>
    <t>Henry Ford Centennial Library</t>
  </si>
  <si>
    <t>Bowen Branch Library</t>
  </si>
  <si>
    <t>Campbell Branch Library at Lawndale Station</t>
  </si>
  <si>
    <t>Chandler Park Branch Library</t>
  </si>
  <si>
    <t>Chaney Branch Library</t>
  </si>
  <si>
    <t>Chase Branch Library</t>
  </si>
  <si>
    <t>Conely Branch Library</t>
  </si>
  <si>
    <t>Duffield Branch Library</t>
  </si>
  <si>
    <t>Edison Branch Library</t>
  </si>
  <si>
    <t>Elmwood Park Branch Library</t>
  </si>
  <si>
    <t>Franklin Branch Library</t>
  </si>
  <si>
    <t>Frederick Douglass Branch For Special Services</t>
  </si>
  <si>
    <t>Hubbard Branch Library</t>
  </si>
  <si>
    <t>Jefferson Branch Library</t>
  </si>
  <si>
    <t>Knapp Branch Library</t>
  </si>
  <si>
    <t>Main Library</t>
  </si>
  <si>
    <t>Mark Twain Annex</t>
  </si>
  <si>
    <t>Monteith Branch Library</t>
  </si>
  <si>
    <t>Parkman Branch Library</t>
  </si>
  <si>
    <t>Redford Branch Library</t>
  </si>
  <si>
    <t>Richard Branch Library</t>
  </si>
  <si>
    <t>Service Building</t>
  </si>
  <si>
    <t>Sherwood Forest Branch Library</t>
  </si>
  <si>
    <t>Skillman Branch Library</t>
  </si>
  <si>
    <t>Wilder Branch Library</t>
  </si>
  <si>
    <t>Farmington Branch Library</t>
  </si>
  <si>
    <t>Baker Park Library</t>
  </si>
  <si>
    <t>Beecher Vera B. Rison Library</t>
  </si>
  <si>
    <t>Burton Memorial Library</t>
  </si>
  <si>
    <t>Clio Area Library</t>
  </si>
  <si>
    <t>Davison Area Library</t>
  </si>
  <si>
    <t>Fenton-Jack R. Winegarden Library</t>
  </si>
  <si>
    <t>Flint Township-McCarty Library</t>
  </si>
  <si>
    <t>Flushing Area Library</t>
  </si>
  <si>
    <t>Forest Township Library</t>
  </si>
  <si>
    <t>Gaines Station Library</t>
  </si>
  <si>
    <t>Genesee Township-Johnson Memorial Library</t>
  </si>
  <si>
    <t>Genesee Valley Demonstration Location</t>
  </si>
  <si>
    <t>Goodrich Library</t>
  </si>
  <si>
    <t>Grand Blanc-McFarlen Library</t>
  </si>
  <si>
    <t>Linden Library</t>
  </si>
  <si>
    <t>Montrose-Jennings Library</t>
  </si>
  <si>
    <t>Mount Morris Library</t>
  </si>
  <si>
    <t>Swartz Creek-Perkins Library</t>
  </si>
  <si>
    <t>Madison Square Branch Library</t>
  </si>
  <si>
    <t>Ottawa Hills Branch Library</t>
  </si>
  <si>
    <t>Seymour Branch Library</t>
  </si>
  <si>
    <t>Van Belkum Branch Library</t>
  </si>
  <si>
    <t>West Leonard Branch Library</t>
  </si>
  <si>
    <t>West Side Branch Library</t>
  </si>
  <si>
    <t>Yankee Clipper Branch Library</t>
  </si>
  <si>
    <t>Grosse Pointe Public Library - Ewald Branch</t>
  </si>
  <si>
    <t>Grosse Pointe Woods Public Library</t>
  </si>
  <si>
    <t>North Side Branch</t>
  </si>
  <si>
    <t>Brooklyn Branch Library</t>
  </si>
  <si>
    <t>Concord Branch Library</t>
  </si>
  <si>
    <t>Eastern Branch Library</t>
  </si>
  <si>
    <t>Grass Lake Branch Library</t>
  </si>
  <si>
    <t>Hanover Branch Library</t>
  </si>
  <si>
    <t>Henrietta Branch Library</t>
  </si>
  <si>
    <t>Jackson District Library - Carnegie Library</t>
  </si>
  <si>
    <t>Meijer Branch Library</t>
  </si>
  <si>
    <t>Napoleon Branch Library</t>
  </si>
  <si>
    <t>Parma Branch Library</t>
  </si>
  <si>
    <t>Spring Arbor Branch Library</t>
  </si>
  <si>
    <t>Springport Branch Library</t>
  </si>
  <si>
    <t>Summit Branch Library</t>
  </si>
  <si>
    <t>Alma Powell Branch Library</t>
  </si>
  <si>
    <t>Eastwood Branch Library</t>
  </si>
  <si>
    <t>Oshtemo Branch Library</t>
  </si>
  <si>
    <t>Washington Square Branch Library</t>
  </si>
  <si>
    <t>Alpine Township Branch</t>
  </si>
  <si>
    <t>Alto Branch</t>
  </si>
  <si>
    <t>Byron Township Branch</t>
  </si>
  <si>
    <t>Caledonia Township Branch</t>
  </si>
  <si>
    <t>Cascade Township Branch</t>
  </si>
  <si>
    <t>Comstock Park Branch</t>
  </si>
  <si>
    <t>East Grand Rapids Branch</t>
  </si>
  <si>
    <t>Englehardt Branch/Lowell</t>
  </si>
  <si>
    <t>Gaines Township Branch/Cutlerville</t>
  </si>
  <si>
    <t>Grandville Branch</t>
  </si>
  <si>
    <t>Kentwood Branch</t>
  </si>
  <si>
    <t>Krause Memorial Branch/Rockford</t>
  </si>
  <si>
    <t>Plainfield Township Branch</t>
  </si>
  <si>
    <t>Sand Lake/Nelson Township Branch</t>
  </si>
  <si>
    <t>Spencer Township Branch</t>
  </si>
  <si>
    <t>Tyrone Township Branch/Kent City</t>
  </si>
  <si>
    <t>Walker Branch</t>
  </si>
  <si>
    <t>Wyoming Branch</t>
  </si>
  <si>
    <t>Clifford Branch Library</t>
  </si>
  <si>
    <t>Columbiaville Branch Library</t>
  </si>
  <si>
    <t>Elba Branch Library</t>
  </si>
  <si>
    <t>Hadley Branch Library</t>
  </si>
  <si>
    <t>Marguerite deAngeli Branch Library</t>
  </si>
  <si>
    <t>Metamora Branch Library</t>
  </si>
  <si>
    <t>Otter Lake Branch Library</t>
  </si>
  <si>
    <t>Alfred Noble Branch Library</t>
  </si>
  <si>
    <t>Carl Sandburg Branch Library</t>
  </si>
  <si>
    <t>Vest Pocket Library</t>
  </si>
  <si>
    <t>Bedford Branch Library</t>
  </si>
  <si>
    <t>Blue Bush Branch Library</t>
  </si>
  <si>
    <t>Carleton Branch Library</t>
  </si>
  <si>
    <t>Dorsch Memorial Branch Library</t>
  </si>
  <si>
    <t>Dundee Branch Library</t>
  </si>
  <si>
    <t>Ellis Library &amp; Reference Center</t>
  </si>
  <si>
    <t>Erie Branch Library</t>
  </si>
  <si>
    <t>Frenchtown-Dixie Branch Library</t>
  </si>
  <si>
    <t>Ida Branch Library</t>
  </si>
  <si>
    <t>L.S. Navarre Branch Library</t>
  </si>
  <si>
    <t>Maybee Branch Library</t>
  </si>
  <si>
    <t>Newport Branch Library</t>
  </si>
  <si>
    <t>Rasey Memorial Branch Library</t>
  </si>
  <si>
    <t>Robert A. Vivian Branch Library</t>
  </si>
  <si>
    <t>South Rockwood Branch Library</t>
  </si>
  <si>
    <t>Summerfield-Petersburg Branch Library</t>
  </si>
  <si>
    <t>Dalton Branch Library</t>
  </si>
  <si>
    <t>Egelston Township Branch Library</t>
  </si>
  <si>
    <t>Fruitport Branch Library</t>
  </si>
  <si>
    <t>Holton Branch Library</t>
  </si>
  <si>
    <t>Montague Branch Library</t>
  </si>
  <si>
    <t>Muskegon Heights Branch Library</t>
  </si>
  <si>
    <t>Muskegon Township</t>
  </si>
  <si>
    <t>North Muskegon Branch Library</t>
  </si>
  <si>
    <t>Norton Shores Branch Library</t>
  </si>
  <si>
    <t>Ravenna Branch Library</t>
  </si>
  <si>
    <t>Archer A. Claytor Branch Library</t>
  </si>
  <si>
    <t>Butman-Fish Branch Library</t>
  </si>
  <si>
    <t>Rudolph C. Zauel Memorial Library</t>
  </si>
  <si>
    <t>Ruth Brady Wickes Library</t>
  </si>
  <si>
    <t>Early Literacy Bookmobile</t>
  </si>
  <si>
    <t>Algonac-Clay Township Library</t>
  </si>
  <si>
    <t>Burtchville Township Library</t>
  </si>
  <si>
    <t>Capac Public Library</t>
  </si>
  <si>
    <t>G. Lynn Campbell Township Library</t>
  </si>
  <si>
    <t>Ira Township Library</t>
  </si>
  <si>
    <t>Marine City Public Library</t>
  </si>
  <si>
    <t>Marysville Public Library</t>
  </si>
  <si>
    <t>Memphis Public Library</t>
  </si>
  <si>
    <t>St Clair Public Library</t>
  </si>
  <si>
    <t>Yale Public Library</t>
  </si>
  <si>
    <t>East Bay Branch Library</t>
  </si>
  <si>
    <t>Kingsley Branch Library</t>
  </si>
  <si>
    <t>Arthur J. Miller Branch Library</t>
  </si>
  <si>
    <t>Dorothy M. Busch Branch Library</t>
  </si>
  <si>
    <t>Maybelle Burnette Branch Library</t>
  </si>
  <si>
    <t>Allen Park Public Library</t>
  </si>
  <si>
    <t>Ecorse Public Library</t>
  </si>
  <si>
    <t>Lincoln Park Public Library</t>
  </si>
  <si>
    <t>Melvindale Public Library</t>
  </si>
  <si>
    <t>River Rouge Public Library</t>
  </si>
  <si>
    <t>Taylor Community Library</t>
  </si>
  <si>
    <t>Trenton Veterans Memorial Library</t>
  </si>
  <si>
    <t>Westacres Branch Library</t>
  </si>
  <si>
    <t>Helen Warner Branch</t>
  </si>
  <si>
    <t>Willard Public Library Bookmobile</t>
  </si>
  <si>
    <t>Navigator Bookmobile</t>
  </si>
  <si>
    <t>Superior Township Library</t>
  </si>
  <si>
    <t xml:space="preserve">YDL - Michigan Avenue Branch </t>
  </si>
  <si>
    <t>Oakland</t>
  </si>
  <si>
    <t>Lenawee</t>
  </si>
  <si>
    <t>Sanilac</t>
  </si>
  <si>
    <t>Emmet</t>
  </si>
  <si>
    <t>Calhoun</t>
  </si>
  <si>
    <t>Alcona</t>
  </si>
  <si>
    <t>Antrim</t>
  </si>
  <si>
    <t>Allegan</t>
  </si>
  <si>
    <t>Ottawa</t>
  </si>
  <si>
    <t>Gratiot</t>
  </si>
  <si>
    <t>Lapeer</t>
  </si>
  <si>
    <t>Alpena</t>
  </si>
  <si>
    <t>Ionia</t>
  </si>
  <si>
    <t>Washtenaw</t>
  </si>
  <si>
    <t>Macomb</t>
  </si>
  <si>
    <t xml:space="preserve">Gratiot </t>
  </si>
  <si>
    <t>Kalamazoo</t>
  </si>
  <si>
    <t>Wayne</t>
  </si>
  <si>
    <t>Huron</t>
  </si>
  <si>
    <t>Mecosta</t>
  </si>
  <si>
    <t>Bay</t>
  </si>
  <si>
    <t>Chippewa</t>
  </si>
  <si>
    <t>Charlevoix</t>
  </si>
  <si>
    <t>Eaton</t>
  </si>
  <si>
    <t>Berrien</t>
  </si>
  <si>
    <t>Benzie</t>
  </si>
  <si>
    <t>Gogebic</t>
  </si>
  <si>
    <t>Branch</t>
  </si>
  <si>
    <t>Saginaw</t>
  </si>
  <si>
    <t>Clinton</t>
  </si>
  <si>
    <t>Livingston</t>
  </si>
  <si>
    <t>Tuscola</t>
  </si>
  <si>
    <t>St. Joseph</t>
  </si>
  <si>
    <t>Wexford</t>
  </si>
  <si>
    <t>Houghton</t>
  </si>
  <si>
    <t>Hillsdale</t>
  </si>
  <si>
    <t>Ingham</t>
  </si>
  <si>
    <t>Ontonagon</t>
  </si>
  <si>
    <t>Montcalm</t>
  </si>
  <si>
    <t>Cass</t>
  </si>
  <si>
    <t>Kent</t>
  </si>
  <si>
    <t>Lake</t>
  </si>
  <si>
    <t>Cheboygan</t>
  </si>
  <si>
    <t>Isabella</t>
  </si>
  <si>
    <t>Midland</t>
  </si>
  <si>
    <t>Shiawassee</t>
  </si>
  <si>
    <t>Crawford</t>
  </si>
  <si>
    <t>Newaygo</t>
  </si>
  <si>
    <t>Iron</t>
  </si>
  <si>
    <t>Barry</t>
  </si>
  <si>
    <t>Dickinson</t>
  </si>
  <si>
    <t>Delta</t>
  </si>
  <si>
    <t>Osceola</t>
  </si>
  <si>
    <t>Grand Traverse</t>
  </si>
  <si>
    <t>Genesee</t>
  </si>
  <si>
    <t>Marquette</t>
  </si>
  <si>
    <t>Gladwin</t>
  </si>
  <si>
    <t>Leelanau</t>
  </si>
  <si>
    <t xml:space="preserve">Eaton </t>
  </si>
  <si>
    <t>Muskegon</t>
  </si>
  <si>
    <t>Clare</t>
  </si>
  <si>
    <t>Oceana</t>
  </si>
  <si>
    <t>Van Buren</t>
  </si>
  <si>
    <t xml:space="preserve">Newaygo </t>
  </si>
  <si>
    <t>Roscommon</t>
  </si>
  <si>
    <t>Iosco</t>
  </si>
  <si>
    <t>Jackson</t>
  </si>
  <si>
    <t>Kalkaska</t>
  </si>
  <si>
    <t>Baraga</t>
  </si>
  <si>
    <t>Mackinac</t>
  </si>
  <si>
    <t>Manistee</t>
  </si>
  <si>
    <t>Schoolcraft</t>
  </si>
  <si>
    <t>Mason</t>
  </si>
  <si>
    <t>Missaukee</t>
  </si>
  <si>
    <t>Menominee</t>
  </si>
  <si>
    <t>Monroe</t>
  </si>
  <si>
    <t>Montmorency</t>
  </si>
  <si>
    <t>Alger</t>
  </si>
  <si>
    <t xml:space="preserve">Berrien </t>
  </si>
  <si>
    <t>Ogemaw</t>
  </si>
  <si>
    <t>Oscoda</t>
  </si>
  <si>
    <t>Otsego</t>
  </si>
  <si>
    <t>Presque Isle</t>
  </si>
  <si>
    <t>Saint Clair</t>
  </si>
  <si>
    <t>Luce</t>
  </si>
  <si>
    <t>Leonard</t>
  </si>
  <si>
    <t>The Library Network</t>
  </si>
  <si>
    <t>Adrian</t>
  </si>
  <si>
    <t>Woodlands Library Cooperative</t>
  </si>
  <si>
    <t>$65/ Family</t>
  </si>
  <si>
    <t>Croswell</t>
  </si>
  <si>
    <t>White Pine Library Cooperative</t>
  </si>
  <si>
    <t>Alanson</t>
  </si>
  <si>
    <t>Northland Library Cooperative</t>
  </si>
  <si>
    <t>$15/individual</t>
  </si>
  <si>
    <t>Albion</t>
  </si>
  <si>
    <t>$60/Individual</t>
  </si>
  <si>
    <t>Harrisville</t>
  </si>
  <si>
    <t>Alden</t>
  </si>
  <si>
    <t>Mid-Michigan Library League</t>
  </si>
  <si>
    <t>$5/individual; $10/family</t>
  </si>
  <si>
    <t>Southwest Michigan Library Cooperative</t>
  </si>
  <si>
    <t>$20 outside service area</t>
  </si>
  <si>
    <t>Allendale</t>
  </si>
  <si>
    <t>Lakeland Library Cooperative</t>
  </si>
  <si>
    <t>$25/individual</t>
  </si>
  <si>
    <t>Alma</t>
  </si>
  <si>
    <t>$40.00/person</t>
  </si>
  <si>
    <t>Almont</t>
  </si>
  <si>
    <t>Mideastern Michigan Library Cooperative</t>
  </si>
  <si>
    <t>Superiorland Library Cooperative</t>
  </si>
  <si>
    <t>Belding</t>
  </si>
  <si>
    <t>$40/Individual</t>
  </si>
  <si>
    <t>Ann Arbor</t>
  </si>
  <si>
    <t>Non-member</t>
  </si>
  <si>
    <t>$150/Family</t>
  </si>
  <si>
    <t>Armada</t>
  </si>
  <si>
    <t>Suburban Library Cooperative</t>
  </si>
  <si>
    <t>$200 Full SLC / $100 Armada Only</t>
  </si>
  <si>
    <t xml:space="preserve">Ashley </t>
  </si>
  <si>
    <t>Athens</t>
  </si>
  <si>
    <t>$20/family</t>
  </si>
  <si>
    <t>Auburn Hills</t>
  </si>
  <si>
    <t>Augusta</t>
  </si>
  <si>
    <t>$15/Family</t>
  </si>
  <si>
    <t>Wyandotte</t>
  </si>
  <si>
    <t>$100/family</t>
  </si>
  <si>
    <t>Bad Axe</t>
  </si>
  <si>
    <t>$40/Family</t>
  </si>
  <si>
    <t>Birmingham</t>
  </si>
  <si>
    <t>Barryton</t>
  </si>
  <si>
    <t>Bay City</t>
  </si>
  <si>
    <t>Sault Ste. Marie</t>
  </si>
  <si>
    <t>$30/Individual</t>
  </si>
  <si>
    <t>Beaver Island</t>
  </si>
  <si>
    <t>Bellaire</t>
  </si>
  <si>
    <t>$10/family</t>
  </si>
  <si>
    <t>Belleville</t>
  </si>
  <si>
    <t>Bellevue</t>
  </si>
  <si>
    <t>Benton Harbor</t>
  </si>
  <si>
    <t>$20/Individual or Family</t>
  </si>
  <si>
    <t>Frankfort</t>
  </si>
  <si>
    <t>$200/Family</t>
  </si>
  <si>
    <t>Benzonia</t>
  </si>
  <si>
    <t>$5/Family if out of county</t>
  </si>
  <si>
    <t>Berkley</t>
  </si>
  <si>
    <t>$125/Individual</t>
  </si>
  <si>
    <t>Berrien Springs</t>
  </si>
  <si>
    <t>75/individual</t>
  </si>
  <si>
    <t>Bessemer</t>
  </si>
  <si>
    <t>Thompsonville</t>
  </si>
  <si>
    <t>Big Rapids</t>
  </si>
  <si>
    <t>$10/individual; $25/family</t>
  </si>
  <si>
    <t>Clawson</t>
  </si>
  <si>
    <t>$100/individual</t>
  </si>
  <si>
    <t>Bloomfield Township</t>
  </si>
  <si>
    <t>Boyne City</t>
  </si>
  <si>
    <t>$40/semi-annually; Individual or Family</t>
  </si>
  <si>
    <t>Coldwater</t>
  </si>
  <si>
    <t>Ortonville</t>
  </si>
  <si>
    <t>Family $150; Individual $100; $6 Student</t>
  </si>
  <si>
    <t>Bridgman</t>
  </si>
  <si>
    <t>Saint Johns</t>
  </si>
  <si>
    <t>$50/household</t>
  </si>
  <si>
    <t>Brighton</t>
  </si>
  <si>
    <t>Brown City</t>
  </si>
  <si>
    <t>Buchanan</t>
  </si>
  <si>
    <t>Vassar</t>
  </si>
  <si>
    <t>Burr Oak</t>
  </si>
  <si>
    <t>Cadillac</t>
  </si>
  <si>
    <t>Calumet</t>
  </si>
  <si>
    <t>$1.00/ind</t>
  </si>
  <si>
    <t>Camden</t>
  </si>
  <si>
    <t>$5 /Individual or Family</t>
  </si>
  <si>
    <t>Canton</t>
  </si>
  <si>
    <t>$170/Family</t>
  </si>
  <si>
    <t>Lansing</t>
  </si>
  <si>
    <t>$50/ind; $75/family</t>
  </si>
  <si>
    <t>Caro</t>
  </si>
  <si>
    <t>$20/individual</t>
  </si>
  <si>
    <t>White Pine</t>
  </si>
  <si>
    <t>$10/Individual</t>
  </si>
  <si>
    <t>Carson City</t>
  </si>
  <si>
    <t>$25/Individual</t>
  </si>
  <si>
    <t>Cassopolis</t>
  </si>
  <si>
    <t>MI $25 per family Non-MI $40 per family</t>
  </si>
  <si>
    <t>Cedar Springs</t>
  </si>
  <si>
    <t>Center Line</t>
  </si>
  <si>
    <t>$50/Individual</t>
  </si>
  <si>
    <t>Central Lake</t>
  </si>
  <si>
    <t>$1200/Banks Township</t>
  </si>
  <si>
    <t>Plainwell</t>
  </si>
  <si>
    <t>$50/Individual or Family</t>
  </si>
  <si>
    <t>$100/individual or $25/quarter</t>
  </si>
  <si>
    <t>Charlotte</t>
  </si>
  <si>
    <t>$50/family</t>
  </si>
  <si>
    <t>Chase</t>
  </si>
  <si>
    <t>Chelsea</t>
  </si>
  <si>
    <t>$107/Family, payable annually or quarterly</t>
  </si>
  <si>
    <t>Chesterfield</t>
  </si>
  <si>
    <t>$50/Individual - local; $200/Individual - cooperative wide</t>
  </si>
  <si>
    <t>Mount Pleasant</t>
  </si>
  <si>
    <t>$130/household</t>
  </si>
  <si>
    <t>$10/Family</t>
  </si>
  <si>
    <t>Clinton Township</t>
  </si>
  <si>
    <t>$200/Family/Coop-wide</t>
  </si>
  <si>
    <t>Coleman</t>
  </si>
  <si>
    <t>Coloma</t>
  </si>
  <si>
    <t>$50/individual; $75/family</t>
  </si>
  <si>
    <t>Colon</t>
  </si>
  <si>
    <t>Unionville</t>
  </si>
  <si>
    <t>Commerce Township</t>
  </si>
  <si>
    <t>Corunna</t>
  </si>
  <si>
    <t>45.00/family</t>
  </si>
  <si>
    <t>Comstock</t>
  </si>
  <si>
    <t>$35/Family</t>
  </si>
  <si>
    <t>Constantine</t>
  </si>
  <si>
    <t>Coopersville</t>
  </si>
  <si>
    <t>$50/individual</t>
  </si>
  <si>
    <t>Grayling</t>
  </si>
  <si>
    <t>$10/individual</t>
  </si>
  <si>
    <t>Hartland</t>
  </si>
  <si>
    <t>$150/household</t>
  </si>
  <si>
    <t>Walloon Lake</t>
  </si>
  <si>
    <t>$10/person; $25/family</t>
  </si>
  <si>
    <t>Crystal Falls</t>
  </si>
  <si>
    <t>$30/Individual; $45/family</t>
  </si>
  <si>
    <t>Glennie</t>
  </si>
  <si>
    <t>Beulah</t>
  </si>
  <si>
    <t xml:space="preserve">Dearborn Heights </t>
  </si>
  <si>
    <t>$45/Individual</t>
  </si>
  <si>
    <t>Dearborn</t>
  </si>
  <si>
    <t>$80/Family</t>
  </si>
  <si>
    <t>Deckerville</t>
  </si>
  <si>
    <t>Delton</t>
  </si>
  <si>
    <t>DeTour Village</t>
  </si>
  <si>
    <t>Detroit</t>
  </si>
  <si>
    <t>Detroit Library Cooperative</t>
  </si>
  <si>
    <t>Dewitt</t>
  </si>
  <si>
    <t>Dexter</t>
  </si>
  <si>
    <t>$60/Household</t>
  </si>
  <si>
    <t>Iron Mountain</t>
  </si>
  <si>
    <t>Dimondale</t>
  </si>
  <si>
    <t>Dorr</t>
  </si>
  <si>
    <t>Dowagiac</t>
  </si>
  <si>
    <t>$35/family, $20/6months</t>
  </si>
  <si>
    <t>Hastings</t>
  </si>
  <si>
    <t>$20/Individual; $45/family</t>
  </si>
  <si>
    <t>Dryden</t>
  </si>
  <si>
    <t>East Lansing</t>
  </si>
  <si>
    <t>$30/individual; $40/family</t>
  </si>
  <si>
    <t>Eastpointe</t>
  </si>
  <si>
    <t xml:space="preserve">$200/Family </t>
  </si>
  <si>
    <t>Eaton Rapids</t>
  </si>
  <si>
    <t xml:space="preserve">$45/family; $25/individual; $5/90-day, one per calendar year </t>
  </si>
  <si>
    <t>Eau Claire</t>
  </si>
  <si>
    <t xml:space="preserve">$25 /Individual </t>
  </si>
  <si>
    <t>Elk Rapids</t>
  </si>
  <si>
    <t>$20/Individual &amp; Family</t>
  </si>
  <si>
    <t>Peck</t>
  </si>
  <si>
    <t>Elsie</t>
  </si>
  <si>
    <t>Escanaba</t>
  </si>
  <si>
    <t>Evart</t>
  </si>
  <si>
    <t>Fairgrove</t>
  </si>
  <si>
    <t>Farmington Hills</t>
  </si>
  <si>
    <t>Fennville</t>
  </si>
  <si>
    <t>$30/individual</t>
  </si>
  <si>
    <t>Ferndale</t>
  </si>
  <si>
    <t>Fife Lake</t>
  </si>
  <si>
    <t>Greenville</t>
  </si>
  <si>
    <t>Flat Rock</t>
  </si>
  <si>
    <t>Flint</t>
  </si>
  <si>
    <t>Gwinn</t>
  </si>
  <si>
    <t>Fowlerville</t>
  </si>
  <si>
    <t>Frankenmuth</t>
  </si>
  <si>
    <t>Franklin</t>
  </si>
  <si>
    <t>$160 family</t>
  </si>
  <si>
    <t>Fraser</t>
  </si>
  <si>
    <t>Freeport</t>
  </si>
  <si>
    <t>Fremont</t>
  </si>
  <si>
    <t>$48/Individual</t>
  </si>
  <si>
    <t>Galesburg</t>
  </si>
  <si>
    <t>$25/family</t>
  </si>
  <si>
    <t>Galien</t>
  </si>
  <si>
    <t>Garden City</t>
  </si>
  <si>
    <t>Hudsonville</t>
  </si>
  <si>
    <t>$100 or $10 for individual programs also .25 PER IT</t>
  </si>
  <si>
    <t>100/individual</t>
  </si>
  <si>
    <t>Woodland</t>
  </si>
  <si>
    <t>Jenison</t>
  </si>
  <si>
    <t>$115/Individual outside Cooperative</t>
  </si>
  <si>
    <t>Gladstone</t>
  </si>
  <si>
    <t>$35/Family; $20/individual</t>
  </si>
  <si>
    <t>Empire</t>
  </si>
  <si>
    <t>$75/individual</t>
  </si>
  <si>
    <t>Grand Ledge</t>
  </si>
  <si>
    <t>Grand Rapids</t>
  </si>
  <si>
    <t>$60/Family/six months - $115/Family</t>
  </si>
  <si>
    <t>Grant</t>
  </si>
  <si>
    <t>Grosse Pointe Farms</t>
  </si>
  <si>
    <t>Hamburg</t>
  </si>
  <si>
    <t>Hamtramck</t>
  </si>
  <si>
    <t>$30/.family</t>
  </si>
  <si>
    <t>Hancock</t>
  </si>
  <si>
    <t>Harbor Beach</t>
  </si>
  <si>
    <t>$25 individual/$5 additional family cards</t>
  </si>
  <si>
    <t>Harper Woods</t>
  </si>
  <si>
    <t>$75/Family</t>
  </si>
  <si>
    <t>Harrison</t>
  </si>
  <si>
    <t>$100/Family</t>
  </si>
  <si>
    <t>Harrison Township</t>
  </si>
  <si>
    <t>Hart</t>
  </si>
  <si>
    <t>Hartford</t>
  </si>
  <si>
    <t>$100/household</t>
  </si>
  <si>
    <t>Hazel Park</t>
  </si>
  <si>
    <t>Wayland</t>
  </si>
  <si>
    <t>$40/individual</t>
  </si>
  <si>
    <t>Holland</t>
  </si>
  <si>
    <t>$50.00 individual print; $100.00 individual, print and AV</t>
  </si>
  <si>
    <t>Hesperia</t>
  </si>
  <si>
    <t>$48/household</t>
  </si>
  <si>
    <t>Highland</t>
  </si>
  <si>
    <t>$35/family</t>
  </si>
  <si>
    <t>Holly</t>
  </si>
  <si>
    <t>Edmore</t>
  </si>
  <si>
    <t>$20/Family</t>
  </si>
  <si>
    <t>Homer</t>
  </si>
  <si>
    <t>Hopkins</t>
  </si>
  <si>
    <t>$25/individual card</t>
  </si>
  <si>
    <t>Houghton Lake</t>
  </si>
  <si>
    <t>Zeeland</t>
  </si>
  <si>
    <t>Breckenridge</t>
  </si>
  <si>
    <t>$10/individual; $50/family</t>
  </si>
  <si>
    <t>Howell</t>
  </si>
  <si>
    <t>$30 for individual, $90 for family</t>
  </si>
  <si>
    <t>Hudson</t>
  </si>
  <si>
    <t>Huntington Woods</t>
  </si>
  <si>
    <t>Clarkston</t>
  </si>
  <si>
    <t>Indian River</t>
  </si>
  <si>
    <t>$20/Family/4 years</t>
  </si>
  <si>
    <t>Interlochen</t>
  </si>
  <si>
    <t xml:space="preserve">East Tawas </t>
  </si>
  <si>
    <t>Ironwood</t>
  </si>
  <si>
    <t>Ishpeming</t>
  </si>
  <si>
    <t>Martin</t>
  </si>
  <si>
    <t>$75/Individual</t>
  </si>
  <si>
    <t>Kingston</t>
  </si>
  <si>
    <t>Jonesville</t>
  </si>
  <si>
    <t>$10/Inidividual</t>
  </si>
  <si>
    <t>East Jordan</t>
  </si>
  <si>
    <t>$45/individual</t>
  </si>
  <si>
    <t>$185/Family</t>
  </si>
  <si>
    <t>Comstock Park</t>
  </si>
  <si>
    <t>$60/household</t>
  </si>
  <si>
    <t>L'Anse</t>
  </si>
  <si>
    <t>Laingsburg</t>
  </si>
  <si>
    <t>Lake Linden</t>
  </si>
  <si>
    <t>Lake Odessa</t>
  </si>
  <si>
    <t>Climax</t>
  </si>
  <si>
    <t>Lawton</t>
  </si>
  <si>
    <t>Inkster</t>
  </si>
  <si>
    <t>$65/individual</t>
  </si>
  <si>
    <t>Northport</t>
  </si>
  <si>
    <t>Moline</t>
  </si>
  <si>
    <t>Leland</t>
  </si>
  <si>
    <t>New Haven</t>
  </si>
  <si>
    <t>$200/Family cooperative wide</t>
  </si>
  <si>
    <t>Leroy</t>
  </si>
  <si>
    <t>Stevensville</t>
  </si>
  <si>
    <t>Nonresident fee: $45/three month for individual/family; $90/six month for indivi</t>
  </si>
  <si>
    <t>Litchfield</t>
  </si>
  <si>
    <t>Livonia</t>
  </si>
  <si>
    <t>Richmond</t>
  </si>
  <si>
    <t>Grand Haven</t>
  </si>
  <si>
    <t>$68/Individual</t>
  </si>
  <si>
    <t>Luther</t>
  </si>
  <si>
    <t>South Lyon</t>
  </si>
  <si>
    <t>Lyons</t>
  </si>
  <si>
    <t>Marion</t>
  </si>
  <si>
    <t>55.00/individual; 125.00/family; 27.50 for 6 months/individual; 62.50 for 6 mont</t>
  </si>
  <si>
    <t>New Baltimore</t>
  </si>
  <si>
    <t>$35/local - Individual or Family, $200/Cooperative - Individual or Family</t>
  </si>
  <si>
    <t>Mackinac Island</t>
  </si>
  <si>
    <t>Mackinaw City</t>
  </si>
  <si>
    <t>$30/family</t>
  </si>
  <si>
    <t>Madison Heights</t>
  </si>
  <si>
    <t>$100/Individual</t>
  </si>
  <si>
    <t>Mancelona</t>
  </si>
  <si>
    <t>$20.00/household</t>
  </si>
  <si>
    <t>Manchester</t>
  </si>
  <si>
    <t>125/family</t>
  </si>
  <si>
    <t>Manistique</t>
  </si>
  <si>
    <t>Maple Rapids</t>
  </si>
  <si>
    <t>Marcellus</t>
  </si>
  <si>
    <t>$20/Individual</t>
  </si>
  <si>
    <t>Marlette</t>
  </si>
  <si>
    <t>Marshall</t>
  </si>
  <si>
    <t>$100Family; $50/Seniors</t>
  </si>
  <si>
    <t>Ludington</t>
  </si>
  <si>
    <t>$20/person or $50/family</t>
  </si>
  <si>
    <t>Saint Joseph</t>
  </si>
  <si>
    <t>$75/year per Individual or Family</t>
  </si>
  <si>
    <t>Mayville</t>
  </si>
  <si>
    <t>McBain</t>
  </si>
  <si>
    <t>Ewen</t>
  </si>
  <si>
    <t>Mendon</t>
  </si>
  <si>
    <t>Stephenson</t>
  </si>
  <si>
    <t>$5/individual out of state</t>
  </si>
  <si>
    <t>Merrill</t>
  </si>
  <si>
    <t>Milan</t>
  </si>
  <si>
    <t>Milford</t>
  </si>
  <si>
    <t>$150/family</t>
  </si>
  <si>
    <t>Millington</t>
  </si>
  <si>
    <t>Lake City</t>
  </si>
  <si>
    <t>$5.00/family</t>
  </si>
  <si>
    <t>Atlanta</t>
  </si>
  <si>
    <t>Lexington</t>
  </si>
  <si>
    <t>Mount Clemens</t>
  </si>
  <si>
    <t>Mulliken</t>
  </si>
  <si>
    <t>Munising</t>
  </si>
  <si>
    <t>35/family</t>
  </si>
  <si>
    <t>Negaunee</t>
  </si>
  <si>
    <t>$80/family; $50/individual</t>
  </si>
  <si>
    <t>New Buffalo</t>
  </si>
  <si>
    <t>Niles</t>
  </si>
  <si>
    <t>$25.00/individual</t>
  </si>
  <si>
    <t>North Adams</t>
  </si>
  <si>
    <t>$10/card</t>
  </si>
  <si>
    <t>$5/Individual</t>
  </si>
  <si>
    <t>Whitmore Lake</t>
  </si>
  <si>
    <t>Northville</t>
  </si>
  <si>
    <t>Centreville</t>
  </si>
  <si>
    <t>Novi</t>
  </si>
  <si>
    <t>Oak Park</t>
  </si>
  <si>
    <t>Pontiac</t>
  </si>
  <si>
    <t>Rose City</t>
  </si>
  <si>
    <t>Lake Orion</t>
  </si>
  <si>
    <t>$200/household outside cooperative</t>
  </si>
  <si>
    <t>Dollar Bay</t>
  </si>
  <si>
    <t>Mio</t>
  </si>
  <si>
    <t>Gaylord</t>
  </si>
  <si>
    <t>$25/individual outside of cooperative area</t>
  </si>
  <si>
    <t>Ovid</t>
  </si>
  <si>
    <t>Oxford</t>
  </si>
  <si>
    <t>Fenwick</t>
  </si>
  <si>
    <t>Parchment</t>
  </si>
  <si>
    <t>$99/family</t>
  </si>
  <si>
    <t>Baldwin</t>
  </si>
  <si>
    <t>$12/Family</t>
  </si>
  <si>
    <t>Jamestown</t>
  </si>
  <si>
    <t>Paw Paw</t>
  </si>
  <si>
    <t>35/Individual or Family</t>
  </si>
  <si>
    <t>Traverse City</t>
  </si>
  <si>
    <t>Pentwater</t>
  </si>
  <si>
    <t xml:space="preserve">$10/Family with $5 Refund </t>
  </si>
  <si>
    <t>$75/Individual; $125/Family or $40/Individual/6 mo; $65/Family/6 mo or $25/Indiv</t>
  </si>
  <si>
    <t>Petoskey</t>
  </si>
  <si>
    <t>$95/Individual</t>
  </si>
  <si>
    <t>Pigeon</t>
  </si>
  <si>
    <t>$40/family</t>
  </si>
  <si>
    <t>Pinckney</t>
  </si>
  <si>
    <t>Pittsford</t>
  </si>
  <si>
    <t>Plymouth</t>
  </si>
  <si>
    <t>$150/Individual or Family</t>
  </si>
  <si>
    <t>Port Austin</t>
  </si>
  <si>
    <t>Portage</t>
  </si>
  <si>
    <t>$90/Household; $45/Senior Citizens</t>
  </si>
  <si>
    <t>$85/Individual; $130/family</t>
  </si>
  <si>
    <t>Portland</t>
  </si>
  <si>
    <t>Potterville</t>
  </si>
  <si>
    <t>Rogers City</t>
  </si>
  <si>
    <t>Nashville</t>
  </si>
  <si>
    <t>$35/individual</t>
  </si>
  <si>
    <t>Hemlock</t>
  </si>
  <si>
    <t>Cass City</t>
  </si>
  <si>
    <t xml:space="preserve">Ray </t>
  </si>
  <si>
    <t>Reading</t>
  </si>
  <si>
    <t>Redford</t>
  </si>
  <si>
    <t>Reed City</t>
  </si>
  <si>
    <t>$15/ individual</t>
  </si>
  <si>
    <t>Reese</t>
  </si>
  <si>
    <t>Republic</t>
  </si>
  <si>
    <t>Saint Helen</t>
  </si>
  <si>
    <t>Richland</t>
  </si>
  <si>
    <t>Vestaburg</t>
  </si>
  <si>
    <t>Palmer</t>
  </si>
  <si>
    <t>Chesaning</t>
  </si>
  <si>
    <t>$80 individual</t>
  </si>
  <si>
    <t>Riverview</t>
  </si>
  <si>
    <t>Rochester</t>
  </si>
  <si>
    <t>Washington</t>
  </si>
  <si>
    <t>$200/family</t>
  </si>
  <si>
    <t>Romulus</t>
  </si>
  <si>
    <t>Roseville</t>
  </si>
  <si>
    <t xml:space="preserve">$200/SLC ; $75/RSV </t>
  </si>
  <si>
    <t>Royal Oak</t>
  </si>
  <si>
    <t>Rudyard</t>
  </si>
  <si>
    <t>Imlay City</t>
  </si>
  <si>
    <t>Saint Charles</t>
  </si>
  <si>
    <t>Port Huron</t>
  </si>
  <si>
    <t>$65/household</t>
  </si>
  <si>
    <t>Saint Clair Shores</t>
  </si>
  <si>
    <t>Saint Ignace</t>
  </si>
  <si>
    <t>$30/Family, $15/summer residents</t>
  </si>
  <si>
    <t>Burnips</t>
  </si>
  <si>
    <t>$15/Individual</t>
  </si>
  <si>
    <t>$130/Family</t>
  </si>
  <si>
    <t>Saline</t>
  </si>
  <si>
    <t>Sandusky</t>
  </si>
  <si>
    <t>$10 / individual</t>
  </si>
  <si>
    <t>Port Sanilac</t>
  </si>
  <si>
    <t>Saranac</t>
  </si>
  <si>
    <t>Douglas</t>
  </si>
  <si>
    <t>$35/Individual</t>
  </si>
  <si>
    <t>Blissfield</t>
  </si>
  <si>
    <t>Sebewaing</t>
  </si>
  <si>
    <t>Riverdale</t>
  </si>
  <si>
    <t>Shelby</t>
  </si>
  <si>
    <t>Shelby Township</t>
  </si>
  <si>
    <t>$200/Individual- Cooperative wide</t>
  </si>
  <si>
    <t>Weidman</t>
  </si>
  <si>
    <t>Owosso</t>
  </si>
  <si>
    <t>$82/family</t>
  </si>
  <si>
    <t>Ubly</t>
  </si>
  <si>
    <t>Sodus</t>
  </si>
  <si>
    <t>Somerset Center</t>
  </si>
  <si>
    <t>South Haven</t>
  </si>
  <si>
    <t>$58/Individual  $29 for seniors</t>
  </si>
  <si>
    <t>Southfield</t>
  </si>
  <si>
    <t>Southgate</t>
  </si>
  <si>
    <t>Sparta</t>
  </si>
  <si>
    <t>$15/Student; $25/Individual; $40/Family</t>
  </si>
  <si>
    <t>Spring Lake</t>
  </si>
  <si>
    <t>Davisburg</t>
  </si>
  <si>
    <t>$75/family</t>
  </si>
  <si>
    <t>Morenci</t>
  </si>
  <si>
    <t>Sterling Heights</t>
  </si>
  <si>
    <t>Sturgis</t>
  </si>
  <si>
    <t>$50/indiv.; $75family</t>
  </si>
  <si>
    <t>Sunfield</t>
  </si>
  <si>
    <t>Farwell</t>
  </si>
  <si>
    <t>Suttons Bay</t>
  </si>
  <si>
    <t>Newberry</t>
  </si>
  <si>
    <t>$10/Individual; $20/Family</t>
  </si>
  <si>
    <t>Lakeview</t>
  </si>
  <si>
    <t>$36/Inidividual</t>
  </si>
  <si>
    <t>Burt</t>
  </si>
  <si>
    <t>Tecumseh</t>
  </si>
  <si>
    <t>Tekonsha</t>
  </si>
  <si>
    <t>$20/INDIVIDUAL</t>
  </si>
  <si>
    <t>Saint Louis</t>
  </si>
  <si>
    <t>Birch Run</t>
  </si>
  <si>
    <t>Ithaca</t>
  </si>
  <si>
    <t>Middleville</t>
  </si>
  <si>
    <t>Three Oaks</t>
  </si>
  <si>
    <t>Three Rivers</t>
  </si>
  <si>
    <t>$30/Family</t>
  </si>
  <si>
    <t>Howard City</t>
  </si>
  <si>
    <t>Topinabee</t>
  </si>
  <si>
    <t>Troy</t>
  </si>
  <si>
    <t>$200/family outside Coop</t>
  </si>
  <si>
    <t>Utica</t>
  </si>
  <si>
    <t>Decatur</t>
  </si>
  <si>
    <t>$35/Household</t>
  </si>
  <si>
    <t>Vermontville</t>
  </si>
  <si>
    <t>Vernon</t>
  </si>
  <si>
    <t>Vicksburg</t>
  </si>
  <si>
    <t>Wakefield</t>
  </si>
  <si>
    <t>$15.50/individual</t>
  </si>
  <si>
    <t>Waldron</t>
  </si>
  <si>
    <t>Walkerville</t>
  </si>
  <si>
    <t>Walled Lake</t>
  </si>
  <si>
    <t>Morley</t>
  </si>
  <si>
    <t>Warren</t>
  </si>
  <si>
    <t>$200/per individual</t>
  </si>
  <si>
    <t>Waterford</t>
  </si>
  <si>
    <t>Fostoria</t>
  </si>
  <si>
    <t>Watervliet</t>
  </si>
  <si>
    <t>Westland</t>
  </si>
  <si>
    <t>West Bloomfield</t>
  </si>
  <si>
    <t>West Branch</t>
  </si>
  <si>
    <t>$25 individual or family</t>
  </si>
  <si>
    <t>Iron River</t>
  </si>
  <si>
    <t>Remus</t>
  </si>
  <si>
    <t>White Cloud</t>
  </si>
  <si>
    <t>$35/Individual; $50/Family</t>
  </si>
  <si>
    <t>Whitehall</t>
  </si>
  <si>
    <t xml:space="preserve">$36/Individual annual (prorated by the month ex. Sept. $10, Oct. $9.15) </t>
  </si>
  <si>
    <t>White Lake</t>
  </si>
  <si>
    <t>White Pigeon</t>
  </si>
  <si>
    <t>Stanton</t>
  </si>
  <si>
    <t>Paradise</t>
  </si>
  <si>
    <t>$5 non-refundable administration fee</t>
  </si>
  <si>
    <t>Battle Creek</t>
  </si>
  <si>
    <t>$125/Family</t>
  </si>
  <si>
    <t>Wixom</t>
  </si>
  <si>
    <t>$125/family</t>
  </si>
  <si>
    <t>Wolverine</t>
  </si>
  <si>
    <t>Ypsilanti</t>
  </si>
  <si>
    <t>$14,,820</t>
  </si>
  <si>
    <t>WirelessLogins</t>
  </si>
  <si>
    <t>NA</t>
  </si>
  <si>
    <t>SeeNote</t>
  </si>
  <si>
    <t>n/a</t>
  </si>
  <si>
    <t>unknown</t>
  </si>
  <si>
    <t>cannotdetermine</t>
  </si>
  <si>
    <t>Sirsi Dynix</t>
  </si>
  <si>
    <t>Polaris</t>
  </si>
  <si>
    <t>Autographics Illuminar</t>
  </si>
  <si>
    <t>SiSi Dynix</t>
  </si>
  <si>
    <t>Innovative Interfaces Inc</t>
  </si>
  <si>
    <t>Sirsi iBistro</t>
  </si>
  <si>
    <t>Nugen Systems, Inc.</t>
  </si>
  <si>
    <t>Companion Corp.--Alexandria</t>
  </si>
  <si>
    <t>Millenium</t>
  </si>
  <si>
    <t>TLC</t>
  </si>
  <si>
    <t>VLC</t>
  </si>
  <si>
    <t>SIRSI</t>
  </si>
  <si>
    <t>Innovative</t>
  </si>
  <si>
    <t>Homegrown: SOPAC</t>
  </si>
  <si>
    <t>SirsiDunix</t>
  </si>
  <si>
    <t>Follett</t>
  </si>
  <si>
    <t>Sirsi/Dynix</t>
  </si>
  <si>
    <t>Biblionix/Apollo</t>
  </si>
  <si>
    <t>Sirsy/Dynix</t>
  </si>
  <si>
    <t>Auto-Graphics</t>
  </si>
  <si>
    <t>SirsiDynix</t>
  </si>
  <si>
    <t>Michigan Evergreen</t>
  </si>
  <si>
    <t>NuGen</t>
  </si>
  <si>
    <t>NuGen systems</t>
  </si>
  <si>
    <t>Sirsi-Dynix</t>
  </si>
  <si>
    <t>AutoGraphics</t>
  </si>
  <si>
    <t>Nugen</t>
  </si>
  <si>
    <t>Innovative millennium</t>
  </si>
  <si>
    <t>Sirsi</t>
  </si>
  <si>
    <t>Evergreen</t>
  </si>
  <si>
    <t>Auto-graphics</t>
  </si>
  <si>
    <t>Biblionex</t>
  </si>
  <si>
    <t>Auto-Graphics VERSO</t>
  </si>
  <si>
    <t>Follett/Destiny</t>
  </si>
  <si>
    <t>Follett Destiny</t>
  </si>
  <si>
    <t>Innovative - Sierra</t>
  </si>
  <si>
    <t>SirsiDynix Horizon</t>
  </si>
  <si>
    <t>Sierra</t>
  </si>
  <si>
    <t>Autographics</t>
  </si>
  <si>
    <t>SIRSI/DYNIX</t>
  </si>
  <si>
    <t>The Library Corporation</t>
  </si>
  <si>
    <t>Infovision Software</t>
  </si>
  <si>
    <t>Polaris Library Systems</t>
  </si>
  <si>
    <t>Citrix</t>
  </si>
  <si>
    <t>Follett Software Company</t>
  </si>
  <si>
    <t>Biblionix</t>
  </si>
  <si>
    <t>Sirsi/Dynix TLN</t>
  </si>
  <si>
    <t>Infovision</t>
  </si>
  <si>
    <t>Innovative (Millenium)</t>
  </si>
  <si>
    <t xml:space="preserve">sirsi </t>
  </si>
  <si>
    <t>I-Bistro</t>
  </si>
  <si>
    <t>iBistro</t>
  </si>
  <si>
    <t>SIRSI-Dynix</t>
  </si>
  <si>
    <t>Verso-Auto-Graphics</t>
  </si>
  <si>
    <t>Verso</t>
  </si>
  <si>
    <t>Dynix Horizon</t>
  </si>
  <si>
    <t>Innovative Interfaces</t>
  </si>
  <si>
    <t>Apollo</t>
  </si>
  <si>
    <t>verso</t>
  </si>
  <si>
    <t>Winnebago</t>
  </si>
  <si>
    <t>III Millennium</t>
  </si>
  <si>
    <t>Sagebrush Info Center</t>
  </si>
  <si>
    <t>Auto-Graphics - Illuminar</t>
  </si>
  <si>
    <t>Innovative Millenium</t>
  </si>
  <si>
    <t>library soft</t>
  </si>
  <si>
    <t>Innovative Interfaces, Inc.</t>
  </si>
  <si>
    <t>sirsi dynix</t>
  </si>
  <si>
    <t>Open source</t>
  </si>
  <si>
    <t>Follett InfoCentre</t>
  </si>
  <si>
    <t>SIRSI DYNIX</t>
  </si>
  <si>
    <t>Auto-Graphics/Verso</t>
  </si>
  <si>
    <t>Auto-graphics/verso</t>
  </si>
  <si>
    <t>Sirsi eLibrary</t>
  </si>
  <si>
    <t>SIRSI Dynix</t>
  </si>
  <si>
    <t>Folette</t>
  </si>
  <si>
    <t>Follett Software</t>
  </si>
  <si>
    <t>Evergreeen</t>
  </si>
  <si>
    <t>Winnebago Spectrum</t>
  </si>
  <si>
    <t>Auto Graphics</t>
  </si>
  <si>
    <t>Sirsi Dynix Horizon</t>
  </si>
  <si>
    <t>Ibistro</t>
  </si>
  <si>
    <t>III-Millenium</t>
  </si>
  <si>
    <t>Encore</t>
  </si>
  <si>
    <t>VERSO</t>
  </si>
  <si>
    <t>sirsi</t>
  </si>
  <si>
    <t>Softlink</t>
  </si>
  <si>
    <t>SirsiDynix Symphony</t>
  </si>
  <si>
    <t>Dynix/Horizon</t>
  </si>
  <si>
    <t>Innovative Interfaces Millennium</t>
  </si>
  <si>
    <t>TLC (The Library Corporation)</t>
  </si>
  <si>
    <t>Agent Verso</t>
  </si>
  <si>
    <t>SIRSI Symphony</t>
  </si>
  <si>
    <t>Verso/Autographics</t>
  </si>
  <si>
    <t>Companion Corp</t>
  </si>
  <si>
    <t>Innovative Interface</t>
  </si>
  <si>
    <t>Follet</t>
  </si>
  <si>
    <t>Verso Auto-Graphics</t>
  </si>
  <si>
    <t>ibistro</t>
  </si>
  <si>
    <t>innovative</t>
  </si>
  <si>
    <t>TLC Solutions</t>
  </si>
  <si>
    <t>SirsiDynix - Horizon</t>
  </si>
  <si>
    <t>eLibrary</t>
  </si>
  <si>
    <t>Follett - Circ Plus</t>
  </si>
  <si>
    <t>Insignia Software</t>
  </si>
  <si>
    <t>Versp</t>
  </si>
  <si>
    <t>Millennium</t>
  </si>
  <si>
    <t>The Library Corproation</t>
  </si>
  <si>
    <t>Valley Library Consotium</t>
  </si>
  <si>
    <t>Horizon</t>
  </si>
  <si>
    <t>SirsiDynix Enterprise</t>
  </si>
  <si>
    <t>Sirsi-Dynx</t>
  </si>
  <si>
    <t>Agent/Verso</t>
  </si>
  <si>
    <t>Syrsi Dynix Unicorn</t>
  </si>
  <si>
    <t>NuGen Systems</t>
  </si>
  <si>
    <t>destiny</t>
  </si>
  <si>
    <t>NuGen System</t>
  </si>
  <si>
    <t>TLN</t>
  </si>
  <si>
    <t>Sirsi Dynix-Horizon</t>
  </si>
  <si>
    <t>Innovative-Millennium</t>
  </si>
  <si>
    <t>AutoGraphics Illuminar</t>
  </si>
  <si>
    <t>Sierra-Lakeland</t>
  </si>
  <si>
    <t>III's Encore</t>
  </si>
  <si>
    <t>Destiny</t>
  </si>
  <si>
    <t>AutoGraphics (Verso)</t>
  </si>
  <si>
    <t>Agent-Verso</t>
  </si>
  <si>
    <t>Follet/Destiny</t>
  </si>
  <si>
    <t>WebPacPro/Innoavative</t>
  </si>
  <si>
    <t>Auto-Graphics Verso</t>
  </si>
  <si>
    <t>The Library Corp</t>
  </si>
  <si>
    <t>MeL Catalog</t>
  </si>
  <si>
    <t>follett</t>
  </si>
  <si>
    <t>Follett/OPAC</t>
  </si>
  <si>
    <t>Evergreen hosted by Equinox Software</t>
  </si>
  <si>
    <t>Follett Software (Destiny)</t>
  </si>
  <si>
    <t>Follett-Destiny</t>
  </si>
  <si>
    <t>Biblionix/Appolo</t>
  </si>
  <si>
    <t>Athena</t>
  </si>
  <si>
    <t>epixtech Horizon</t>
  </si>
  <si>
    <t>Capital, Outlets, Hrs, SqFt</t>
  </si>
  <si>
    <t>Collections</t>
  </si>
  <si>
    <t>Director's Salary</t>
  </si>
  <si>
    <t>Internet Connectivity</t>
  </si>
  <si>
    <t>Millages</t>
  </si>
  <si>
    <t>Nonresident Fees</t>
  </si>
  <si>
    <t>Operating Expenditures</t>
  </si>
  <si>
    <t>Operating Income</t>
  </si>
  <si>
    <t>Other Employee Salary</t>
  </si>
  <si>
    <t>Programs</t>
  </si>
  <si>
    <t xml:space="preserve">Services </t>
  </si>
  <si>
    <t>Staffing</t>
  </si>
  <si>
    <t>Technology</t>
  </si>
  <si>
    <t>To navigate use the menu items under the Table of Contents or the tabs at the bottom of the page.</t>
  </si>
  <si>
    <t>X</t>
  </si>
  <si>
    <t>YES</t>
  </si>
  <si>
    <t>2012/2013 Annual Report/State Aid Application</t>
  </si>
  <si>
    <t>FY Legal Name</t>
  </si>
  <si>
    <t>FY Library Class</t>
  </si>
  <si>
    <t>Report Start</t>
  </si>
  <si>
    <t>Report End</t>
  </si>
  <si>
    <t>Federal Capital Income</t>
  </si>
  <si>
    <t>State Capital Income</t>
  </si>
  <si>
    <t>Private Source Capital Income</t>
  </si>
  <si>
    <t>Local Capital Income</t>
  </si>
  <si>
    <t>Total Capital Income</t>
  </si>
  <si>
    <t>Capital Elec Access Exp.</t>
  </si>
  <si>
    <t>Capital Equip Exp.</t>
  </si>
  <si>
    <t>Capital Building Exp.</t>
  </si>
  <si>
    <t>Other Capital Exp.</t>
  </si>
  <si>
    <t>Total Capital Exp.</t>
  </si>
  <si>
    <t>Number of Centrals</t>
  </si>
  <si>
    <t>Number of Branches</t>
  </si>
  <si>
    <t>Numbr of Bookmobiles</t>
  </si>
  <si>
    <t>Total Outlets</t>
  </si>
  <si>
    <t>Central Library SqFeet</t>
  </si>
  <si>
    <t>Branch Library SqFeet</t>
  </si>
  <si>
    <t>Total SqFeet</t>
  </si>
  <si>
    <t>Total Annual Open Hours</t>
  </si>
  <si>
    <t>Class 1 Totals (73 reporting libraries)</t>
  </si>
  <si>
    <t>Class 1 Averages (73 reporting libraries)</t>
  </si>
  <si>
    <t>Class 2 Totals (75 reporting libraries)</t>
  </si>
  <si>
    <t>Class 2 Averages (75 reporting libraries)</t>
  </si>
  <si>
    <t>Class 3 Totals (78 reporting libraries)</t>
  </si>
  <si>
    <t>Class 3 Averages (78 reporting libraries)</t>
  </si>
  <si>
    <t>Class 4 Averages (74 reporting libraries)</t>
  </si>
  <si>
    <t>Class 4 Totals (74 reporting libraries)</t>
  </si>
  <si>
    <t>Class 5 Totals (44 reporting libraries)</t>
  </si>
  <si>
    <t>Class 5 Averages (44 reporting libraries)</t>
  </si>
  <si>
    <t>Class 6 Totals (44 reporting libraries)</t>
  </si>
  <si>
    <t>Class 6 Averages (44 reporting libraries)</t>
  </si>
  <si>
    <t>Class 1-6 Totals (388 reporting libraries)</t>
  </si>
  <si>
    <t>Class 1-6 Averages (388 reporting libraries)</t>
  </si>
  <si>
    <t>Total Pop Served</t>
  </si>
  <si>
    <t>Books</t>
  </si>
  <si>
    <t>Audio</t>
  </si>
  <si>
    <t>Video</t>
  </si>
  <si>
    <t>Subs</t>
  </si>
  <si>
    <t>E-books</t>
  </si>
  <si>
    <t>Total Collection</t>
  </si>
  <si>
    <t>Total Databases</t>
  </si>
  <si>
    <t>Audio Downloadable</t>
  </si>
  <si>
    <t>Video Downloadable</t>
  </si>
  <si>
    <t>Books Per Capita</t>
  </si>
  <si>
    <t>Total Collection Per Capita</t>
  </si>
  <si>
    <t>Director Cert Level</t>
  </si>
  <si>
    <t>Director Min Salary</t>
  </si>
  <si>
    <t>Director Max Salary</t>
  </si>
  <si>
    <t>Director Avg Hrs Wk</t>
  </si>
  <si>
    <t>Health</t>
  </si>
  <si>
    <t>Dental</t>
  </si>
  <si>
    <t>Vision</t>
  </si>
  <si>
    <t>Life</t>
  </si>
  <si>
    <t>Pension</t>
  </si>
  <si>
    <t>Sick Leave</t>
  </si>
  <si>
    <t>Vacation</t>
  </si>
  <si>
    <t>Holidays</t>
  </si>
  <si>
    <t>Paid Personal</t>
  </si>
  <si>
    <t>LTD</t>
  </si>
  <si>
    <t>Deferred Comp</t>
  </si>
  <si>
    <t>Staff Only Terminals</t>
  </si>
  <si>
    <t>Public Terminals</t>
  </si>
  <si>
    <t>Connection Speed</t>
  </si>
  <si>
    <t>Connection Type</t>
  </si>
  <si>
    <t>Total</t>
  </si>
  <si>
    <t>FY County</t>
  </si>
  <si>
    <t>FY Library Type</t>
  </si>
  <si>
    <t>Submit Date</t>
  </si>
  <si>
    <t>Millage Rate</t>
  </si>
  <si>
    <t>Millage Auth Date</t>
  </si>
  <si>
    <t>Millage Levied</t>
  </si>
  <si>
    <t>Millage Renewal</t>
  </si>
  <si>
    <t>Millage Voted in Perpetuity</t>
  </si>
  <si>
    <t>Millage 2 Rate</t>
  </si>
  <si>
    <t>Millage 2 Auth Date</t>
  </si>
  <si>
    <t>Millage 2 Levied</t>
  </si>
  <si>
    <t>Millage 2 Renewal</t>
  </si>
  <si>
    <t>Millage 3 Rate</t>
  </si>
  <si>
    <t>Millage 3 Auth Date</t>
  </si>
  <si>
    <t>Millage 3 Levied</t>
  </si>
  <si>
    <t>Millage 3 Renewal</t>
  </si>
  <si>
    <t>Millage 3 Voted in Perpetuity</t>
  </si>
  <si>
    <t>Millage 2 Voted in Perpetuity</t>
  </si>
  <si>
    <t>City</t>
  </si>
  <si>
    <t>County</t>
  </si>
  <si>
    <t>Village</t>
  </si>
  <si>
    <t>Township</t>
  </si>
  <si>
    <t>School District</t>
  </si>
  <si>
    <t>District</t>
  </si>
  <si>
    <t>FY Township</t>
  </si>
  <si>
    <t>Helena</t>
  </si>
  <si>
    <t>Elba</t>
  </si>
  <si>
    <t>Fork</t>
  </si>
  <si>
    <t>Saint James</t>
  </si>
  <si>
    <t>Kearney</t>
  </si>
  <si>
    <t>City of Frankfort</t>
  </si>
  <si>
    <t>City of Bessemer</t>
  </si>
  <si>
    <t>Weldon</t>
  </si>
  <si>
    <t>Carp Lake</t>
  </si>
  <si>
    <t>Columbia</t>
  </si>
  <si>
    <t>Melrose</t>
  </si>
  <si>
    <t>Croton</t>
  </si>
  <si>
    <t>City of Crystal Falls</t>
  </si>
  <si>
    <t>Curtis</t>
  </si>
  <si>
    <t>Detour</t>
  </si>
  <si>
    <t>Elk</t>
  </si>
  <si>
    <t>Duplain</t>
  </si>
  <si>
    <t>Torch Lake</t>
  </si>
  <si>
    <t>Antwerp</t>
  </si>
  <si>
    <t>LeRoy</t>
  </si>
  <si>
    <t>City of Mackinac Island</t>
  </si>
  <si>
    <t>Essex</t>
  </si>
  <si>
    <t>McMillan</t>
  </si>
  <si>
    <t>Jonesfield</t>
  </si>
  <si>
    <t>Roxand</t>
  </si>
  <si>
    <t>Adams</t>
  </si>
  <si>
    <t>Ronald</t>
  </si>
  <si>
    <t>Ray</t>
  </si>
  <si>
    <t>Richfield</t>
  </si>
  <si>
    <t>Seville</t>
  </si>
  <si>
    <t>Sherman</t>
  </si>
  <si>
    <t>Bingham</t>
  </si>
  <si>
    <t>Mullett</t>
  </si>
  <si>
    <t>City of Wakefield</t>
  </si>
  <si>
    <t>Wright</t>
  </si>
  <si>
    <t>Leavitt</t>
  </si>
  <si>
    <t>Watertown</t>
  </si>
  <si>
    <t>Wheatland</t>
  </si>
  <si>
    <t>Whitefish</t>
  </si>
  <si>
    <t>Nunda</t>
  </si>
  <si>
    <t>Addison</t>
  </si>
  <si>
    <t>City of Bad Axe</t>
  </si>
  <si>
    <t>City of Bridgman</t>
  </si>
  <si>
    <t>Maple Valley</t>
  </si>
  <si>
    <t>City of Coleman</t>
  </si>
  <si>
    <t>Windsor</t>
  </si>
  <si>
    <t>Baltimore</t>
  </si>
  <si>
    <t>City of Eaton Rapids</t>
  </si>
  <si>
    <t>Forsyth</t>
  </si>
  <si>
    <t>Irving</t>
  </si>
  <si>
    <t>City of Harbor Beach</t>
  </si>
  <si>
    <t>City of Hartford</t>
  </si>
  <si>
    <t>Denver</t>
  </si>
  <si>
    <t>Home</t>
  </si>
  <si>
    <t>Wheeler</t>
  </si>
  <si>
    <t>Tuscarora</t>
  </si>
  <si>
    <t>Green Lake</t>
  </si>
  <si>
    <t>Fayette</t>
  </si>
  <si>
    <t>Odessa</t>
  </si>
  <si>
    <t>Leighton</t>
  </si>
  <si>
    <t>Newkirk</t>
  </si>
  <si>
    <t>Wawatam</t>
  </si>
  <si>
    <t>City of Marlette</t>
  </si>
  <si>
    <t>City of McBain</t>
  </si>
  <si>
    <t>Morton</t>
  </si>
  <si>
    <t>City of Newaygo</t>
  </si>
  <si>
    <t>Nottawa</t>
  </si>
  <si>
    <t>Pleasant Plains</t>
  </si>
  <si>
    <t>Peninsula</t>
  </si>
  <si>
    <t>Benton</t>
  </si>
  <si>
    <t>Castleton</t>
  </si>
  <si>
    <t>Denmark</t>
  </si>
  <si>
    <t>Gerrish</t>
  </si>
  <si>
    <t>City of Saint Ignace</t>
  </si>
  <si>
    <t>Saugatuck</t>
  </si>
  <si>
    <t>Somerset</t>
  </si>
  <si>
    <t>City of Morenci</t>
  </si>
  <si>
    <t>Taymouth</t>
  </si>
  <si>
    <t>City of Utica</t>
  </si>
  <si>
    <t>City of Walled Lake</t>
  </si>
  <si>
    <t>City of Watervliet</t>
  </si>
  <si>
    <t>Littlefield</t>
  </si>
  <si>
    <t>City of Albion</t>
  </si>
  <si>
    <t>City of Belding</t>
  </si>
  <si>
    <t>Ross</t>
  </si>
  <si>
    <t>Oronoko</t>
  </si>
  <si>
    <t>City of Clawson</t>
  </si>
  <si>
    <t>City of Boyne City</t>
  </si>
  <si>
    <t>City of Buchanan</t>
  </si>
  <si>
    <t>City of Vassar</t>
  </si>
  <si>
    <t>Indianfields</t>
  </si>
  <si>
    <t>Bloomer</t>
  </si>
  <si>
    <t>City of Cedar Springs</t>
  </si>
  <si>
    <t>City of Center Line</t>
  </si>
  <si>
    <t>City of Charlevoix</t>
  </si>
  <si>
    <t>City of Coopersville</t>
  </si>
  <si>
    <t>City of Evart</t>
  </si>
  <si>
    <t>City of Galesburg</t>
  </si>
  <si>
    <t>City of Hudsonville</t>
  </si>
  <si>
    <t>City of Gladstone</t>
  </si>
  <si>
    <t>City of Grant</t>
  </si>
  <si>
    <t>City of Harrison</t>
  </si>
  <si>
    <t>City of Hart</t>
  </si>
  <si>
    <t>City of Wayland</t>
  </si>
  <si>
    <t>City of Huntington Woods</t>
  </si>
  <si>
    <t>City of Laingsburg</t>
  </si>
  <si>
    <t>Lenox</t>
  </si>
  <si>
    <t>N/A</t>
  </si>
  <si>
    <t>City of Manistique</t>
  </si>
  <si>
    <t>Briley</t>
  </si>
  <si>
    <t>City of Negaunee</t>
  </si>
  <si>
    <t>Northfield</t>
  </si>
  <si>
    <t>City of Rose City</t>
  </si>
  <si>
    <t>Big Creek</t>
  </si>
  <si>
    <t>City of Clare</t>
  </si>
  <si>
    <t>Winsor</t>
  </si>
  <si>
    <t>Putnam</t>
  </si>
  <si>
    <t>Elkland</t>
  </si>
  <si>
    <t>City of Reed City</t>
  </si>
  <si>
    <t>Imlay</t>
  </si>
  <si>
    <t>Salem</t>
  </si>
  <si>
    <t>City of Sandusky</t>
  </si>
  <si>
    <t>Boston</t>
  </si>
  <si>
    <t>Surrey</t>
  </si>
  <si>
    <t>Cato</t>
  </si>
  <si>
    <t>City of Saint Louis</t>
  </si>
  <si>
    <t>Thomas</t>
  </si>
  <si>
    <t>City of Ithaca</t>
  </si>
  <si>
    <t>Reynolds</t>
  </si>
  <si>
    <t>Deerfield</t>
  </si>
  <si>
    <t>City of West Branch</t>
  </si>
  <si>
    <t>City of Iron River</t>
  </si>
  <si>
    <t>City of White Cloud</t>
  </si>
  <si>
    <t>City of Whitehall</t>
  </si>
  <si>
    <t>Sidney</t>
  </si>
  <si>
    <t>City of Adrian</t>
  </si>
  <si>
    <t>City of Allegan</t>
  </si>
  <si>
    <t>Arcada</t>
  </si>
  <si>
    <t>City of Auburn Hills</t>
  </si>
  <si>
    <t>City of Wyandotte</t>
  </si>
  <si>
    <t>City of Berkley</t>
  </si>
  <si>
    <t>City of Big Rapids</t>
  </si>
  <si>
    <t>Brandon</t>
  </si>
  <si>
    <t>Bridgeport</t>
  </si>
  <si>
    <t>Gun Plain</t>
  </si>
  <si>
    <t>City of Cheboygan</t>
  </si>
  <si>
    <t>Sylvan</t>
  </si>
  <si>
    <t>City of Grayling</t>
  </si>
  <si>
    <t>Scio</t>
  </si>
  <si>
    <t>City of Dowagiac</t>
  </si>
  <si>
    <t>Manlius</t>
  </si>
  <si>
    <t>City of Ferndale</t>
  </si>
  <si>
    <t>City of Flat Rock</t>
  </si>
  <si>
    <t>Handy</t>
  </si>
  <si>
    <t>City of Fraser</t>
  </si>
  <si>
    <t>City of Fremont</t>
  </si>
  <si>
    <t>City of Grand Ledge</t>
  </si>
  <si>
    <t>City of Hamtramck</t>
  </si>
  <si>
    <t>City of Harper Woods</t>
  </si>
  <si>
    <t>City of Hastings</t>
  </si>
  <si>
    <t>City of Hazel Park</t>
  </si>
  <si>
    <t>City of Hillsdale</t>
  </si>
  <si>
    <t>Denton</t>
  </si>
  <si>
    <t>City of Zeeland</t>
  </si>
  <si>
    <t>City of Ionia</t>
  </si>
  <si>
    <t>City of Ishpeming</t>
  </si>
  <si>
    <t>City of Inkster</t>
  </si>
  <si>
    <t>Lincoln</t>
  </si>
  <si>
    <t>Lyon</t>
  </si>
  <si>
    <t>City of New Baltimore</t>
  </si>
  <si>
    <t>City of Manistee</t>
  </si>
  <si>
    <t>City of Marshall</t>
  </si>
  <si>
    <t>City of Saint Joseph</t>
  </si>
  <si>
    <t>City of Lake City</t>
  </si>
  <si>
    <t>City of Mount Clemens</t>
  </si>
  <si>
    <t>City of Niles</t>
  </si>
  <si>
    <t>City of Gaylord</t>
  </si>
  <si>
    <t>City of Otsego</t>
  </si>
  <si>
    <t>City of Petoskey</t>
  </si>
  <si>
    <t>City of Houghton</t>
  </si>
  <si>
    <t>City of Portland</t>
  </si>
  <si>
    <t>City of Rogers City</t>
  </si>
  <si>
    <t>City of Riverview</t>
  </si>
  <si>
    <t>Springfield</t>
  </si>
  <si>
    <t>Thornapple</t>
  </si>
  <si>
    <t>City of Three Rivers</t>
  </si>
  <si>
    <t>City of Wayne</t>
  </si>
  <si>
    <t>City of Wixom</t>
  </si>
  <si>
    <t>City of Birmingham</t>
  </si>
  <si>
    <t>City of Sault Ste. Marie</t>
  </si>
  <si>
    <t>City of Belleville</t>
  </si>
  <si>
    <t>Bloomfield</t>
  </si>
  <si>
    <t>City of Coldwater</t>
  </si>
  <si>
    <t>City of Brighton</t>
  </si>
  <si>
    <t>City of Cadillac</t>
  </si>
  <si>
    <t>LaGrange</t>
  </si>
  <si>
    <t>City of Charlotte</t>
  </si>
  <si>
    <t>Commerce</t>
  </si>
  <si>
    <t>Caledonia</t>
  </si>
  <si>
    <t>DeWitt</t>
  </si>
  <si>
    <t>City of Iron Mountain</t>
  </si>
  <si>
    <t>City of East Lansing</t>
  </si>
  <si>
    <t>City of Eastpointe</t>
  </si>
  <si>
    <t>City of Escanaba</t>
  </si>
  <si>
    <t>City of Garden City</t>
  </si>
  <si>
    <t>Georgetown</t>
  </si>
  <si>
    <t>City of Muskegon</t>
  </si>
  <si>
    <t>Independence</t>
  </si>
  <si>
    <t>City of East Tawas</t>
  </si>
  <si>
    <t>City of Grand Haven</t>
  </si>
  <si>
    <t>City of Madison Heights</t>
  </si>
  <si>
    <t>City of Ludington</t>
  </si>
  <si>
    <t>City of Northville</t>
  </si>
  <si>
    <t>City of Oak Park</t>
  </si>
  <si>
    <t>Orion</t>
  </si>
  <si>
    <t>City of Marquette</t>
  </si>
  <si>
    <t>City of Roseville</t>
  </si>
  <si>
    <t>City of Saline</t>
  </si>
  <si>
    <t>City of Ann Arbor</t>
  </si>
  <si>
    <t>City of Bay City</t>
  </si>
  <si>
    <t>City of Lansing</t>
  </si>
  <si>
    <t>City of Mount Pleasant</t>
  </si>
  <si>
    <t>Dearborn Heights</t>
  </si>
  <si>
    <t>City of Dearborn</t>
  </si>
  <si>
    <t>City of Detroit</t>
  </si>
  <si>
    <t>City of Farmington Hills</t>
  </si>
  <si>
    <t>City of Flint</t>
  </si>
  <si>
    <t>City of Midland</t>
  </si>
  <si>
    <t>City of Grand Rapids</t>
  </si>
  <si>
    <t>City of Grosse Pointe Farms</t>
  </si>
  <si>
    <t>City of Holland</t>
  </si>
  <si>
    <t>City of Howell</t>
  </si>
  <si>
    <t>City of Jackson</t>
  </si>
  <si>
    <t>City of Kalamazoo</t>
  </si>
  <si>
    <t>Plainfield</t>
  </si>
  <si>
    <t>City of Lapeer</t>
  </si>
  <si>
    <t>City of Livonia</t>
  </si>
  <si>
    <t xml:space="preserve"> </t>
  </si>
  <si>
    <t>City of Novi</t>
  </si>
  <si>
    <t>City of Pontiac</t>
  </si>
  <si>
    <t>City of Portage</t>
  </si>
  <si>
    <t>City of Saginaw</t>
  </si>
  <si>
    <t>City of Rochester</t>
  </si>
  <si>
    <t>City of Royal Oak</t>
  </si>
  <si>
    <t>City of Port Huron</t>
  </si>
  <si>
    <t>City of Southfield</t>
  </si>
  <si>
    <t>City of Sterling Heights</t>
  </si>
  <si>
    <t>City of Traverse City</t>
  </si>
  <si>
    <t>City of Troy</t>
  </si>
  <si>
    <t>City of Warren</t>
  </si>
  <si>
    <t>City of Westland</t>
  </si>
  <si>
    <t>City of Battle Creek</t>
  </si>
  <si>
    <t xml:space="preserve">Ypsilanti </t>
  </si>
  <si>
    <t>Cooperative</t>
  </si>
  <si>
    <t>Non Resident Fee Schedule</t>
  </si>
  <si>
    <t>Annual Fee</t>
  </si>
  <si>
    <t>One Time Fee</t>
  </si>
  <si>
    <t>Print Materials Expenditures</t>
  </si>
  <si>
    <t>Non-Print Materials Expenditures</t>
  </si>
  <si>
    <t>Electronic Materials Expenditures</t>
  </si>
  <si>
    <t>Total Collection Expenditures</t>
  </si>
  <si>
    <t>Staff Wages</t>
  </si>
  <si>
    <t>Staff Benefits</t>
  </si>
  <si>
    <t>Total Staff Expenditures</t>
  </si>
  <si>
    <t>Total Other Operating Expenditures</t>
  </si>
  <si>
    <t>Total Operating Expenditures</t>
  </si>
  <si>
    <t>Collection Expenditures Per Capita</t>
  </si>
  <si>
    <t>Total Operating Expenditures Per Capita</t>
  </si>
  <si>
    <t>FY Start</t>
  </si>
  <si>
    <t>FY End</t>
  </si>
  <si>
    <t>Total Population (Legal Service Area + Contracted Municipalities) Served</t>
  </si>
  <si>
    <t>Legal Service Area (LSA) Subtotal Pop Served</t>
  </si>
  <si>
    <t>LSA Penal Fines</t>
  </si>
  <si>
    <t>LSA Millage Income</t>
  </si>
  <si>
    <t>LSA OtherLocal Gov Income</t>
  </si>
  <si>
    <t>LSA Total Local Gov Income (Sum of LSA Penal Fines, Millage Inc, Appr Tax &amp; Other Local GOV'T)</t>
  </si>
  <si>
    <t>LSA Other (NON-GOV'T) Local Income</t>
  </si>
  <si>
    <t>Contracted Municipalities (CM) Subtotal Pop Served</t>
  </si>
  <si>
    <t>CM Local Penal Fines</t>
  </si>
  <si>
    <t>CM Millage Income</t>
  </si>
  <si>
    <t>CM Appropriated Tax Income</t>
  </si>
  <si>
    <t>CM Contract Fees Income</t>
  </si>
  <si>
    <t>CM Other (NON-GOV'T) Local Income</t>
  </si>
  <si>
    <t>CM Total Local Gov Income (Sum of CM Penal Fines, Millage Inc, Appr Tax, &amp; Contract Fees)</t>
  </si>
  <si>
    <t>Local Govt (LSA + CM) Income</t>
  </si>
  <si>
    <t>Other (NON-GOV'T) Local (LSA+CM) Oper Income</t>
  </si>
  <si>
    <t>Local Oper Income (LSA+CM)</t>
  </si>
  <si>
    <t>State Operating Income</t>
  </si>
  <si>
    <t>Federal Operating Income</t>
  </si>
  <si>
    <t>Total Operating Income (Local + State + Fed)</t>
  </si>
  <si>
    <t>Total Operating Income Per Capita</t>
  </si>
  <si>
    <t>LSA Appropriated Tax Income</t>
  </si>
  <si>
    <t>Asst. Director AvgHrsWk</t>
  </si>
  <si>
    <t>Asst. Director MinSalary</t>
  </si>
  <si>
    <t>Asst. Director MaxSalary</t>
  </si>
  <si>
    <t>Dept. Head AvgHrsWk</t>
  </si>
  <si>
    <t>Dept. Head MinSalary</t>
  </si>
  <si>
    <t>Dept. Head MaxSalary</t>
  </si>
  <si>
    <t>Senior Librarian AvgHrsWk</t>
  </si>
  <si>
    <t>Senior Librarian MinSalary</t>
  </si>
  <si>
    <t>Senior Librarian MaxSalary</t>
  </si>
  <si>
    <t>Entry Level Librarian AvgHrsWk</t>
  </si>
  <si>
    <t>Entry Level Librarian MinSalary</t>
  </si>
  <si>
    <t>Entry Level Librarian MaxSalary</t>
  </si>
  <si>
    <t>Tech Spc AvgHrsWk</t>
  </si>
  <si>
    <t>Tech Spc MinSalary</t>
  </si>
  <si>
    <t>Tech Spc MaxSalary</t>
  </si>
  <si>
    <t>Library Clerk AvgHrsWk</t>
  </si>
  <si>
    <t>Library Clerk MinSalary</t>
  </si>
  <si>
    <t>Library Clerk MaxSalary</t>
  </si>
  <si>
    <t>Library Branch</t>
  </si>
  <si>
    <t>Children's Programs Offered</t>
  </si>
  <si>
    <t>Children's Audience</t>
  </si>
  <si>
    <t>Young Adult Programs</t>
  </si>
  <si>
    <t>Young Adult Audience</t>
  </si>
  <si>
    <t>Adult Programs</t>
  </si>
  <si>
    <t>Adult Audience</t>
  </si>
  <si>
    <t>General Programs</t>
  </si>
  <si>
    <t>General Audience</t>
  </si>
  <si>
    <t>Total Programs Offered</t>
  </si>
  <si>
    <t>Total Audience</t>
  </si>
  <si>
    <t>Summer Reading Program Children Signing Up</t>
  </si>
  <si>
    <t>Summer Reading Program Teens Signing Ups</t>
  </si>
  <si>
    <t>Children's Summer Reading Events Offered</t>
  </si>
  <si>
    <t>Children's Summer Reading Events Attended</t>
  </si>
  <si>
    <t>Teen's Summer Reading Events Offered</t>
  </si>
  <si>
    <t>Teen's Summer Reading Events Attended</t>
  </si>
  <si>
    <t>Summer Reading Program Total Sign Ups</t>
  </si>
  <si>
    <t>Children's Circulation</t>
  </si>
  <si>
    <t>NonChild Circulation</t>
  </si>
  <si>
    <t>Total Circulation</t>
  </si>
  <si>
    <t>Circulation Per Capita</t>
  </si>
  <si>
    <t>Materials Turnover Rate</t>
  </si>
  <si>
    <t>Children's Circ % of Total Circ</t>
  </si>
  <si>
    <t>Reference Transactions</t>
  </si>
  <si>
    <t>Reference Transactions Per Capita</t>
  </si>
  <si>
    <t>ILL Loaned</t>
  </si>
  <si>
    <t>ILL Borrowed</t>
  </si>
  <si>
    <t>Total Visits</t>
  </si>
  <si>
    <t>Visits Per Capita</t>
  </si>
  <si>
    <t>Internet Sessions</t>
  </si>
  <si>
    <t>Registered Borrowers</t>
  </si>
  <si>
    <t>Total Population Served</t>
  </si>
  <si>
    <t>Total Collections</t>
  </si>
  <si>
    <t>Wireless Internet Provided</t>
  </si>
  <si>
    <t>Num ALA-MLS Librarians</t>
  </si>
  <si>
    <t>ALA-MLS Librarian FTEs</t>
  </si>
  <si>
    <t>Number Other Librarians</t>
  </si>
  <si>
    <t>Other Librarian FTEs</t>
  </si>
  <si>
    <t>Total Librarians</t>
  </si>
  <si>
    <t>Total Librarian FTEs</t>
  </si>
  <si>
    <t>Other Staff FTEs</t>
  </si>
  <si>
    <t>Total Employees</t>
  </si>
  <si>
    <t>Total Employee FTEs</t>
  </si>
  <si>
    <t>Number  Other Staff</t>
  </si>
  <si>
    <t xml:space="preserve">Staff to Patron Ratio </t>
  </si>
  <si>
    <t>Total Computers for Staff Use</t>
  </si>
  <si>
    <t>Total Computers for Patron Use</t>
  </si>
  <si>
    <t>Number of Internet Terminals for Staff</t>
  </si>
  <si>
    <t>Number of Internet Terminals for Public</t>
  </si>
  <si>
    <t>Automated Library Operations</t>
  </si>
  <si>
    <t>Self Checkout</t>
  </si>
  <si>
    <t>Patron Initiated ILL</t>
  </si>
  <si>
    <t>Catalog Automated</t>
  </si>
  <si>
    <t>Remote Access to Catalog</t>
  </si>
  <si>
    <t>Catalog Vendor</t>
  </si>
  <si>
    <t>Return to Table of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</si>
</sst>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[$$-409]#,##0"/>
    <numFmt numFmtId="166" formatCode="&quot;$&quot;#,##0.00"/>
  </numFmts>
  <fonts count="3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8"/>
      <color indexed="56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0">
    <xf numFmtId="0" fontId="0" fillId="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3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5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7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8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9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13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1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1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16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7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12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18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3" borderId="0" applyNumberFormat="0" applyBorder="0" applyAlignment="0" applyProtection="0"/>
    <xf numFmtId="0" fontId="8" fillId="45" borderId="16" applyNumberFormat="0" applyAlignment="0" applyProtection="0"/>
    <xf numFmtId="0" fontId="8" fillId="45" borderId="16" applyNumberFormat="0" applyAlignment="0" applyProtection="0"/>
    <xf numFmtId="0" fontId="9" fillId="6" borderId="16" applyNumberFormat="0" applyAlignment="0" applyProtection="0"/>
    <xf numFmtId="0" fontId="10" fillId="46" borderId="17" applyNumberFormat="0" applyAlignment="0" applyProtection="0"/>
    <xf numFmtId="0" fontId="11" fillId="0" borderId="0" applyNumberFormat="0" applyFill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" borderId="0" applyNumberFormat="0" applyBorder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4" fillId="0" borderId="1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6" fillId="0" borderId="2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8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48" borderId="16" applyNumberFormat="0" applyAlignment="0" applyProtection="0"/>
    <xf numFmtId="0" fontId="20" fillId="48" borderId="16" applyNumberFormat="0" applyAlignment="0" applyProtection="0"/>
    <xf numFmtId="0" fontId="20" fillId="6" borderId="16" applyNumberFormat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2" fillId="0" borderId="4" applyNumberFormat="0" applyFill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4" fillId="49" borderId="0" applyNumberFormat="0" applyBorder="0" applyAlignment="0" applyProtection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50" borderId="22" applyNumberFormat="0" applyFont="0" applyAlignment="0" applyProtection="0"/>
    <xf numFmtId="0" fontId="5" fillId="50" borderId="22" applyNumberFormat="0" applyFont="0" applyAlignment="0" applyProtection="0"/>
    <xf numFmtId="0" fontId="1" fillId="50" borderId="22" applyNumberFormat="0" applyFont="0" applyAlignment="0" applyProtection="0"/>
    <xf numFmtId="0" fontId="25" fillId="45" borderId="23" applyNumberFormat="0" applyAlignment="0" applyProtection="0"/>
    <xf numFmtId="0" fontId="25" fillId="45" borderId="23" applyNumberFormat="0" applyAlignment="0" applyProtection="0"/>
    <xf numFmtId="0" fontId="25" fillId="6" borderId="23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5" applyNumberFormat="0" applyFill="0" applyAlignment="0" applyProtection="0"/>
    <xf numFmtId="0" fontId="29" fillId="0" borderId="0" applyNumberFormat="0" applyFill="0" applyBorder="0" applyAlignment="0" applyProtection="0"/>
  </cellStyleXfs>
  <cellXfs count="204">
    <xf numFmtId="0" fontId="0" fillId="0" borderId="0" xfId="0"/>
    <xf numFmtId="0" fontId="0" fillId="0" borderId="0" xfId="0"/>
    <xf numFmtId="14" fontId="0" fillId="0" borderId="0" xfId="0" applyNumberFormat="1"/>
    <xf numFmtId="6" fontId="0" fillId="0" borderId="0" xfId="0" applyNumberFormat="1"/>
    <xf numFmtId="3" fontId="0" fillId="0" borderId="0" xfId="0" applyNumberFormat="1"/>
    <xf numFmtId="4" fontId="0" fillId="0" borderId="0" xfId="0" applyNumberFormat="1"/>
    <xf numFmtId="0" fontId="0" fillId="0" borderId="0" xfId="0"/>
    <xf numFmtId="3" fontId="0" fillId="0" borderId="0" xfId="0" applyNumberFormat="1"/>
    <xf numFmtId="0" fontId="0" fillId="0" borderId="0" xfId="0"/>
    <xf numFmtId="6" fontId="0" fillId="0" borderId="0" xfId="0" applyNumberFormat="1"/>
    <xf numFmtId="0" fontId="0" fillId="0" borderId="0" xfId="0"/>
    <xf numFmtId="14" fontId="0" fillId="0" borderId="0" xfId="0" applyNumberFormat="1"/>
    <xf numFmtId="8" fontId="0" fillId="0" borderId="0" xfId="0" applyNumberFormat="1"/>
    <xf numFmtId="0" fontId="0" fillId="0" borderId="0" xfId="0"/>
    <xf numFmtId="3" fontId="0" fillId="0" borderId="0" xfId="0" applyNumberFormat="1"/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0" fillId="0" borderId="0" xfId="0" applyFont="1"/>
    <xf numFmtId="0" fontId="0" fillId="0" borderId="0" xfId="0" applyAlignment="1">
      <alignment vertical="top"/>
    </xf>
    <xf numFmtId="0" fontId="31" fillId="0" borderId="0" xfId="0" applyFont="1" applyAlignment="1">
      <alignment horizontal="left" vertical="center"/>
    </xf>
    <xf numFmtId="14" fontId="0" fillId="0" borderId="0" xfId="0" applyNumberFormat="1"/>
    <xf numFmtId="6" fontId="0" fillId="0" borderId="0" xfId="0" applyNumberFormat="1"/>
    <xf numFmtId="3" fontId="0" fillId="0" borderId="0" xfId="0" applyNumberFormat="1"/>
    <xf numFmtId="4" fontId="0" fillId="0" borderId="0" xfId="0" applyNumberFormat="1"/>
    <xf numFmtId="164" fontId="0" fillId="0" borderId="0" xfId="0" applyNumberFormat="1"/>
    <xf numFmtId="6" fontId="28" fillId="0" borderId="0" xfId="0" applyNumberFormat="1" applyFont="1"/>
    <xf numFmtId="1" fontId="28" fillId="0" borderId="6" xfId="0" applyNumberFormat="1" applyFont="1" applyBorder="1"/>
    <xf numFmtId="0" fontId="0" fillId="51" borderId="0" xfId="0" applyFill="1"/>
    <xf numFmtId="3" fontId="28" fillId="0" borderId="7" xfId="0" applyNumberFormat="1" applyFont="1" applyBorder="1"/>
    <xf numFmtId="3" fontId="28" fillId="0" borderId="8" xfId="0" applyNumberFormat="1" applyFont="1" applyBorder="1"/>
    <xf numFmtId="0" fontId="28" fillId="0" borderId="0" xfId="0" applyFont="1" applyAlignment="1">
      <alignment horizontal="right" wrapText="1"/>
    </xf>
    <xf numFmtId="164" fontId="0" fillId="52" borderId="0" xfId="0" applyNumberFormat="1" applyFill="1"/>
    <xf numFmtId="0" fontId="0" fillId="52" borderId="0" xfId="0" applyFill="1"/>
    <xf numFmtId="164" fontId="0" fillId="53" borderId="0" xfId="0" applyNumberFormat="1" applyFill="1"/>
    <xf numFmtId="0" fontId="0" fillId="53" borderId="0" xfId="0" applyFill="1"/>
    <xf numFmtId="164" fontId="0" fillId="51" borderId="0" xfId="0" applyNumberFormat="1" applyFill="1"/>
    <xf numFmtId="164" fontId="0" fillId="54" borderId="0" xfId="0" applyNumberFormat="1" applyFill="1"/>
    <xf numFmtId="0" fontId="0" fillId="54" borderId="0" xfId="0" applyFill="1"/>
    <xf numFmtId="164" fontId="0" fillId="55" borderId="0" xfId="0" applyNumberFormat="1" applyFill="1"/>
    <xf numFmtId="0" fontId="4" fillId="51" borderId="0" xfId="102" applyFont="1" applyFill="1"/>
    <xf numFmtId="0" fontId="4" fillId="0" borderId="0" xfId="102" applyFont="1" applyFill="1"/>
    <xf numFmtId="0" fontId="0" fillId="0" borderId="0" xfId="0"/>
    <xf numFmtId="0" fontId="28" fillId="0" borderId="0" xfId="0" applyFont="1" applyAlignment="1">
      <alignment wrapText="1"/>
    </xf>
    <xf numFmtId="14" fontId="0" fillId="0" borderId="0" xfId="0" applyNumberFormat="1"/>
    <xf numFmtId="6" fontId="0" fillId="0" borderId="0" xfId="0" applyNumberFormat="1"/>
    <xf numFmtId="3" fontId="0" fillId="0" borderId="0" xfId="0" applyNumberFormat="1"/>
    <xf numFmtId="4" fontId="0" fillId="0" borderId="0" xfId="0" applyNumberFormat="1"/>
    <xf numFmtId="14" fontId="0" fillId="0" borderId="6" xfId="0" applyNumberFormat="1" applyBorder="1"/>
    <xf numFmtId="0" fontId="28" fillId="51" borderId="9" xfId="0" applyFont="1" applyFill="1" applyBorder="1"/>
    <xf numFmtId="0" fontId="28" fillId="51" borderId="10" xfId="0" applyFont="1" applyFill="1" applyBorder="1"/>
    <xf numFmtId="0" fontId="0" fillId="0" borderId="0" xfId="0"/>
    <xf numFmtId="14" fontId="0" fillId="0" borderId="0" xfId="0" applyNumberFormat="1"/>
    <xf numFmtId="6" fontId="0" fillId="0" borderId="0" xfId="0" applyNumberFormat="1"/>
    <xf numFmtId="3" fontId="0" fillId="0" borderId="0" xfId="0" applyNumberFormat="1"/>
    <xf numFmtId="0" fontId="28" fillId="0" borderId="6" xfId="0" applyFont="1" applyBorder="1"/>
    <xf numFmtId="14" fontId="28" fillId="0" borderId="6" xfId="0" applyNumberFormat="1" applyFont="1" applyBorder="1"/>
    <xf numFmtId="6" fontId="28" fillId="0" borderId="6" xfId="0" applyNumberFormat="1" applyFont="1" applyBorder="1"/>
    <xf numFmtId="3" fontId="28" fillId="0" borderId="6" xfId="0" applyNumberFormat="1" applyFont="1" applyBorder="1"/>
    <xf numFmtId="0" fontId="28" fillId="0" borderId="0" xfId="0" applyFont="1"/>
    <xf numFmtId="14" fontId="28" fillId="0" borderId="0" xfId="0" applyNumberFormat="1" applyFont="1"/>
    <xf numFmtId="8" fontId="28" fillId="0" borderId="0" xfId="0" applyNumberFormat="1" applyFont="1"/>
    <xf numFmtId="3" fontId="28" fillId="0" borderId="0" xfId="0" applyNumberFormat="1" applyFont="1"/>
    <xf numFmtId="38" fontId="28" fillId="0" borderId="0" xfId="0" applyNumberFormat="1" applyFont="1"/>
    <xf numFmtId="40" fontId="28" fillId="0" borderId="0" xfId="0" applyNumberFormat="1" applyFont="1"/>
    <xf numFmtId="38" fontId="28" fillId="0" borderId="6" xfId="0" applyNumberFormat="1" applyFont="1" applyBorder="1"/>
    <xf numFmtId="2" fontId="28" fillId="0" borderId="0" xfId="0" applyNumberFormat="1" applyFont="1"/>
    <xf numFmtId="0" fontId="28" fillId="0" borderId="11" xfId="0" applyFont="1" applyBorder="1"/>
    <xf numFmtId="1" fontId="28" fillId="0" borderId="0" xfId="0" applyNumberFormat="1" applyFont="1"/>
    <xf numFmtId="0" fontId="0" fillId="0" borderId="11" xfId="0" applyBorder="1"/>
    <xf numFmtId="0" fontId="0" fillId="55" borderId="0" xfId="0" applyFill="1"/>
    <xf numFmtId="164" fontId="0" fillId="56" borderId="0" xfId="0" applyNumberFormat="1" applyFill="1"/>
    <xf numFmtId="0" fontId="0" fillId="56" borderId="0" xfId="0" applyFill="1"/>
    <xf numFmtId="4" fontId="0" fillId="0" borderId="6" xfId="0" applyNumberFormat="1" applyBorder="1"/>
    <xf numFmtId="3" fontId="28" fillId="0" borderId="6" xfId="0" applyNumberFormat="1" applyFont="1" applyFill="1" applyBorder="1"/>
    <xf numFmtId="4" fontId="0" fillId="0" borderId="0" xfId="0" applyNumberFormat="1" applyAlignment="1">
      <alignment wrapText="1"/>
    </xf>
    <xf numFmtId="0" fontId="0" fillId="0" borderId="0" xfId="0"/>
    <xf numFmtId="0" fontId="28" fillId="0" borderId="0" xfId="0" applyFont="1" applyAlignment="1">
      <alignment wrapText="1"/>
    </xf>
    <xf numFmtId="3" fontId="0" fillId="0" borderId="0" xfId="0" applyNumberFormat="1"/>
    <xf numFmtId="6" fontId="28" fillId="0" borderId="6" xfId="0" applyNumberFormat="1" applyFont="1" applyBorder="1"/>
    <xf numFmtId="3" fontId="28" fillId="0" borderId="6" xfId="0" applyNumberFormat="1" applyFont="1" applyBorder="1"/>
    <xf numFmtId="8" fontId="28" fillId="0" borderId="0" xfId="0" applyNumberFormat="1" applyFont="1"/>
    <xf numFmtId="3" fontId="28" fillId="0" borderId="0" xfId="0" applyNumberFormat="1" applyFont="1"/>
    <xf numFmtId="4" fontId="28" fillId="0" borderId="0" xfId="0" applyNumberFormat="1" applyFont="1"/>
    <xf numFmtId="38" fontId="28" fillId="0" borderId="0" xfId="0" applyNumberFormat="1" applyFont="1"/>
    <xf numFmtId="40" fontId="28" fillId="0" borderId="0" xfId="0" applyNumberFormat="1" applyFont="1"/>
    <xf numFmtId="0" fontId="0" fillId="0" borderId="6" xfId="0" applyBorder="1"/>
    <xf numFmtId="165" fontId="4" fillId="19" borderId="10" xfId="104" applyNumberFormat="1" applyFont="1" applyFill="1" applyBorder="1" applyAlignment="1">
      <alignment wrapText="1"/>
    </xf>
    <xf numFmtId="38" fontId="28" fillId="0" borderId="6" xfId="0" applyNumberFormat="1" applyFont="1" applyBorder="1"/>
    <xf numFmtId="165" fontId="4" fillId="19" borderId="9" xfId="104" applyNumberFormat="1" applyFont="1" applyFill="1" applyBorder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2" fontId="28" fillId="0" borderId="0" xfId="0" applyNumberFormat="1" applyFont="1"/>
    <xf numFmtId="0" fontId="28" fillId="0" borderId="11" xfId="0" applyFont="1" applyBorder="1"/>
    <xf numFmtId="1" fontId="28" fillId="0" borderId="0" xfId="0" applyNumberFormat="1" applyFont="1"/>
    <xf numFmtId="0" fontId="0" fillId="0" borderId="11" xfId="0" applyBorder="1"/>
    <xf numFmtId="4" fontId="28" fillId="0" borderId="6" xfId="0" applyNumberFormat="1" applyFont="1" applyBorder="1"/>
    <xf numFmtId="164" fontId="28" fillId="0" borderId="0" xfId="0" applyNumberFormat="1" applyFont="1" applyAlignment="1">
      <alignment wrapText="1"/>
    </xf>
    <xf numFmtId="4" fontId="28" fillId="0" borderId="0" xfId="0" applyNumberFormat="1" applyFont="1" applyAlignment="1">
      <alignment wrapText="1"/>
    </xf>
    <xf numFmtId="4" fontId="28" fillId="0" borderId="0" xfId="0" applyNumberFormat="1" applyFont="1" applyBorder="1"/>
    <xf numFmtId="0" fontId="0" fillId="0" borderId="0" xfId="0"/>
    <xf numFmtId="0" fontId="28" fillId="51" borderId="0" xfId="0" applyFont="1" applyFill="1" applyAlignment="1">
      <alignment wrapText="1"/>
    </xf>
    <xf numFmtId="164" fontId="28" fillId="0" borderId="11" xfId="0" applyNumberFormat="1" applyFont="1" applyBorder="1"/>
    <xf numFmtId="0" fontId="0" fillId="56" borderId="12" xfId="0" applyFill="1" applyBorder="1"/>
    <xf numFmtId="164" fontId="0" fillId="56" borderId="12" xfId="0" applyNumberFormat="1" applyFill="1" applyBorder="1"/>
    <xf numFmtId="0" fontId="0" fillId="55" borderId="12" xfId="0" applyFill="1" applyBorder="1"/>
    <xf numFmtId="164" fontId="0" fillId="55" borderId="12" xfId="0" applyNumberFormat="1" applyFill="1" applyBorder="1"/>
    <xf numFmtId="0" fontId="0" fillId="54" borderId="12" xfId="0" applyFill="1" applyBorder="1"/>
    <xf numFmtId="164" fontId="0" fillId="54" borderId="12" xfId="0" applyNumberFormat="1" applyFill="1" applyBorder="1"/>
    <xf numFmtId="0" fontId="0" fillId="51" borderId="12" xfId="0" applyFill="1" applyBorder="1"/>
    <xf numFmtId="164" fontId="0" fillId="51" borderId="12" xfId="0" applyNumberFormat="1" applyFill="1" applyBorder="1"/>
    <xf numFmtId="0" fontId="0" fillId="52" borderId="12" xfId="0" applyFill="1" applyBorder="1"/>
    <xf numFmtId="164" fontId="0" fillId="52" borderId="12" xfId="0" applyNumberFormat="1" applyFill="1" applyBorder="1"/>
    <xf numFmtId="0" fontId="0" fillId="53" borderId="12" xfId="0" applyFill="1" applyBorder="1"/>
    <xf numFmtId="164" fontId="0" fillId="53" borderId="12" xfId="0" applyNumberFormat="1" applyFill="1" applyBorder="1"/>
    <xf numFmtId="8" fontId="0" fillId="56" borderId="12" xfId="0" applyNumberFormat="1" applyFill="1" applyBorder="1"/>
    <xf numFmtId="8" fontId="0" fillId="55" borderId="12" xfId="0" applyNumberFormat="1" applyFill="1" applyBorder="1"/>
    <xf numFmtId="6" fontId="0" fillId="54" borderId="12" xfId="0" applyNumberFormat="1" applyFill="1" applyBorder="1"/>
    <xf numFmtId="8" fontId="0" fillId="51" borderId="12" xfId="0" applyNumberFormat="1" applyFill="1" applyBorder="1"/>
    <xf numFmtId="6" fontId="0" fillId="51" borderId="12" xfId="0" applyNumberFormat="1" applyFill="1" applyBorder="1"/>
    <xf numFmtId="6" fontId="0" fillId="53" borderId="12" xfId="0" applyNumberFormat="1" applyFill="1" applyBorder="1"/>
    <xf numFmtId="0" fontId="4" fillId="51" borderId="12" xfId="102" applyFont="1" applyFill="1" applyBorder="1"/>
    <xf numFmtId="14" fontId="0" fillId="56" borderId="12" xfId="0" applyNumberFormat="1" applyFill="1" applyBorder="1"/>
    <xf numFmtId="17" fontId="0" fillId="56" borderId="12" xfId="0" applyNumberFormat="1" applyFill="1" applyBorder="1"/>
    <xf numFmtId="14" fontId="0" fillId="55" borderId="12" xfId="0" applyNumberFormat="1" applyFill="1" applyBorder="1"/>
    <xf numFmtId="17" fontId="0" fillId="55" borderId="12" xfId="0" applyNumberFormat="1" applyFill="1" applyBorder="1"/>
    <xf numFmtId="14" fontId="0" fillId="54" borderId="12" xfId="0" applyNumberFormat="1" applyFill="1" applyBorder="1"/>
    <xf numFmtId="17" fontId="0" fillId="54" borderId="12" xfId="0" applyNumberFormat="1" applyFill="1" applyBorder="1"/>
    <xf numFmtId="14" fontId="0" fillId="51" borderId="12" xfId="0" applyNumberFormat="1" applyFill="1" applyBorder="1"/>
    <xf numFmtId="17" fontId="0" fillId="51" borderId="12" xfId="0" applyNumberFormat="1" applyFill="1" applyBorder="1"/>
    <xf numFmtId="14" fontId="0" fillId="52" borderId="12" xfId="0" applyNumberFormat="1" applyFill="1" applyBorder="1"/>
    <xf numFmtId="17" fontId="0" fillId="52" borderId="12" xfId="0" applyNumberFormat="1" applyFill="1" applyBorder="1"/>
    <xf numFmtId="14" fontId="0" fillId="53" borderId="12" xfId="0" applyNumberFormat="1" applyFill="1" applyBorder="1"/>
    <xf numFmtId="17" fontId="0" fillId="53" borderId="12" xfId="0" applyNumberFormat="1" applyFill="1" applyBorder="1"/>
    <xf numFmtId="0" fontId="0" fillId="0" borderId="13" xfId="0" applyBorder="1"/>
    <xf numFmtId="0" fontId="0" fillId="0" borderId="14" xfId="0" applyBorder="1"/>
    <xf numFmtId="3" fontId="28" fillId="0" borderId="11" xfId="0" applyNumberFormat="1" applyFont="1" applyBorder="1"/>
    <xf numFmtId="3" fontId="28" fillId="0" borderId="14" xfId="0" applyNumberFormat="1" applyFont="1" applyBorder="1"/>
    <xf numFmtId="2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2" fontId="0" fillId="0" borderId="6" xfId="0" applyNumberFormat="1" applyBorder="1"/>
    <xf numFmtId="8" fontId="0" fillId="0" borderId="15" xfId="0" applyNumberFormat="1" applyBorder="1"/>
    <xf numFmtId="0" fontId="0" fillId="0" borderId="0" xfId="0"/>
    <xf numFmtId="0" fontId="28" fillId="0" borderId="0" xfId="0" applyFont="1" applyAlignment="1">
      <alignment wrapText="1"/>
    </xf>
    <xf numFmtId="6" fontId="0" fillId="0" borderId="0" xfId="0" applyNumberFormat="1"/>
    <xf numFmtId="3" fontId="0" fillId="0" borderId="0" xfId="0" applyNumberFormat="1"/>
    <xf numFmtId="6" fontId="28" fillId="0" borderId="6" xfId="0" applyNumberFormat="1" applyFont="1" applyBorder="1"/>
    <xf numFmtId="3" fontId="28" fillId="0" borderId="6" xfId="0" applyNumberFormat="1" applyFont="1" applyBorder="1"/>
    <xf numFmtId="0" fontId="28" fillId="0" borderId="0" xfId="0" applyFont="1"/>
    <xf numFmtId="8" fontId="28" fillId="0" borderId="0" xfId="0" applyNumberFormat="1" applyFont="1"/>
    <xf numFmtId="3" fontId="28" fillId="0" borderId="0" xfId="0" applyNumberFormat="1" applyFont="1"/>
    <xf numFmtId="38" fontId="28" fillId="0" borderId="0" xfId="0" applyNumberFormat="1" applyFont="1"/>
    <xf numFmtId="0" fontId="28" fillId="0" borderId="11" xfId="0" applyFont="1" applyBorder="1"/>
    <xf numFmtId="0" fontId="0" fillId="0" borderId="11" xfId="0" applyBorder="1"/>
    <xf numFmtId="3" fontId="28" fillId="0" borderId="0" xfId="0" applyNumberFormat="1" applyFont="1" applyAlignment="1">
      <alignment wrapText="1"/>
    </xf>
    <xf numFmtId="8" fontId="28" fillId="0" borderId="6" xfId="0" applyNumberFormat="1" applyFont="1" applyBorder="1"/>
    <xf numFmtId="0" fontId="0" fillId="0" borderId="0" xfId="0"/>
    <xf numFmtId="0" fontId="28" fillId="0" borderId="0" xfId="0" applyFont="1" applyAlignment="1">
      <alignment wrapText="1"/>
    </xf>
    <xf numFmtId="14" fontId="0" fillId="0" borderId="0" xfId="0" applyNumberFormat="1"/>
    <xf numFmtId="3" fontId="0" fillId="0" borderId="0" xfId="0" applyNumberFormat="1"/>
    <xf numFmtId="0" fontId="28" fillId="0" borderId="6" xfId="0" applyFont="1" applyBorder="1"/>
    <xf numFmtId="14" fontId="28" fillId="0" borderId="6" xfId="0" applyNumberFormat="1" applyFont="1" applyBorder="1"/>
    <xf numFmtId="3" fontId="28" fillId="0" borderId="6" xfId="0" applyNumberFormat="1" applyFont="1" applyBorder="1"/>
    <xf numFmtId="0" fontId="28" fillId="0" borderId="0" xfId="0" applyFont="1"/>
    <xf numFmtId="14" fontId="28" fillId="0" borderId="0" xfId="0" applyNumberFormat="1" applyFont="1"/>
    <xf numFmtId="3" fontId="28" fillId="0" borderId="0" xfId="0" applyNumberFormat="1" applyFont="1"/>
    <xf numFmtId="4" fontId="28" fillId="0" borderId="0" xfId="0" applyNumberFormat="1" applyFont="1"/>
    <xf numFmtId="0" fontId="28" fillId="0" borderId="0" xfId="0" applyFont="1" applyBorder="1"/>
    <xf numFmtId="0" fontId="0" fillId="0" borderId="6" xfId="0" applyBorder="1"/>
    <xf numFmtId="164" fontId="28" fillId="0" borderId="6" xfId="0" applyNumberFormat="1" applyFont="1" applyBorder="1"/>
    <xf numFmtId="2" fontId="28" fillId="0" borderId="0" xfId="0" applyNumberFormat="1" applyFont="1" applyBorder="1"/>
    <xf numFmtId="3" fontId="28" fillId="0" borderId="0" xfId="0" applyNumberFormat="1" applyFont="1" applyBorder="1"/>
    <xf numFmtId="0" fontId="0" fillId="0" borderId="0" xfId="0" applyAlignment="1">
      <alignment wrapText="1"/>
    </xf>
    <xf numFmtId="4" fontId="0" fillId="0" borderId="0" xfId="0" applyNumberFormat="1"/>
    <xf numFmtId="2" fontId="28" fillId="0" borderId="6" xfId="0" applyNumberFormat="1" applyFont="1" applyBorder="1"/>
    <xf numFmtId="2" fontId="0" fillId="0" borderId="0" xfId="0" applyNumberFormat="1"/>
    <xf numFmtId="2" fontId="28" fillId="0" borderId="0" xfId="0" applyNumberFormat="1" applyFont="1"/>
    <xf numFmtId="0" fontId="28" fillId="0" borderId="11" xfId="0" applyFont="1" applyBorder="1"/>
    <xf numFmtId="0" fontId="0" fillId="0" borderId="11" xfId="0" applyBorder="1"/>
    <xf numFmtId="4" fontId="28" fillId="0" borderId="6" xfId="0" applyNumberFormat="1" applyFont="1" applyBorder="1"/>
    <xf numFmtId="164" fontId="0" fillId="0" borderId="0" xfId="0" applyNumberFormat="1"/>
    <xf numFmtId="166" fontId="0" fillId="0" borderId="0" xfId="0" applyNumberFormat="1"/>
    <xf numFmtId="164" fontId="28" fillId="0" borderId="0" xfId="0" applyNumberFormat="1" applyFont="1" applyAlignment="1">
      <alignment wrapText="1"/>
    </xf>
    <xf numFmtId="166" fontId="28" fillId="0" borderId="6" xfId="0" applyNumberFormat="1" applyFont="1" applyBorder="1"/>
    <xf numFmtId="166" fontId="28" fillId="0" borderId="0" xfId="0" applyNumberFormat="1" applyFont="1"/>
    <xf numFmtId="166" fontId="28" fillId="0" borderId="0" xfId="0" applyNumberFormat="1" applyFont="1" applyBorder="1"/>
    <xf numFmtId="9" fontId="28" fillId="0" borderId="0" xfId="0" applyNumberFormat="1" applyFont="1" applyBorder="1"/>
    <xf numFmtId="4" fontId="28" fillId="0" borderId="0" xfId="0" applyNumberFormat="1" applyFont="1" applyBorder="1"/>
    <xf numFmtId="0" fontId="28" fillId="0" borderId="14" xfId="0" applyFont="1" applyBorder="1"/>
    <xf numFmtId="10" fontId="28" fillId="0" borderId="6" xfId="0" applyNumberFormat="1" applyFont="1" applyBorder="1"/>
    <xf numFmtId="0" fontId="28" fillId="0" borderId="6" xfId="0" applyFont="1" applyBorder="1" applyAlignment="1">
      <alignment horizontal="center"/>
    </xf>
    <xf numFmtId="10" fontId="0" fillId="0" borderId="0" xfId="0" applyNumberFormat="1" applyAlignment="1">
      <alignment wrapText="1"/>
    </xf>
    <xf numFmtId="10" fontId="0" fillId="0" borderId="0" xfId="0" applyNumberFormat="1"/>
    <xf numFmtId="10" fontId="28" fillId="0" borderId="0" xfId="0" applyNumberFormat="1" applyFont="1" applyBorder="1"/>
    <xf numFmtId="10" fontId="28" fillId="0" borderId="0" xfId="0" applyNumberFormat="1" applyFont="1"/>
    <xf numFmtId="3" fontId="28" fillId="0" borderId="6" xfId="0" applyNumberFormat="1" applyFont="1" applyBorder="1" applyAlignment="1">
      <alignment horizontal="center"/>
    </xf>
    <xf numFmtId="10" fontId="0" fillId="0" borderId="6" xfId="0" applyNumberFormat="1" applyBorder="1"/>
    <xf numFmtId="3" fontId="0" fillId="0" borderId="0" xfId="0" applyNumberFormat="1" applyAlignment="1">
      <alignment wrapText="1"/>
    </xf>
    <xf numFmtId="0" fontId="28" fillId="0" borderId="6" xfId="0" applyFont="1" applyFill="1" applyBorder="1"/>
    <xf numFmtId="10" fontId="0" fillId="0" borderId="0" xfId="0" applyNumberFormat="1" applyFill="1" applyBorder="1"/>
    <xf numFmtId="0" fontId="19" fillId="0" borderId="0" xfId="90"/>
  </cellXfs>
  <cellStyles count="120">
    <cellStyle name="20% - Accent1" xfId="1" builtinId="30" customBuiltin="1"/>
    <cellStyle name="20% - Accent1 2" xfId="2"/>
    <cellStyle name="20% - Accent1 3" xfId="3"/>
    <cellStyle name="20% - Accent2" xfId="4" builtinId="34" customBuiltin="1"/>
    <cellStyle name="20% - Accent2 2" xfId="5"/>
    <cellStyle name="20% - Accent2 3" xfId="6"/>
    <cellStyle name="20% - Accent3" xfId="7" builtinId="38" customBuiltin="1"/>
    <cellStyle name="20% - Accent3 2" xfId="8"/>
    <cellStyle name="20% - Accent3 3" xfId="9"/>
    <cellStyle name="20% - Accent4" xfId="10" builtinId="42" customBuiltin="1"/>
    <cellStyle name="20% - Accent4 2" xfId="11"/>
    <cellStyle name="20% - Accent4 3" xfId="12"/>
    <cellStyle name="20% - Accent5" xfId="13" builtinId="46" customBuiltin="1"/>
    <cellStyle name="20% - Accent6" xfId="14" builtinId="50" customBuiltin="1"/>
    <cellStyle name="20% - Accent6 2" xfId="15"/>
    <cellStyle name="20% - Accent6 3" xfId="16"/>
    <cellStyle name="40% - Accent1" xfId="17" builtinId="31" customBuiltin="1"/>
    <cellStyle name="40% - Accent1 2" xfId="18"/>
    <cellStyle name="40% - Accent1 3" xfId="19"/>
    <cellStyle name="40% - Accent2" xfId="20" builtinId="35" customBuiltin="1"/>
    <cellStyle name="40% - Accent3" xfId="21" builtinId="39" customBuiltin="1"/>
    <cellStyle name="40% - Accent3 2" xfId="22"/>
    <cellStyle name="40% - Accent3 3" xfId="23"/>
    <cellStyle name="40% - Accent4" xfId="24" builtinId="43" customBuiltin="1"/>
    <cellStyle name="40% - Accent4 2" xfId="25"/>
    <cellStyle name="40% - Accent4 3" xfId="26"/>
    <cellStyle name="40% - Accent5" xfId="27" builtinId="47" customBuiltin="1"/>
    <cellStyle name="40% - Accent5 2" xfId="28"/>
    <cellStyle name="40% - Accent5 3" xfId="29"/>
    <cellStyle name="40% - Accent6" xfId="30" builtinId="51" customBuiltin="1"/>
    <cellStyle name="40% - Accent6 2" xfId="31"/>
    <cellStyle name="40% - Accent6 3" xfId="32"/>
    <cellStyle name="60% - Accent1" xfId="33" builtinId="32" customBuiltin="1"/>
    <cellStyle name="60% - Accent1 2" xfId="34"/>
    <cellStyle name="60% - Accent1 3" xfId="35"/>
    <cellStyle name="60% - Accent2" xfId="36" builtinId="36" customBuiltin="1"/>
    <cellStyle name="60% - Accent2 2" xfId="37"/>
    <cellStyle name="60% - Accent2 3" xfId="38"/>
    <cellStyle name="60% - Accent3" xfId="39" builtinId="40" customBuiltin="1"/>
    <cellStyle name="60% - Accent3 2" xfId="40"/>
    <cellStyle name="60% - Accent3 3" xfId="41"/>
    <cellStyle name="60% - Accent4" xfId="42" builtinId="44" customBuiltin="1"/>
    <cellStyle name="60% - Accent4 2" xfId="43"/>
    <cellStyle name="60% - Accent4 3" xfId="44"/>
    <cellStyle name="60% - Accent5" xfId="45" builtinId="48" customBuiltin="1"/>
    <cellStyle name="60% - Accent5 2" xfId="46"/>
    <cellStyle name="60% - Accent5 3" xfId="47"/>
    <cellStyle name="60% - Accent6" xfId="48" builtinId="52" customBuiltin="1"/>
    <cellStyle name="60% - Accent6 2" xfId="49"/>
    <cellStyle name="60% - Accent6 3" xfId="50"/>
    <cellStyle name="Accent1" xfId="51" builtinId="29" customBuiltin="1"/>
    <cellStyle name="Accent1 2" xfId="52"/>
    <cellStyle name="Accent1 3" xfId="53"/>
    <cellStyle name="Accent2" xfId="54" builtinId="33" customBuiltin="1"/>
    <cellStyle name="Accent2 2" xfId="55"/>
    <cellStyle name="Accent2 3" xfId="56"/>
    <cellStyle name="Accent3" xfId="57" builtinId="37" customBuiltin="1"/>
    <cellStyle name="Accent3 2" xfId="58"/>
    <cellStyle name="Accent3 3" xfId="59"/>
    <cellStyle name="Accent4" xfId="60" builtinId="41" customBuiltin="1"/>
    <cellStyle name="Accent4 2" xfId="61"/>
    <cellStyle name="Accent4 3" xfId="62"/>
    <cellStyle name="Accent5" xfId="63" builtinId="45" customBuiltin="1"/>
    <cellStyle name="Accent6" xfId="64" builtinId="49" customBuiltin="1"/>
    <cellStyle name="Accent6 2" xfId="65"/>
    <cellStyle name="Accent6 3" xfId="66"/>
    <cellStyle name="Bad" xfId="67" builtinId="27" customBuiltin="1"/>
    <cellStyle name="Bad 2" xfId="68"/>
    <cellStyle name="Bad 3" xfId="69"/>
    <cellStyle name="Calculation" xfId="70" builtinId="22" customBuiltin="1"/>
    <cellStyle name="Calculation 2" xfId="71"/>
    <cellStyle name="Calculation 3" xfId="72"/>
    <cellStyle name="Check Cell" xfId="73" builtinId="23" customBuiltin="1"/>
    <cellStyle name="Explanatory Text" xfId="74" builtinId="53" customBuiltin="1"/>
    <cellStyle name="Good" xfId="75" builtinId="26" customBuiltin="1"/>
    <cellStyle name="Good 2" xfId="76"/>
    <cellStyle name="Good 3" xfId="77"/>
    <cellStyle name="Heading 1" xfId="78" builtinId="16" customBuiltin="1"/>
    <cellStyle name="Heading 1 2" xfId="79"/>
    <cellStyle name="Heading 1 3" xfId="80"/>
    <cellStyle name="Heading 2" xfId="81" builtinId="17" customBuiltin="1"/>
    <cellStyle name="Heading 2 2" xfId="82"/>
    <cellStyle name="Heading 2 3" xfId="83"/>
    <cellStyle name="Heading 3" xfId="84" builtinId="18" customBuiltin="1"/>
    <cellStyle name="Heading 3 2" xfId="85"/>
    <cellStyle name="Heading 3 3" xfId="86"/>
    <cellStyle name="Heading 4" xfId="87" builtinId="19" customBuiltin="1"/>
    <cellStyle name="Heading 4 2" xfId="88"/>
    <cellStyle name="Heading 4 3" xfId="89"/>
    <cellStyle name="Hyperlink" xfId="90" builtinId="8"/>
    <cellStyle name="Input" xfId="91" builtinId="20" customBuiltin="1"/>
    <cellStyle name="Input 2" xfId="92"/>
    <cellStyle name="Input 3" xfId="93"/>
    <cellStyle name="Linked Cell" xfId="94" builtinId="24" customBuiltin="1"/>
    <cellStyle name="Linked Cell 2" xfId="95"/>
    <cellStyle name="Linked Cell 3" xfId="96"/>
    <cellStyle name="Neutral" xfId="97" builtinId="28" customBuiltin="1"/>
    <cellStyle name="Neutral 2" xfId="98"/>
    <cellStyle name="Neutral 3" xfId="99"/>
    <cellStyle name="Normal" xfId="0" builtinId="0"/>
    <cellStyle name="Normal 2" xfId="100"/>
    <cellStyle name="Normal 2 2" xfId="101"/>
    <cellStyle name="Normal 2 2 2" xfId="102"/>
    <cellStyle name="Normal 2 2 2 2" xfId="103"/>
    <cellStyle name="Normal 3" xfId="104"/>
    <cellStyle name="Normal 3 2" xfId="105"/>
    <cellStyle name="Normal 4" xfId="106"/>
    <cellStyle name="Note" xfId="107" builtinId="10" customBuiltin="1"/>
    <cellStyle name="Note 2" xfId="108"/>
    <cellStyle name="Note 3" xfId="109"/>
    <cellStyle name="Output" xfId="110" builtinId="21" customBuiltin="1"/>
    <cellStyle name="Output 2" xfId="111"/>
    <cellStyle name="Output 3" xfId="112"/>
    <cellStyle name="Title" xfId="113" builtinId="15" customBuiltin="1"/>
    <cellStyle name="Title 2" xfId="114"/>
    <cellStyle name="Title 3" xfId="115"/>
    <cellStyle name="Total" xfId="116" builtinId="25" customBuiltin="1"/>
    <cellStyle name="Total 2" xfId="117"/>
    <cellStyle name="Total 3" xfId="118"/>
    <cellStyle name="Warning Text" xfId="11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57150</xdr:rowOff>
    </xdr:from>
    <xdr:to>
      <xdr:col>8</xdr:col>
      <xdr:colOff>581025</xdr:colOff>
      <xdr:row>4</xdr:row>
      <xdr:rowOff>154258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62D0FC0-AD09-4870-8162-2A953305D88A}"/>
            </a:ext>
          </a:extLst>
        </xdr:cNvPr>
        <xdr:cNvSpPr txBox="1"/>
      </xdr:nvSpPr>
      <xdr:spPr>
        <a:xfrm>
          <a:off x="28575" y="57150"/>
          <a:ext cx="5429250" cy="971549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Michigan Public</a:t>
          </a:r>
          <a:r>
            <a:rPr lang="en-US" sz="1800" baseline="0"/>
            <a:t> Library Statistics 2012-2013</a:t>
          </a:r>
        </a:p>
        <a:p>
          <a:pPr algn="ctr"/>
          <a:endParaRPr lang="en-US" sz="1800" baseline="0"/>
        </a:p>
        <a:p>
          <a:pPr algn="ctr"/>
          <a:r>
            <a:rPr lang="en-US" sz="1800" baseline="0"/>
            <a:t>Table of Contents</a:t>
          </a:r>
          <a:endParaRPr lang="en-US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E16" sqref="E16"/>
    </sheetView>
  </sheetViews>
  <sheetFormatPr defaultRowHeight="14.4" x14ac:dyDescent="0.3"/>
  <sheetData>
    <row r="1" spans="1:5" ht="23.4" x14ac:dyDescent="0.45">
      <c r="A1" s="20"/>
      <c r="B1" s="20"/>
      <c r="C1" s="20"/>
      <c r="D1" s="20"/>
    </row>
    <row r="6" spans="1:5" x14ac:dyDescent="0.3">
      <c r="A6" s="19"/>
      <c r="B6" s="19"/>
      <c r="C6" s="19"/>
      <c r="D6" s="21"/>
    </row>
    <row r="7" spans="1:5" x14ac:dyDescent="0.3">
      <c r="A7" s="19"/>
      <c r="B7" s="21"/>
      <c r="C7" s="19"/>
      <c r="D7" s="19"/>
    </row>
    <row r="8" spans="1:5" x14ac:dyDescent="0.3">
      <c r="A8" s="19"/>
      <c r="B8" s="203" t="s">
        <v>1448</v>
      </c>
      <c r="C8" s="203"/>
      <c r="D8" s="203"/>
      <c r="E8" s="203"/>
    </row>
    <row r="9" spans="1:5" x14ac:dyDescent="0.3">
      <c r="A9" s="19"/>
      <c r="B9" s="203" t="s">
        <v>1449</v>
      </c>
      <c r="C9" s="203"/>
      <c r="D9" s="159"/>
    </row>
    <row r="10" spans="1:5" x14ac:dyDescent="0.3">
      <c r="A10" s="19"/>
      <c r="B10" s="203" t="s">
        <v>1450</v>
      </c>
      <c r="C10" s="203"/>
      <c r="D10" s="159"/>
    </row>
    <row r="11" spans="1:5" x14ac:dyDescent="0.3">
      <c r="A11" s="19"/>
      <c r="B11" s="203" t="s">
        <v>1451</v>
      </c>
      <c r="C11" s="203"/>
      <c r="D11" s="159"/>
    </row>
    <row r="12" spans="1:5" x14ac:dyDescent="0.3">
      <c r="A12" s="19"/>
      <c r="B12" s="203" t="s">
        <v>1452</v>
      </c>
      <c r="C12" s="203"/>
      <c r="D12" s="19"/>
    </row>
    <row r="13" spans="1:5" x14ac:dyDescent="0.3">
      <c r="A13" s="19"/>
      <c r="B13" s="203" t="s">
        <v>1453</v>
      </c>
      <c r="C13" s="203"/>
      <c r="D13" s="203"/>
    </row>
    <row r="14" spans="1:5" x14ac:dyDescent="0.3">
      <c r="A14" s="19"/>
      <c r="B14" s="203" t="s">
        <v>1454</v>
      </c>
      <c r="C14" s="203"/>
      <c r="D14" s="203"/>
    </row>
    <row r="15" spans="1:5" x14ac:dyDescent="0.3">
      <c r="A15" s="19"/>
      <c r="B15" s="203" t="s">
        <v>1455</v>
      </c>
      <c r="C15" s="203"/>
      <c r="D15" s="203"/>
    </row>
    <row r="16" spans="1:5" x14ac:dyDescent="0.3">
      <c r="A16" s="19"/>
      <c r="B16" s="203" t="s">
        <v>1456</v>
      </c>
      <c r="C16" s="203"/>
      <c r="D16" s="203"/>
    </row>
    <row r="17" spans="1:3" x14ac:dyDescent="0.3">
      <c r="A17" s="19"/>
      <c r="B17" s="203" t="s">
        <v>1457</v>
      </c>
      <c r="C17" s="159"/>
    </row>
    <row r="18" spans="1:3" x14ac:dyDescent="0.3">
      <c r="A18" s="19"/>
      <c r="B18" s="203" t="s">
        <v>1458</v>
      </c>
      <c r="C18" s="203"/>
    </row>
    <row r="19" spans="1:3" x14ac:dyDescent="0.3">
      <c r="A19" s="19"/>
      <c r="B19" s="203" t="s">
        <v>1459</v>
      </c>
      <c r="C19" s="203"/>
    </row>
    <row r="20" spans="1:3" x14ac:dyDescent="0.3">
      <c r="A20" s="19"/>
      <c r="B20" s="203" t="s">
        <v>1460</v>
      </c>
      <c r="C20" s="203"/>
    </row>
    <row r="22" spans="1:3" x14ac:dyDescent="0.3">
      <c r="A22" s="22" t="s">
        <v>1461</v>
      </c>
      <c r="B22" s="19"/>
      <c r="C22" s="19"/>
    </row>
  </sheetData>
  <hyperlinks>
    <hyperlink ref="B8:E8" location="'Capital,Outlets,Hours,SqFt'!A1" display="Capital, Outlets, Hrs, SqFt"/>
    <hyperlink ref="B13:D13" location="'Nonresident Fees'!A1" display="Nonresident Fees"/>
    <hyperlink ref="B14:D14" location="'Operating Expenditures'!A1" display="Operating Expenditures"/>
    <hyperlink ref="B15:D15" location="'Operating Income'!A1" display="Operating Income"/>
    <hyperlink ref="B16:D16" location="'Other Employee Salary'!A1" display="Other Employee Salary"/>
    <hyperlink ref="B18:C18" location="Services!A1" display="Services "/>
    <hyperlink ref="B19:C19" location="Staffing!A1" display="Staffing"/>
    <hyperlink ref="B20:C20" location="Technology!A1" display="Technology"/>
    <hyperlink ref="B10:C10" location="'Director''s Salary'!A1" display="Director's Salary"/>
    <hyperlink ref="B17" location="Programs!A1" display="Programs"/>
    <hyperlink ref="B9:C9" location="Collections!A1" display="Collections"/>
    <hyperlink ref="B11:C11" location="'Internet Connectivity'!A1" display="Internet Connectivity"/>
    <hyperlink ref="B12:C12" location="Millages!A1" display="Millag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0"/>
  <sheetViews>
    <sheetView zoomScale="75" zoomScaleNormal="75" workbookViewId="0">
      <pane ySplit="2" topLeftCell="A3" activePane="bottomLeft" state="frozen"/>
      <selection pane="bottomLeft" activeCell="C1" sqref="C1"/>
    </sheetView>
  </sheetViews>
  <sheetFormatPr defaultRowHeight="14.4" x14ac:dyDescent="0.3"/>
  <cols>
    <col min="1" max="1" width="46.5546875" bestFit="1" customWidth="1"/>
    <col min="2" max="2" width="7.88671875" customWidth="1"/>
    <col min="3" max="3" width="11.88671875" customWidth="1"/>
    <col min="4" max="4" width="12" bestFit="1" customWidth="1"/>
    <col min="5" max="5" width="14.5546875" customWidth="1"/>
    <col min="6" max="6" width="13.109375" customWidth="1"/>
    <col min="7" max="7" width="13" customWidth="1"/>
    <col min="8" max="8" width="15.6640625" customWidth="1"/>
    <col min="9" max="9" width="13.88671875" customWidth="1"/>
    <col min="10" max="10" width="18.33203125" customWidth="1"/>
    <col min="11" max="11" width="13.88671875" customWidth="1"/>
    <col min="12" max="12" width="16" bestFit="1" customWidth="1"/>
    <col min="13" max="13" width="16.109375" customWidth="1"/>
    <col min="14" max="14" width="14.88671875" bestFit="1" customWidth="1"/>
    <col min="15" max="15" width="11.88671875" customWidth="1"/>
    <col min="16" max="16" width="11.33203125" customWidth="1"/>
    <col min="17" max="17" width="13.109375" customWidth="1"/>
    <col min="19" max="20" width="13.88671875" bestFit="1" customWidth="1"/>
    <col min="21" max="21" width="12.109375" bestFit="1" customWidth="1"/>
    <col min="22" max="22" width="12.33203125" bestFit="1" customWidth="1"/>
  </cols>
  <sheetData>
    <row r="1" spans="1:22" s="19" customFormat="1" x14ac:dyDescent="0.3">
      <c r="A1" s="123" t="s">
        <v>1464</v>
      </c>
      <c r="D1" s="203" t="s">
        <v>1924</v>
      </c>
      <c r="E1" s="203"/>
    </row>
    <row r="2" spans="1:22" s="45" customFormat="1" ht="43.2" x14ac:dyDescent="0.3">
      <c r="A2" s="45" t="s">
        <v>1465</v>
      </c>
      <c r="B2" s="45" t="s">
        <v>1466</v>
      </c>
      <c r="C2" s="45" t="s">
        <v>1467</v>
      </c>
      <c r="D2" s="45" t="s">
        <v>1468</v>
      </c>
      <c r="E2" s="45" t="s">
        <v>1469</v>
      </c>
      <c r="F2" s="45" t="s">
        <v>1470</v>
      </c>
      <c r="G2" s="45" t="s">
        <v>1472</v>
      </c>
      <c r="H2" s="45" t="s">
        <v>1471</v>
      </c>
      <c r="I2" s="45" t="s">
        <v>1473</v>
      </c>
      <c r="J2" s="45" t="s">
        <v>1474</v>
      </c>
      <c r="K2" s="45" t="s">
        <v>1475</v>
      </c>
      <c r="L2" s="45" t="s">
        <v>1476</v>
      </c>
      <c r="M2" s="45" t="s">
        <v>1477</v>
      </c>
      <c r="N2" s="45" t="s">
        <v>1478</v>
      </c>
      <c r="O2" s="45" t="s">
        <v>1479</v>
      </c>
      <c r="P2" s="45" t="s">
        <v>1480</v>
      </c>
      <c r="Q2" s="45" t="s">
        <v>1481</v>
      </c>
      <c r="R2" s="45" t="s">
        <v>1482</v>
      </c>
      <c r="S2" s="45" t="s">
        <v>1483</v>
      </c>
      <c r="T2" s="45" t="s">
        <v>1484</v>
      </c>
      <c r="U2" s="45" t="s">
        <v>1485</v>
      </c>
      <c r="V2" s="45" t="s">
        <v>1486</v>
      </c>
    </row>
    <row r="3" spans="1:22" x14ac:dyDescent="0.3">
      <c r="A3" s="1" t="s">
        <v>239</v>
      </c>
      <c r="B3" s="1">
        <v>1</v>
      </c>
      <c r="C3" s="2">
        <v>40725</v>
      </c>
      <c r="D3" s="2">
        <v>41090</v>
      </c>
      <c r="E3" s="3">
        <v>9456</v>
      </c>
      <c r="F3" s="3">
        <v>0</v>
      </c>
      <c r="G3" s="3">
        <v>0</v>
      </c>
      <c r="H3" s="3">
        <v>0</v>
      </c>
      <c r="I3" s="3">
        <v>9456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1">
        <v>1</v>
      </c>
      <c r="P3" s="1">
        <v>0</v>
      </c>
      <c r="Q3" s="1">
        <v>0</v>
      </c>
      <c r="R3" s="1">
        <v>1</v>
      </c>
      <c r="S3" s="4">
        <v>2520</v>
      </c>
      <c r="T3" s="1">
        <v>0</v>
      </c>
      <c r="U3" s="19">
        <v>2520</v>
      </c>
      <c r="V3" s="19">
        <v>2344</v>
      </c>
    </row>
    <row r="4" spans="1:22" x14ac:dyDescent="0.3">
      <c r="A4" s="1" t="s">
        <v>66</v>
      </c>
      <c r="B4" s="1">
        <v>1</v>
      </c>
      <c r="C4" s="2">
        <v>40725</v>
      </c>
      <c r="D4" s="2">
        <v>41090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24000</v>
      </c>
      <c r="M4" s="3">
        <v>0</v>
      </c>
      <c r="N4" s="3">
        <v>24000</v>
      </c>
      <c r="O4" s="1">
        <v>1</v>
      </c>
      <c r="P4" s="1">
        <v>0</v>
      </c>
      <c r="Q4" s="1">
        <v>0</v>
      </c>
      <c r="R4" s="1">
        <v>1</v>
      </c>
      <c r="S4" s="19">
        <v>434</v>
      </c>
      <c r="T4" s="1">
        <v>0</v>
      </c>
      <c r="U4" s="19">
        <v>434</v>
      </c>
      <c r="V4" s="19">
        <v>1260</v>
      </c>
    </row>
    <row r="5" spans="1:22" x14ac:dyDescent="0.3">
      <c r="A5" s="1" t="s">
        <v>122</v>
      </c>
      <c r="B5" s="1">
        <v>1</v>
      </c>
      <c r="C5" s="2">
        <v>40725</v>
      </c>
      <c r="D5" s="2">
        <v>41090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11715</v>
      </c>
      <c r="L5" s="3">
        <v>0</v>
      </c>
      <c r="M5" s="3">
        <v>0</v>
      </c>
      <c r="N5" s="3">
        <v>11715</v>
      </c>
      <c r="O5" s="1">
        <v>1</v>
      </c>
      <c r="P5" s="1">
        <v>0</v>
      </c>
      <c r="Q5" s="1">
        <v>0</v>
      </c>
      <c r="R5" s="1">
        <v>1</v>
      </c>
      <c r="S5" s="4">
        <v>3600</v>
      </c>
      <c r="T5" s="1">
        <v>0</v>
      </c>
      <c r="U5" s="4">
        <v>3600</v>
      </c>
      <c r="V5" s="4">
        <v>2040</v>
      </c>
    </row>
    <row r="6" spans="1:22" x14ac:dyDescent="0.3">
      <c r="A6" s="1" t="s">
        <v>26</v>
      </c>
      <c r="B6" s="1">
        <v>1</v>
      </c>
      <c r="C6" s="2">
        <v>40634</v>
      </c>
      <c r="D6" s="2">
        <v>40999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2103</v>
      </c>
      <c r="K6" s="3">
        <v>100</v>
      </c>
      <c r="L6" s="3">
        <v>4667</v>
      </c>
      <c r="M6" s="3">
        <v>17380</v>
      </c>
      <c r="N6" s="3">
        <v>24250</v>
      </c>
      <c r="O6" s="1">
        <v>1</v>
      </c>
      <c r="P6" s="1">
        <v>0</v>
      </c>
      <c r="Q6" s="1">
        <v>0</v>
      </c>
      <c r="R6" s="1">
        <v>1</v>
      </c>
      <c r="S6" s="4">
        <v>2995</v>
      </c>
      <c r="T6" s="1">
        <v>0</v>
      </c>
      <c r="U6" s="4">
        <v>2995</v>
      </c>
      <c r="V6" s="26">
        <v>1629</v>
      </c>
    </row>
    <row r="7" spans="1:22" x14ac:dyDescent="0.3">
      <c r="A7" s="1" t="s">
        <v>112</v>
      </c>
      <c r="B7" s="1">
        <v>1</v>
      </c>
      <c r="C7" s="2">
        <v>40544</v>
      </c>
      <c r="D7" s="2">
        <v>40908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1209</v>
      </c>
      <c r="K7" s="3">
        <v>9225</v>
      </c>
      <c r="L7" s="3">
        <v>0</v>
      </c>
      <c r="M7" s="3">
        <v>0</v>
      </c>
      <c r="N7" s="3">
        <v>10434</v>
      </c>
      <c r="O7" s="1">
        <v>1</v>
      </c>
      <c r="P7" s="1">
        <v>0</v>
      </c>
      <c r="Q7" s="1">
        <v>0</v>
      </c>
      <c r="R7" s="1">
        <v>1</v>
      </c>
      <c r="S7" s="4">
        <v>4000</v>
      </c>
      <c r="T7" s="1">
        <v>0</v>
      </c>
      <c r="U7" s="19">
        <v>4000</v>
      </c>
      <c r="V7" s="19">
        <v>1930</v>
      </c>
    </row>
    <row r="8" spans="1:22" x14ac:dyDescent="0.3">
      <c r="A8" s="1" t="s">
        <v>65</v>
      </c>
      <c r="B8" s="1">
        <v>1</v>
      </c>
      <c r="C8" s="2">
        <v>40634</v>
      </c>
      <c r="D8" s="2">
        <v>40999</v>
      </c>
      <c r="E8" s="3">
        <v>0</v>
      </c>
      <c r="F8" s="3">
        <v>0</v>
      </c>
      <c r="G8" s="3">
        <v>0</v>
      </c>
      <c r="H8" s="3">
        <v>4665</v>
      </c>
      <c r="I8" s="3">
        <v>4665</v>
      </c>
      <c r="J8" s="3">
        <v>4665</v>
      </c>
      <c r="K8" s="3">
        <v>0</v>
      </c>
      <c r="L8" s="3">
        <v>0</v>
      </c>
      <c r="M8" s="3">
        <v>0</v>
      </c>
      <c r="N8" s="3">
        <v>4665</v>
      </c>
      <c r="O8" s="1">
        <v>1</v>
      </c>
      <c r="P8" s="1">
        <v>0</v>
      </c>
      <c r="Q8" s="1">
        <v>0</v>
      </c>
      <c r="R8" s="1">
        <v>1</v>
      </c>
      <c r="S8" s="19">
        <v>880</v>
      </c>
      <c r="T8" s="1">
        <v>0</v>
      </c>
      <c r="U8" s="19">
        <v>880</v>
      </c>
      <c r="V8" s="19">
        <v>1212</v>
      </c>
    </row>
    <row r="9" spans="1:22" x14ac:dyDescent="0.3">
      <c r="A9" s="1" t="s">
        <v>234</v>
      </c>
      <c r="B9" s="1">
        <v>1</v>
      </c>
      <c r="C9" s="2">
        <v>40725</v>
      </c>
      <c r="D9" s="2">
        <v>41090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1">
        <v>1</v>
      </c>
      <c r="P9" s="1">
        <v>0</v>
      </c>
      <c r="Q9" s="1">
        <v>0</v>
      </c>
      <c r="R9" s="1">
        <v>1</v>
      </c>
      <c r="S9" s="19">
        <v>4500</v>
      </c>
      <c r="T9" s="1">
        <v>0</v>
      </c>
      <c r="U9" s="19">
        <v>4500</v>
      </c>
      <c r="V9" s="19">
        <v>2322</v>
      </c>
    </row>
    <row r="10" spans="1:22" x14ac:dyDescent="0.3">
      <c r="A10" s="1" t="s">
        <v>48</v>
      </c>
      <c r="B10" s="1">
        <v>1</v>
      </c>
      <c r="C10" s="2">
        <v>40725</v>
      </c>
      <c r="D10" s="2">
        <v>41090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1">
        <v>1</v>
      </c>
      <c r="P10" s="1">
        <v>0</v>
      </c>
      <c r="Q10" s="1">
        <v>0</v>
      </c>
      <c r="R10" s="1">
        <v>1</v>
      </c>
      <c r="S10" s="4">
        <v>3150</v>
      </c>
      <c r="T10" s="1">
        <v>0</v>
      </c>
      <c r="U10" s="4">
        <v>3150</v>
      </c>
      <c r="V10" s="25">
        <v>1976</v>
      </c>
    </row>
    <row r="11" spans="1:22" x14ac:dyDescent="0.3">
      <c r="A11" s="1" t="s">
        <v>97</v>
      </c>
      <c r="B11" s="1">
        <v>1</v>
      </c>
      <c r="C11" s="2">
        <v>40725</v>
      </c>
      <c r="D11" s="2">
        <v>41090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1">
        <v>1</v>
      </c>
      <c r="P11" s="1">
        <v>0</v>
      </c>
      <c r="Q11" s="1">
        <v>0</v>
      </c>
      <c r="R11" s="1">
        <v>1</v>
      </c>
      <c r="S11" s="1">
        <v>1770</v>
      </c>
      <c r="T11" s="1">
        <v>0</v>
      </c>
      <c r="U11" s="19">
        <v>1770</v>
      </c>
      <c r="V11" s="19">
        <v>1835</v>
      </c>
    </row>
    <row r="12" spans="1:22" x14ac:dyDescent="0.3">
      <c r="A12" s="1" t="s">
        <v>69</v>
      </c>
      <c r="B12" s="1">
        <v>1</v>
      </c>
      <c r="C12" s="2">
        <v>40817</v>
      </c>
      <c r="D12" s="2">
        <v>41182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35</v>
      </c>
      <c r="K12" s="3">
        <v>0</v>
      </c>
      <c r="L12" s="3">
        <v>0</v>
      </c>
      <c r="M12" s="3">
        <v>0</v>
      </c>
      <c r="N12" s="3">
        <v>35</v>
      </c>
      <c r="O12" s="1">
        <v>1</v>
      </c>
      <c r="P12" s="1">
        <v>0</v>
      </c>
      <c r="Q12" s="1">
        <v>0</v>
      </c>
      <c r="R12" s="1">
        <v>1</v>
      </c>
      <c r="S12" s="25">
        <v>1030</v>
      </c>
      <c r="T12" s="1">
        <v>0</v>
      </c>
      <c r="U12" s="19">
        <v>1030</v>
      </c>
      <c r="V12" s="19">
        <v>1404</v>
      </c>
    </row>
    <row r="13" spans="1:22" x14ac:dyDescent="0.3">
      <c r="A13" s="1" t="s">
        <v>15</v>
      </c>
      <c r="B13" s="1">
        <v>1</v>
      </c>
      <c r="C13" s="2">
        <v>40817</v>
      </c>
      <c r="D13" s="2">
        <v>41182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1">
        <v>1</v>
      </c>
      <c r="P13" s="1">
        <v>0</v>
      </c>
      <c r="Q13" s="1">
        <v>0</v>
      </c>
      <c r="R13" s="1">
        <v>1</v>
      </c>
      <c r="S13" s="19">
        <v>3240</v>
      </c>
      <c r="T13" s="1">
        <v>0</v>
      </c>
      <c r="U13" s="4">
        <v>3240</v>
      </c>
      <c r="V13" s="26">
        <v>1456</v>
      </c>
    </row>
    <row r="14" spans="1:22" x14ac:dyDescent="0.3">
      <c r="A14" s="1" t="s">
        <v>380</v>
      </c>
      <c r="B14" s="1">
        <v>1</v>
      </c>
      <c r="C14" s="2">
        <v>40634</v>
      </c>
      <c r="D14" s="2">
        <v>40999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1">
        <v>1</v>
      </c>
      <c r="P14" s="1">
        <v>0</v>
      </c>
      <c r="Q14" s="1">
        <v>0</v>
      </c>
      <c r="R14" s="1">
        <v>1</v>
      </c>
      <c r="S14" s="4">
        <v>2331</v>
      </c>
      <c r="T14" s="1">
        <v>0</v>
      </c>
      <c r="U14" s="4">
        <v>2331</v>
      </c>
      <c r="V14" s="19">
        <v>775</v>
      </c>
    </row>
    <row r="15" spans="1:22" x14ac:dyDescent="0.3">
      <c r="A15" s="1" t="s">
        <v>243</v>
      </c>
      <c r="B15" s="1">
        <v>1</v>
      </c>
      <c r="C15" s="2">
        <v>40544</v>
      </c>
      <c r="D15" s="2">
        <v>40908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1">
        <v>1</v>
      </c>
      <c r="P15" s="1">
        <v>0</v>
      </c>
      <c r="Q15" s="1">
        <v>0</v>
      </c>
      <c r="R15" s="1">
        <v>1</v>
      </c>
      <c r="S15" s="4">
        <v>5300</v>
      </c>
      <c r="T15" s="1">
        <v>0</v>
      </c>
      <c r="U15" s="19">
        <v>5300</v>
      </c>
      <c r="V15" s="19">
        <v>2401</v>
      </c>
    </row>
    <row r="16" spans="1:22" x14ac:dyDescent="0.3">
      <c r="A16" s="1" t="s">
        <v>92</v>
      </c>
      <c r="B16" s="1">
        <v>1</v>
      </c>
      <c r="C16" s="2">
        <v>40634</v>
      </c>
      <c r="D16" s="2">
        <v>40999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839</v>
      </c>
      <c r="K16" s="3">
        <v>0</v>
      </c>
      <c r="L16" s="3">
        <v>0</v>
      </c>
      <c r="M16" s="3">
        <v>0</v>
      </c>
      <c r="N16" s="3">
        <v>839</v>
      </c>
      <c r="O16" s="1">
        <v>1</v>
      </c>
      <c r="P16" s="1">
        <v>0</v>
      </c>
      <c r="Q16" s="1">
        <v>0</v>
      </c>
      <c r="R16" s="1">
        <v>1</v>
      </c>
      <c r="S16" s="1">
        <v>3248</v>
      </c>
      <c r="T16" s="1">
        <v>0</v>
      </c>
      <c r="U16" s="19">
        <v>3248</v>
      </c>
      <c r="V16" s="19">
        <v>1750</v>
      </c>
    </row>
    <row r="17" spans="1:22" x14ac:dyDescent="0.3">
      <c r="A17" s="1" t="s">
        <v>229</v>
      </c>
      <c r="B17" s="1">
        <v>1</v>
      </c>
      <c r="C17" s="2">
        <v>40634</v>
      </c>
      <c r="D17" s="2">
        <v>40999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105304</v>
      </c>
      <c r="L17" s="3">
        <v>0</v>
      </c>
      <c r="M17" s="3">
        <v>0</v>
      </c>
      <c r="N17" s="3">
        <v>105304</v>
      </c>
      <c r="O17" s="1">
        <v>1</v>
      </c>
      <c r="P17" s="1">
        <v>0</v>
      </c>
      <c r="Q17" s="1">
        <v>0</v>
      </c>
      <c r="R17" s="1">
        <v>1</v>
      </c>
      <c r="S17" s="19">
        <v>6900</v>
      </c>
      <c r="T17" s="1"/>
      <c r="U17" s="19">
        <v>6900</v>
      </c>
      <c r="V17" s="19">
        <v>2270</v>
      </c>
    </row>
    <row r="18" spans="1:22" x14ac:dyDescent="0.3">
      <c r="A18" s="1" t="s">
        <v>41</v>
      </c>
      <c r="B18" s="1">
        <v>1</v>
      </c>
      <c r="C18" s="2">
        <v>40634</v>
      </c>
      <c r="D18" s="2">
        <v>40999</v>
      </c>
      <c r="E18" s="3">
        <v>0</v>
      </c>
      <c r="F18" s="3">
        <v>0</v>
      </c>
      <c r="G18" s="3">
        <v>68944</v>
      </c>
      <c r="H18" s="3">
        <v>0</v>
      </c>
      <c r="I18" s="3">
        <v>68944</v>
      </c>
      <c r="J18" s="3">
        <v>2793</v>
      </c>
      <c r="K18" s="3">
        <v>344</v>
      </c>
      <c r="L18" s="3">
        <v>68944</v>
      </c>
      <c r="M18" s="3">
        <v>0</v>
      </c>
      <c r="N18" s="3">
        <v>72081</v>
      </c>
      <c r="O18" s="1">
        <v>1</v>
      </c>
      <c r="P18" s="1">
        <v>0</v>
      </c>
      <c r="Q18" s="1">
        <v>0</v>
      </c>
      <c r="R18" s="1">
        <v>1</v>
      </c>
      <c r="S18" s="4">
        <v>8312</v>
      </c>
      <c r="T18" s="1">
        <v>0</v>
      </c>
      <c r="U18" s="4">
        <v>8312</v>
      </c>
      <c r="V18" s="4">
        <v>1844</v>
      </c>
    </row>
    <row r="19" spans="1:22" x14ac:dyDescent="0.3">
      <c r="A19" s="1" t="s">
        <v>113</v>
      </c>
      <c r="B19" s="1">
        <v>1</v>
      </c>
      <c r="C19" s="2">
        <v>40634</v>
      </c>
      <c r="D19" s="2">
        <v>40999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1">
        <v>1</v>
      </c>
      <c r="P19" s="1">
        <v>0</v>
      </c>
      <c r="Q19" s="1">
        <v>0</v>
      </c>
      <c r="R19" s="1">
        <v>1</v>
      </c>
      <c r="S19" s="19">
        <v>3440</v>
      </c>
      <c r="T19" s="1">
        <v>0</v>
      </c>
      <c r="U19" s="19">
        <v>3440</v>
      </c>
      <c r="V19" s="19">
        <v>1940</v>
      </c>
    </row>
    <row r="20" spans="1:22" x14ac:dyDescent="0.3">
      <c r="A20" s="1" t="s">
        <v>284</v>
      </c>
      <c r="B20" s="1">
        <v>1</v>
      </c>
      <c r="C20" s="2">
        <v>40725</v>
      </c>
      <c r="D20" s="2">
        <v>41090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3561</v>
      </c>
      <c r="N20" s="3">
        <v>3561</v>
      </c>
      <c r="O20" s="1">
        <v>1</v>
      </c>
      <c r="P20" s="1">
        <v>1</v>
      </c>
      <c r="Q20" s="1">
        <v>0</v>
      </c>
      <c r="R20" s="1">
        <v>2</v>
      </c>
      <c r="S20" s="4">
        <v>3000</v>
      </c>
      <c r="T20" s="25">
        <v>2060</v>
      </c>
      <c r="U20" s="19">
        <v>5060</v>
      </c>
      <c r="V20" s="19">
        <v>2747</v>
      </c>
    </row>
    <row r="21" spans="1:22" x14ac:dyDescent="0.3">
      <c r="A21" s="1" t="s">
        <v>54</v>
      </c>
      <c r="B21" s="1">
        <v>1</v>
      </c>
      <c r="C21" s="2">
        <v>40634</v>
      </c>
      <c r="D21" s="2">
        <v>40999</v>
      </c>
      <c r="E21" s="3">
        <v>0</v>
      </c>
      <c r="F21" s="3">
        <v>0</v>
      </c>
      <c r="G21" s="3">
        <v>10000</v>
      </c>
      <c r="H21" s="3">
        <v>0</v>
      </c>
      <c r="I21" s="3">
        <v>10000</v>
      </c>
      <c r="J21" s="3">
        <v>1210</v>
      </c>
      <c r="K21" s="3">
        <v>0</v>
      </c>
      <c r="L21" s="3">
        <v>21300</v>
      </c>
      <c r="M21" s="3">
        <v>0</v>
      </c>
      <c r="N21" s="3">
        <v>22510</v>
      </c>
      <c r="O21" s="1">
        <v>1</v>
      </c>
      <c r="P21" s="1">
        <v>0</v>
      </c>
      <c r="Q21" s="1">
        <v>0</v>
      </c>
      <c r="R21" s="1">
        <v>1</v>
      </c>
      <c r="S21" s="19">
        <v>3045</v>
      </c>
      <c r="T21" s="1">
        <v>0</v>
      </c>
      <c r="U21" s="19">
        <v>3045</v>
      </c>
      <c r="V21" s="19">
        <v>1040</v>
      </c>
    </row>
    <row r="22" spans="1:22" x14ac:dyDescent="0.3">
      <c r="A22" s="1" t="s">
        <v>268</v>
      </c>
      <c r="B22" s="1">
        <v>1</v>
      </c>
      <c r="C22" s="2">
        <v>40544</v>
      </c>
      <c r="D22" s="2">
        <v>40908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3625</v>
      </c>
      <c r="L22" s="3">
        <v>0</v>
      </c>
      <c r="M22" s="3">
        <v>0</v>
      </c>
      <c r="N22" s="3">
        <v>3625</v>
      </c>
      <c r="O22" s="1">
        <v>1</v>
      </c>
      <c r="P22" s="1">
        <v>0</v>
      </c>
      <c r="Q22" s="1">
        <v>0</v>
      </c>
      <c r="R22" s="1">
        <v>1</v>
      </c>
      <c r="S22" s="19">
        <v>4580</v>
      </c>
      <c r="T22" s="1">
        <v>0</v>
      </c>
      <c r="U22" s="19">
        <v>4580</v>
      </c>
      <c r="V22" s="19">
        <v>2608</v>
      </c>
    </row>
    <row r="23" spans="1:22" x14ac:dyDescent="0.3">
      <c r="A23" s="1" t="s">
        <v>2</v>
      </c>
      <c r="B23" s="1">
        <v>1</v>
      </c>
      <c r="C23" s="2">
        <v>40544</v>
      </c>
      <c r="D23" s="2">
        <v>40908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1">
        <v>1</v>
      </c>
      <c r="P23" s="1">
        <v>0</v>
      </c>
      <c r="Q23" s="1">
        <v>0</v>
      </c>
      <c r="R23" s="1">
        <v>1</v>
      </c>
      <c r="S23" s="4">
        <v>3800</v>
      </c>
      <c r="T23" s="1">
        <v>0</v>
      </c>
      <c r="U23" s="4">
        <v>3800</v>
      </c>
      <c r="V23" s="4">
        <v>1056</v>
      </c>
    </row>
    <row r="24" spans="1:22" x14ac:dyDescent="0.3">
      <c r="A24" s="1" t="s">
        <v>32</v>
      </c>
      <c r="B24" s="1">
        <v>1</v>
      </c>
      <c r="C24" s="2">
        <v>40725</v>
      </c>
      <c r="D24" s="2">
        <v>41090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2025</v>
      </c>
      <c r="L24" s="3">
        <v>0</v>
      </c>
      <c r="M24" s="3">
        <v>0</v>
      </c>
      <c r="N24" s="3">
        <v>2025</v>
      </c>
      <c r="O24" s="1">
        <v>1</v>
      </c>
      <c r="P24" s="1">
        <v>0</v>
      </c>
      <c r="Q24" s="1">
        <v>0</v>
      </c>
      <c r="R24" s="1">
        <v>1</v>
      </c>
      <c r="S24" s="4">
        <v>3000</v>
      </c>
      <c r="T24" s="1">
        <v>0</v>
      </c>
      <c r="U24" s="4">
        <v>3000</v>
      </c>
      <c r="V24" s="4">
        <v>1716</v>
      </c>
    </row>
    <row r="25" spans="1:22" x14ac:dyDescent="0.3">
      <c r="A25" s="1" t="s">
        <v>351</v>
      </c>
      <c r="B25" s="1">
        <v>1</v>
      </c>
      <c r="C25" s="2">
        <v>40725</v>
      </c>
      <c r="D25" s="2">
        <v>41090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1">
        <v>1</v>
      </c>
      <c r="P25" s="1">
        <v>0</v>
      </c>
      <c r="Q25" s="1">
        <v>0</v>
      </c>
      <c r="R25" s="1">
        <v>1</v>
      </c>
      <c r="S25" s="4">
        <v>3792</v>
      </c>
      <c r="T25" s="1">
        <v>0</v>
      </c>
      <c r="U25" s="4">
        <v>3792</v>
      </c>
      <c r="V25" s="19">
        <v>37</v>
      </c>
    </row>
    <row r="26" spans="1:22" x14ac:dyDescent="0.3">
      <c r="A26" s="1" t="s">
        <v>102</v>
      </c>
      <c r="B26" s="1">
        <v>1</v>
      </c>
      <c r="C26" s="2">
        <v>40634</v>
      </c>
      <c r="D26" s="2">
        <v>40999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250</v>
      </c>
      <c r="L26" s="3">
        <v>0</v>
      </c>
      <c r="M26" s="3">
        <v>0</v>
      </c>
      <c r="N26" s="3">
        <v>250</v>
      </c>
      <c r="O26" s="1">
        <v>1</v>
      </c>
      <c r="P26" s="1">
        <v>0</v>
      </c>
      <c r="Q26" s="1">
        <v>0</v>
      </c>
      <c r="R26" s="1">
        <v>1</v>
      </c>
      <c r="S26" s="19">
        <v>912</v>
      </c>
      <c r="T26" s="1">
        <v>0</v>
      </c>
      <c r="U26" s="19">
        <v>912</v>
      </c>
      <c r="V26" s="19">
        <v>1872</v>
      </c>
    </row>
    <row r="27" spans="1:22" x14ac:dyDescent="0.3">
      <c r="A27" s="1" t="s">
        <v>9</v>
      </c>
      <c r="B27" s="1">
        <v>1</v>
      </c>
      <c r="C27" s="2">
        <v>40634</v>
      </c>
      <c r="D27" s="2">
        <v>40999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1">
        <v>1</v>
      </c>
      <c r="P27" s="1">
        <v>0</v>
      </c>
      <c r="Q27" s="1">
        <v>0</v>
      </c>
      <c r="R27" s="1">
        <v>1</v>
      </c>
      <c r="S27" s="4">
        <v>3420</v>
      </c>
      <c r="T27" s="1">
        <v>0</v>
      </c>
      <c r="U27" s="4">
        <v>3420</v>
      </c>
      <c r="V27" s="5">
        <v>1294</v>
      </c>
    </row>
    <row r="28" spans="1:22" x14ac:dyDescent="0.3">
      <c r="A28" s="1" t="s">
        <v>110</v>
      </c>
      <c r="B28" s="1">
        <v>1</v>
      </c>
      <c r="C28" s="2">
        <v>40634</v>
      </c>
      <c r="D28" s="2">
        <v>40999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3358</v>
      </c>
      <c r="L28" s="3">
        <v>0</v>
      </c>
      <c r="M28" s="3">
        <v>0</v>
      </c>
      <c r="N28" s="3">
        <v>3358</v>
      </c>
      <c r="O28" s="1">
        <v>1</v>
      </c>
      <c r="P28" s="1">
        <v>0</v>
      </c>
      <c r="Q28" s="1">
        <v>0</v>
      </c>
      <c r="R28" s="1">
        <v>1</v>
      </c>
      <c r="S28" s="19">
        <v>3069</v>
      </c>
      <c r="T28" s="1">
        <v>0</v>
      </c>
      <c r="U28" s="19">
        <v>3069</v>
      </c>
      <c r="V28" s="19">
        <v>1924</v>
      </c>
    </row>
    <row r="29" spans="1:22" x14ac:dyDescent="0.3">
      <c r="A29" s="1" t="s">
        <v>47</v>
      </c>
      <c r="B29" s="1">
        <v>1</v>
      </c>
      <c r="C29" s="2">
        <v>40544</v>
      </c>
      <c r="D29" s="2">
        <v>40908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450</v>
      </c>
      <c r="L29" s="3">
        <v>1070</v>
      </c>
      <c r="M29" s="3">
        <v>0</v>
      </c>
      <c r="N29" s="3">
        <v>1520</v>
      </c>
      <c r="O29" s="1">
        <v>1</v>
      </c>
      <c r="P29" s="1">
        <v>0</v>
      </c>
      <c r="Q29" s="1">
        <v>0</v>
      </c>
      <c r="R29" s="1">
        <v>1</v>
      </c>
      <c r="S29" s="4">
        <v>4800</v>
      </c>
      <c r="T29" s="1"/>
      <c r="U29" s="4">
        <v>4800</v>
      </c>
      <c r="V29" s="4">
        <v>1976</v>
      </c>
    </row>
    <row r="30" spans="1:22" x14ac:dyDescent="0.3">
      <c r="A30" s="1" t="s">
        <v>224</v>
      </c>
      <c r="B30" s="1">
        <v>1</v>
      </c>
      <c r="C30" s="2">
        <v>40725</v>
      </c>
      <c r="D30" s="2">
        <v>41090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3822</v>
      </c>
      <c r="M30" s="3">
        <v>0</v>
      </c>
      <c r="N30" s="3">
        <v>3822</v>
      </c>
      <c r="O30" s="1">
        <v>1</v>
      </c>
      <c r="P30" s="1">
        <v>0</v>
      </c>
      <c r="Q30" s="1">
        <v>0</v>
      </c>
      <c r="R30" s="1">
        <v>1</v>
      </c>
      <c r="S30" s="4">
        <v>1120</v>
      </c>
      <c r="T30" s="1">
        <v>0</v>
      </c>
      <c r="U30" s="19">
        <v>1120</v>
      </c>
      <c r="V30" s="19">
        <v>2200</v>
      </c>
    </row>
    <row r="31" spans="1:22" x14ac:dyDescent="0.3">
      <c r="A31" s="1" t="s">
        <v>215</v>
      </c>
      <c r="B31" s="1">
        <v>1</v>
      </c>
      <c r="C31" s="2">
        <v>40634</v>
      </c>
      <c r="D31" s="2">
        <v>40999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3800</v>
      </c>
      <c r="K31" s="3">
        <v>1290</v>
      </c>
      <c r="L31" s="3">
        <v>0</v>
      </c>
      <c r="M31" s="3">
        <v>0</v>
      </c>
      <c r="N31" s="3">
        <v>5090</v>
      </c>
      <c r="O31" s="1">
        <v>1</v>
      </c>
      <c r="P31" s="1">
        <v>0</v>
      </c>
      <c r="Q31" s="1">
        <v>0</v>
      </c>
      <c r="R31" s="1">
        <v>1</v>
      </c>
      <c r="S31" s="19">
        <v>4290</v>
      </c>
      <c r="T31" s="1">
        <v>0</v>
      </c>
      <c r="U31" s="19">
        <v>4290</v>
      </c>
      <c r="V31" s="19">
        <v>2080</v>
      </c>
    </row>
    <row r="32" spans="1:22" x14ac:dyDescent="0.3">
      <c r="A32" s="1" t="s">
        <v>53</v>
      </c>
      <c r="B32" s="1">
        <v>1</v>
      </c>
      <c r="C32" s="2">
        <v>40634</v>
      </c>
      <c r="D32" s="2">
        <v>40999</v>
      </c>
      <c r="E32" s="3">
        <v>0</v>
      </c>
      <c r="F32" s="3">
        <v>0</v>
      </c>
      <c r="G32" s="3">
        <v>1475</v>
      </c>
      <c r="H32" s="3">
        <v>0</v>
      </c>
      <c r="I32" s="3">
        <v>1475</v>
      </c>
      <c r="J32" s="3">
        <v>0</v>
      </c>
      <c r="K32" s="3">
        <v>0</v>
      </c>
      <c r="L32" s="3">
        <v>1475</v>
      </c>
      <c r="M32" s="3">
        <v>0</v>
      </c>
      <c r="N32" s="3">
        <v>1475</v>
      </c>
      <c r="O32" s="1">
        <v>1</v>
      </c>
      <c r="P32" s="1">
        <v>0</v>
      </c>
      <c r="Q32" s="1">
        <v>0</v>
      </c>
      <c r="R32" s="1">
        <v>1</v>
      </c>
      <c r="S32" s="19">
        <v>1738</v>
      </c>
      <c r="T32" s="1">
        <v>0</v>
      </c>
      <c r="U32" s="19">
        <v>1738</v>
      </c>
      <c r="V32" s="19">
        <v>1040</v>
      </c>
    </row>
    <row r="33" spans="1:22" x14ac:dyDescent="0.3">
      <c r="A33" s="1" t="s">
        <v>145</v>
      </c>
      <c r="B33" s="1">
        <v>1</v>
      </c>
      <c r="C33" s="2">
        <v>40544</v>
      </c>
      <c r="D33" s="2">
        <v>40908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1">
        <v>1</v>
      </c>
      <c r="P33" s="1">
        <v>0</v>
      </c>
      <c r="Q33" s="1">
        <v>0</v>
      </c>
      <c r="R33" s="1">
        <v>1</v>
      </c>
      <c r="S33" s="4">
        <v>3000</v>
      </c>
      <c r="T33" s="1">
        <v>0</v>
      </c>
      <c r="U33" s="4">
        <v>3000</v>
      </c>
      <c r="V33" s="4">
        <v>2288</v>
      </c>
    </row>
    <row r="34" spans="1:22" x14ac:dyDescent="0.3">
      <c r="A34" s="1" t="s">
        <v>210</v>
      </c>
      <c r="B34" s="1">
        <v>1</v>
      </c>
      <c r="C34" s="2">
        <v>40544</v>
      </c>
      <c r="D34" s="2">
        <v>40908</v>
      </c>
      <c r="E34" s="3">
        <v>0</v>
      </c>
      <c r="F34" s="3">
        <v>0</v>
      </c>
      <c r="G34" s="3">
        <v>0</v>
      </c>
      <c r="H34" s="24">
        <v>0</v>
      </c>
      <c r="I34" s="24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1">
        <v>1</v>
      </c>
      <c r="P34" s="1">
        <v>0</v>
      </c>
      <c r="Q34" s="1">
        <v>0</v>
      </c>
      <c r="R34" s="1">
        <v>1</v>
      </c>
      <c r="S34" s="19">
        <v>6400</v>
      </c>
      <c r="T34" s="1">
        <v>0</v>
      </c>
      <c r="U34" s="19">
        <v>6400</v>
      </c>
      <c r="V34" s="19">
        <v>2024</v>
      </c>
    </row>
    <row r="35" spans="1:22" x14ac:dyDescent="0.3">
      <c r="A35" s="1" t="s">
        <v>208</v>
      </c>
      <c r="B35" s="1">
        <v>1</v>
      </c>
      <c r="C35" s="2">
        <v>40725</v>
      </c>
      <c r="D35" s="2">
        <v>41090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1">
        <v>1</v>
      </c>
      <c r="P35" s="1">
        <v>0</v>
      </c>
      <c r="Q35" s="1">
        <v>0</v>
      </c>
      <c r="R35" s="1">
        <v>1</v>
      </c>
      <c r="S35" s="4">
        <v>3100</v>
      </c>
      <c r="T35" s="1">
        <v>0</v>
      </c>
      <c r="U35" s="19">
        <v>3100</v>
      </c>
      <c r="V35" s="19">
        <v>2019</v>
      </c>
    </row>
    <row r="36" spans="1:22" x14ac:dyDescent="0.3">
      <c r="A36" s="1" t="s">
        <v>3</v>
      </c>
      <c r="B36" s="1">
        <v>1</v>
      </c>
      <c r="C36" s="2">
        <v>40817</v>
      </c>
      <c r="D36" s="2">
        <v>41182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504</v>
      </c>
      <c r="K36" s="3">
        <v>0</v>
      </c>
      <c r="L36" s="3">
        <v>0</v>
      </c>
      <c r="M36" s="3">
        <v>0</v>
      </c>
      <c r="N36" s="3">
        <v>504</v>
      </c>
      <c r="O36" s="1">
        <v>1</v>
      </c>
      <c r="P36" s="1">
        <v>0</v>
      </c>
      <c r="Q36" s="1">
        <v>0</v>
      </c>
      <c r="R36" s="1">
        <v>1</v>
      </c>
      <c r="S36" s="4">
        <v>1715</v>
      </c>
      <c r="T36" s="1">
        <v>0</v>
      </c>
      <c r="U36" s="4">
        <v>1715</v>
      </c>
      <c r="V36" s="4">
        <v>1092</v>
      </c>
    </row>
    <row r="37" spans="1:22" x14ac:dyDescent="0.3">
      <c r="A37" s="1" t="s">
        <v>206</v>
      </c>
      <c r="B37" s="1">
        <v>1</v>
      </c>
      <c r="C37" s="2">
        <v>40603</v>
      </c>
      <c r="D37" s="2">
        <v>40968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3970</v>
      </c>
      <c r="L37" s="3">
        <v>0</v>
      </c>
      <c r="M37" s="3">
        <v>0</v>
      </c>
      <c r="N37" s="3">
        <v>3970</v>
      </c>
      <c r="O37" s="1">
        <v>1</v>
      </c>
      <c r="P37" s="1">
        <v>0</v>
      </c>
      <c r="Q37" s="1">
        <v>0</v>
      </c>
      <c r="R37" s="1">
        <v>1</v>
      </c>
      <c r="S37" s="19">
        <v>4932</v>
      </c>
      <c r="T37" s="1">
        <v>0</v>
      </c>
      <c r="U37" s="19">
        <v>4932</v>
      </c>
      <c r="V37" s="19">
        <v>2000</v>
      </c>
    </row>
    <row r="38" spans="1:22" x14ac:dyDescent="0.3">
      <c r="A38" s="1" t="s">
        <v>36</v>
      </c>
      <c r="B38" s="1">
        <v>1</v>
      </c>
      <c r="C38" s="2">
        <v>40634</v>
      </c>
      <c r="D38" s="2">
        <v>40999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1">
        <v>1</v>
      </c>
      <c r="P38" s="1">
        <v>0</v>
      </c>
      <c r="Q38" s="1">
        <v>0</v>
      </c>
      <c r="R38" s="1">
        <v>1</v>
      </c>
      <c r="S38" s="4">
        <v>2800</v>
      </c>
      <c r="T38" s="1">
        <v>0</v>
      </c>
      <c r="U38" s="4">
        <v>2800</v>
      </c>
      <c r="V38" s="4">
        <v>1820</v>
      </c>
    </row>
    <row r="39" spans="1:22" x14ac:dyDescent="0.3">
      <c r="A39" s="1" t="s">
        <v>68</v>
      </c>
      <c r="B39" s="1">
        <v>1</v>
      </c>
      <c r="C39" s="2">
        <v>40725</v>
      </c>
      <c r="D39" s="2">
        <v>41090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2208</v>
      </c>
      <c r="K39" s="3">
        <v>3700</v>
      </c>
      <c r="L39" s="3">
        <v>480</v>
      </c>
      <c r="M39" s="3">
        <v>862</v>
      </c>
      <c r="N39" s="3">
        <v>7250</v>
      </c>
      <c r="O39" s="1">
        <v>1</v>
      </c>
      <c r="P39" s="1">
        <v>0</v>
      </c>
      <c r="Q39" s="1">
        <v>0</v>
      </c>
      <c r="R39" s="1">
        <v>1</v>
      </c>
      <c r="S39" s="19">
        <v>1980</v>
      </c>
      <c r="T39" s="1">
        <v>0</v>
      </c>
      <c r="U39" s="19">
        <v>1980</v>
      </c>
      <c r="V39" s="19">
        <v>1352</v>
      </c>
    </row>
    <row r="40" spans="1:22" x14ac:dyDescent="0.3">
      <c r="A40" s="1" t="s">
        <v>11</v>
      </c>
      <c r="B40" s="1">
        <v>1</v>
      </c>
      <c r="C40" s="2">
        <v>40634</v>
      </c>
      <c r="D40" s="2">
        <v>40999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1">
        <v>1</v>
      </c>
      <c r="P40" s="1">
        <v>0</v>
      </c>
      <c r="Q40" s="1">
        <v>0</v>
      </c>
      <c r="R40" s="1">
        <v>1</v>
      </c>
      <c r="S40" s="1">
        <v>1000</v>
      </c>
      <c r="T40" s="1">
        <v>0</v>
      </c>
      <c r="U40" s="4">
        <v>1000</v>
      </c>
      <c r="V40" s="5">
        <v>1344</v>
      </c>
    </row>
    <row r="41" spans="1:22" x14ac:dyDescent="0.3">
      <c r="A41" s="1" t="s">
        <v>34</v>
      </c>
      <c r="B41" s="1">
        <v>1</v>
      </c>
      <c r="C41" s="2">
        <v>40603</v>
      </c>
      <c r="D41" s="2">
        <v>40967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1">
        <v>1</v>
      </c>
      <c r="P41" s="1">
        <v>0</v>
      </c>
      <c r="Q41" s="1">
        <v>0</v>
      </c>
      <c r="R41" s="1">
        <v>1</v>
      </c>
      <c r="S41" s="4">
        <v>2200</v>
      </c>
      <c r="T41" s="1">
        <v>0</v>
      </c>
      <c r="U41" s="4">
        <v>2200</v>
      </c>
      <c r="V41" s="26">
        <v>1720</v>
      </c>
    </row>
    <row r="42" spans="1:22" x14ac:dyDescent="0.3">
      <c r="A42" s="1" t="s">
        <v>100</v>
      </c>
      <c r="B42" s="1">
        <v>1</v>
      </c>
      <c r="C42" s="2">
        <v>40634</v>
      </c>
      <c r="D42" s="2">
        <v>40999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1400</v>
      </c>
      <c r="K42" s="3">
        <v>0</v>
      </c>
      <c r="L42" s="3">
        <v>0</v>
      </c>
      <c r="M42" s="3">
        <v>4000</v>
      </c>
      <c r="N42" s="3">
        <v>5400</v>
      </c>
      <c r="O42" s="1">
        <v>1</v>
      </c>
      <c r="P42" s="1">
        <v>0</v>
      </c>
      <c r="Q42" s="1">
        <v>0</v>
      </c>
      <c r="R42" s="1">
        <v>1</v>
      </c>
      <c r="S42" s="4">
        <v>3360</v>
      </c>
      <c r="T42" s="1">
        <v>0</v>
      </c>
      <c r="U42" s="19">
        <v>3360</v>
      </c>
      <c r="V42" s="19">
        <v>1870</v>
      </c>
    </row>
    <row r="43" spans="1:22" x14ac:dyDescent="0.3">
      <c r="A43" s="1" t="s">
        <v>67</v>
      </c>
      <c r="B43" s="1">
        <v>1</v>
      </c>
      <c r="C43" s="2">
        <v>40544</v>
      </c>
      <c r="D43" s="2">
        <v>40908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1044</v>
      </c>
      <c r="K43" s="3">
        <v>0</v>
      </c>
      <c r="L43" s="3">
        <v>0</v>
      </c>
      <c r="M43" s="3">
        <v>0</v>
      </c>
      <c r="N43" s="3">
        <v>1044</v>
      </c>
      <c r="O43" s="1">
        <v>1</v>
      </c>
      <c r="P43" s="1">
        <v>0</v>
      </c>
      <c r="Q43" s="1">
        <v>0</v>
      </c>
      <c r="R43" s="1">
        <v>1</v>
      </c>
      <c r="S43" s="19">
        <v>1800</v>
      </c>
      <c r="T43" s="1">
        <v>0</v>
      </c>
      <c r="U43" s="19">
        <v>1800</v>
      </c>
      <c r="V43" s="19">
        <v>1287</v>
      </c>
    </row>
    <row r="44" spans="1:22" x14ac:dyDescent="0.3">
      <c r="A44" s="1" t="s">
        <v>7</v>
      </c>
      <c r="B44" s="1">
        <v>1</v>
      </c>
      <c r="C44" s="2">
        <v>40634</v>
      </c>
      <c r="D44" s="2">
        <v>40999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1">
        <v>1</v>
      </c>
      <c r="P44" s="1">
        <v>0</v>
      </c>
      <c r="Q44" s="1">
        <v>0</v>
      </c>
      <c r="R44" s="1">
        <v>1</v>
      </c>
      <c r="S44" s="4">
        <v>1500</v>
      </c>
      <c r="T44" s="1">
        <v>0</v>
      </c>
      <c r="U44" s="4">
        <v>1500</v>
      </c>
      <c r="V44" s="4">
        <v>1196</v>
      </c>
    </row>
    <row r="45" spans="1:22" x14ac:dyDescent="0.3">
      <c r="A45" s="1" t="s">
        <v>80</v>
      </c>
      <c r="B45" s="1">
        <v>1</v>
      </c>
      <c r="C45" s="2">
        <v>40544</v>
      </c>
      <c r="D45" s="2">
        <v>40908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1567</v>
      </c>
      <c r="K45" s="3">
        <v>0</v>
      </c>
      <c r="L45" s="3">
        <v>1024</v>
      </c>
      <c r="M45" s="3">
        <v>0</v>
      </c>
      <c r="N45" s="3">
        <v>2591</v>
      </c>
      <c r="O45" s="1">
        <v>1</v>
      </c>
      <c r="P45" s="1">
        <v>0</v>
      </c>
      <c r="Q45" s="1">
        <v>0</v>
      </c>
      <c r="R45" s="1">
        <v>1</v>
      </c>
      <c r="S45" s="4">
        <v>3125</v>
      </c>
      <c r="T45" s="1">
        <v>0</v>
      </c>
      <c r="U45" s="19">
        <v>3125</v>
      </c>
      <c r="V45" s="19">
        <v>1560</v>
      </c>
    </row>
    <row r="46" spans="1:22" x14ac:dyDescent="0.3">
      <c r="A46" s="1" t="s">
        <v>4</v>
      </c>
      <c r="B46" s="1">
        <v>1</v>
      </c>
      <c r="C46" s="2">
        <v>40634</v>
      </c>
      <c r="D46" s="2">
        <v>40999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1">
        <v>1</v>
      </c>
      <c r="P46" s="1">
        <v>0</v>
      </c>
      <c r="Q46" s="1">
        <v>0</v>
      </c>
      <c r="R46" s="1">
        <v>1</v>
      </c>
      <c r="S46" s="25">
        <v>3444</v>
      </c>
      <c r="T46" s="1">
        <v>0</v>
      </c>
      <c r="U46" s="25">
        <v>3444</v>
      </c>
      <c r="V46" s="4">
        <v>1121</v>
      </c>
    </row>
    <row r="47" spans="1:22" x14ac:dyDescent="0.3">
      <c r="A47" s="1" t="s">
        <v>51</v>
      </c>
      <c r="B47" s="1">
        <v>1</v>
      </c>
      <c r="C47" s="2">
        <v>40725</v>
      </c>
      <c r="D47" s="2">
        <v>41090</v>
      </c>
      <c r="E47" s="3">
        <v>12984</v>
      </c>
      <c r="F47" s="3">
        <v>727</v>
      </c>
      <c r="G47" s="3">
        <v>20712</v>
      </c>
      <c r="H47" s="3">
        <v>0</v>
      </c>
      <c r="I47" s="3">
        <v>34423</v>
      </c>
      <c r="J47" s="3">
        <v>780</v>
      </c>
      <c r="K47" s="3">
        <v>2891</v>
      </c>
      <c r="L47" s="3">
        <v>0</v>
      </c>
      <c r="M47" s="3">
        <v>0</v>
      </c>
      <c r="N47" s="3">
        <v>3671</v>
      </c>
      <c r="O47" s="1">
        <v>1</v>
      </c>
      <c r="P47" s="1">
        <v>0</v>
      </c>
      <c r="Q47" s="1">
        <v>0</v>
      </c>
      <c r="R47" s="1">
        <v>1</v>
      </c>
      <c r="S47" s="19">
        <v>1375</v>
      </c>
      <c r="T47" s="1">
        <v>0</v>
      </c>
      <c r="U47" s="19">
        <v>1375</v>
      </c>
      <c r="V47" s="19">
        <v>1022</v>
      </c>
    </row>
    <row r="48" spans="1:22" x14ac:dyDescent="0.3">
      <c r="A48" s="1" t="s">
        <v>183</v>
      </c>
      <c r="B48" s="1">
        <v>1</v>
      </c>
      <c r="C48" s="2">
        <v>40725</v>
      </c>
      <c r="D48" s="2">
        <v>41090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5622</v>
      </c>
      <c r="K48" s="3">
        <v>2621</v>
      </c>
      <c r="L48" s="3">
        <v>0</v>
      </c>
      <c r="M48" s="3">
        <v>0</v>
      </c>
      <c r="N48" s="3">
        <v>8243</v>
      </c>
      <c r="O48" s="1">
        <v>1</v>
      </c>
      <c r="P48" s="1">
        <v>0</v>
      </c>
      <c r="Q48" s="1">
        <v>0</v>
      </c>
      <c r="R48" s="1">
        <v>1</v>
      </c>
      <c r="S48" s="4">
        <v>6300</v>
      </c>
      <c r="T48" s="1">
        <v>0</v>
      </c>
      <c r="U48" s="4">
        <v>6300</v>
      </c>
      <c r="V48" s="4">
        <v>2731</v>
      </c>
    </row>
    <row r="49" spans="1:22" x14ac:dyDescent="0.3">
      <c r="A49" s="1" t="s">
        <v>132</v>
      </c>
      <c r="B49" s="1">
        <v>1</v>
      </c>
      <c r="C49" s="2">
        <v>40817</v>
      </c>
      <c r="D49" s="2">
        <v>41182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39223</v>
      </c>
      <c r="K49" s="3">
        <v>5006</v>
      </c>
      <c r="L49" s="3">
        <v>0</v>
      </c>
      <c r="M49" s="3">
        <v>0</v>
      </c>
      <c r="N49" s="3">
        <v>44229</v>
      </c>
      <c r="O49" s="1">
        <v>1</v>
      </c>
      <c r="P49" s="1">
        <v>0</v>
      </c>
      <c r="Q49" s="1">
        <v>0</v>
      </c>
      <c r="R49" s="1">
        <v>1</v>
      </c>
      <c r="S49" s="4">
        <v>1084</v>
      </c>
      <c r="T49" s="1">
        <v>0</v>
      </c>
      <c r="U49" s="4">
        <v>1084</v>
      </c>
      <c r="V49" s="4">
        <v>2140</v>
      </c>
    </row>
    <row r="50" spans="1:22" x14ac:dyDescent="0.3">
      <c r="A50" s="1" t="s">
        <v>222</v>
      </c>
      <c r="B50" s="1">
        <v>1</v>
      </c>
      <c r="C50" s="2">
        <v>40634</v>
      </c>
      <c r="D50" s="2">
        <v>40999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1">
        <v>1</v>
      </c>
      <c r="P50" s="1">
        <v>1</v>
      </c>
      <c r="Q50" s="1">
        <v>0</v>
      </c>
      <c r="R50" s="1">
        <v>2</v>
      </c>
      <c r="S50" s="19">
        <v>3285</v>
      </c>
      <c r="T50" s="1">
        <v>930</v>
      </c>
      <c r="U50" s="19">
        <v>4215</v>
      </c>
      <c r="V50" s="19">
        <v>2184</v>
      </c>
    </row>
    <row r="51" spans="1:22" x14ac:dyDescent="0.3">
      <c r="A51" s="1" t="s">
        <v>35</v>
      </c>
      <c r="B51" s="1">
        <v>1</v>
      </c>
      <c r="C51" s="2">
        <v>40725</v>
      </c>
      <c r="D51" s="2">
        <v>41090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1308</v>
      </c>
      <c r="K51" s="3">
        <v>0</v>
      </c>
      <c r="L51" s="3">
        <v>0</v>
      </c>
      <c r="M51" s="3">
        <v>0</v>
      </c>
      <c r="N51" s="3">
        <v>1308</v>
      </c>
      <c r="O51" s="1">
        <v>1</v>
      </c>
      <c r="P51" s="1">
        <v>0</v>
      </c>
      <c r="Q51" s="1">
        <v>0</v>
      </c>
      <c r="R51" s="1">
        <v>1</v>
      </c>
      <c r="S51" s="4">
        <v>1800</v>
      </c>
      <c r="T51" s="19">
        <v>0</v>
      </c>
      <c r="U51" s="4">
        <v>1800</v>
      </c>
      <c r="V51" s="4">
        <v>1812</v>
      </c>
    </row>
    <row r="52" spans="1:22" x14ac:dyDescent="0.3">
      <c r="A52" s="1" t="s">
        <v>381</v>
      </c>
      <c r="B52" s="1">
        <v>1</v>
      </c>
      <c r="C52" s="2">
        <v>40725</v>
      </c>
      <c r="D52" s="2">
        <v>41090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1">
        <v>1</v>
      </c>
      <c r="P52" s="1">
        <v>0</v>
      </c>
      <c r="Q52" s="1">
        <v>0</v>
      </c>
      <c r="R52" s="1">
        <v>1</v>
      </c>
      <c r="S52" s="1">
        <v>1282</v>
      </c>
      <c r="T52" s="1">
        <v>0</v>
      </c>
      <c r="U52" s="1">
        <v>1282</v>
      </c>
      <c r="V52" s="1">
        <v>780</v>
      </c>
    </row>
    <row r="53" spans="1:22" x14ac:dyDescent="0.3">
      <c r="A53" s="1" t="s">
        <v>271</v>
      </c>
      <c r="B53" s="1">
        <v>1</v>
      </c>
      <c r="C53" s="2">
        <v>40634</v>
      </c>
      <c r="D53" s="2">
        <v>40999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1948</v>
      </c>
      <c r="L53" s="3">
        <v>0</v>
      </c>
      <c r="M53" s="3">
        <v>0</v>
      </c>
      <c r="N53" s="3">
        <v>1948</v>
      </c>
      <c r="O53" s="1">
        <v>1</v>
      </c>
      <c r="P53" s="1">
        <v>0</v>
      </c>
      <c r="Q53" s="1">
        <v>0</v>
      </c>
      <c r="R53" s="1">
        <v>1</v>
      </c>
      <c r="S53" s="25">
        <v>3175</v>
      </c>
      <c r="T53" s="1">
        <v>0</v>
      </c>
      <c r="U53" s="1">
        <v>3175</v>
      </c>
      <c r="V53" s="1">
        <v>2642</v>
      </c>
    </row>
    <row r="54" spans="1:22" x14ac:dyDescent="0.3">
      <c r="A54" s="1" t="s">
        <v>82</v>
      </c>
      <c r="B54" s="1">
        <v>1</v>
      </c>
      <c r="C54" s="2">
        <v>40634</v>
      </c>
      <c r="D54" s="2">
        <v>40999</v>
      </c>
      <c r="E54" s="3">
        <v>0</v>
      </c>
      <c r="F54" s="3">
        <v>0</v>
      </c>
      <c r="G54" s="3">
        <v>0</v>
      </c>
      <c r="H54" s="3">
        <v>20720</v>
      </c>
      <c r="I54" s="3">
        <v>20720</v>
      </c>
      <c r="J54" s="3">
        <v>10500</v>
      </c>
      <c r="K54" s="3">
        <v>2869</v>
      </c>
      <c r="L54" s="3">
        <v>0</v>
      </c>
      <c r="M54" s="3">
        <v>0</v>
      </c>
      <c r="N54" s="3">
        <v>13369</v>
      </c>
      <c r="O54" s="1">
        <v>1</v>
      </c>
      <c r="P54" s="1">
        <v>0</v>
      </c>
      <c r="Q54" s="1">
        <v>0</v>
      </c>
      <c r="R54" s="1">
        <v>1</v>
      </c>
      <c r="S54" s="25">
        <v>1496</v>
      </c>
      <c r="T54" s="1">
        <v>0</v>
      </c>
      <c r="U54" s="1">
        <v>1496</v>
      </c>
      <c r="V54" s="1">
        <v>1594</v>
      </c>
    </row>
    <row r="55" spans="1:22" x14ac:dyDescent="0.3">
      <c r="A55" s="1" t="s">
        <v>377</v>
      </c>
      <c r="B55" s="1">
        <v>1</v>
      </c>
      <c r="C55" s="2">
        <v>40725</v>
      </c>
      <c r="D55" s="2">
        <v>41090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1">
        <v>1</v>
      </c>
      <c r="P55" s="1">
        <v>0</v>
      </c>
      <c r="Q55" s="1">
        <v>0</v>
      </c>
      <c r="R55" s="1">
        <v>1</v>
      </c>
      <c r="S55" s="25">
        <v>2000</v>
      </c>
      <c r="T55" s="1">
        <v>0</v>
      </c>
      <c r="U55" s="1">
        <v>2000</v>
      </c>
      <c r="V55" s="1">
        <v>720</v>
      </c>
    </row>
    <row r="56" spans="1:22" x14ac:dyDescent="0.3">
      <c r="A56" s="1" t="s">
        <v>155</v>
      </c>
      <c r="B56" s="1">
        <v>1</v>
      </c>
      <c r="C56" s="2">
        <v>40634</v>
      </c>
      <c r="D56" s="2">
        <v>40999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1">
        <v>1</v>
      </c>
      <c r="P56" s="1">
        <v>0</v>
      </c>
      <c r="Q56" s="1">
        <v>0</v>
      </c>
      <c r="R56" s="1">
        <v>1</v>
      </c>
      <c r="S56" s="1">
        <v>1800</v>
      </c>
      <c r="T56" s="19">
        <v>0</v>
      </c>
      <c r="U56" s="25">
        <v>1800</v>
      </c>
      <c r="V56" s="26">
        <v>2444</v>
      </c>
    </row>
    <row r="57" spans="1:22" x14ac:dyDescent="0.3">
      <c r="A57" s="1" t="s">
        <v>16</v>
      </c>
      <c r="B57" s="1">
        <v>1</v>
      </c>
      <c r="C57" s="2">
        <v>40634</v>
      </c>
      <c r="D57" s="2">
        <v>40999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3645</v>
      </c>
      <c r="K57" s="3">
        <v>5822</v>
      </c>
      <c r="L57" s="3">
        <v>5559</v>
      </c>
      <c r="M57" s="3">
        <v>0</v>
      </c>
      <c r="N57" s="3">
        <v>15026</v>
      </c>
      <c r="O57" s="1">
        <v>1</v>
      </c>
      <c r="P57" s="1">
        <v>0</v>
      </c>
      <c r="Q57" s="1">
        <v>0</v>
      </c>
      <c r="R57" s="1">
        <v>1</v>
      </c>
      <c r="S57" s="25">
        <v>3000</v>
      </c>
      <c r="T57" s="19">
        <v>0</v>
      </c>
      <c r="U57" s="25">
        <v>3000</v>
      </c>
      <c r="V57" s="25">
        <v>1468</v>
      </c>
    </row>
    <row r="58" spans="1:22" x14ac:dyDescent="0.3">
      <c r="A58" s="1" t="s">
        <v>10</v>
      </c>
      <c r="B58" s="1">
        <v>1</v>
      </c>
      <c r="C58" s="2">
        <v>40634</v>
      </c>
      <c r="D58" s="2">
        <v>40999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1217</v>
      </c>
      <c r="K58" s="3">
        <v>1065</v>
      </c>
      <c r="L58" s="3">
        <v>9611</v>
      </c>
      <c r="M58" s="3">
        <v>0</v>
      </c>
      <c r="N58" s="3">
        <v>11893</v>
      </c>
      <c r="O58" s="1">
        <v>1</v>
      </c>
      <c r="P58" s="1">
        <v>0</v>
      </c>
      <c r="Q58" s="1">
        <v>0</v>
      </c>
      <c r="R58" s="1">
        <v>1</v>
      </c>
      <c r="S58" s="1">
        <v>1040</v>
      </c>
      <c r="T58" s="1"/>
      <c r="U58" s="25">
        <v>1040</v>
      </c>
      <c r="V58" s="26">
        <v>1304</v>
      </c>
    </row>
    <row r="59" spans="1:22" x14ac:dyDescent="0.3">
      <c r="A59" s="1" t="s">
        <v>6</v>
      </c>
      <c r="B59" s="1">
        <v>1</v>
      </c>
      <c r="C59" s="2">
        <v>40544</v>
      </c>
      <c r="D59" s="2">
        <v>40908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7405</v>
      </c>
      <c r="K59" s="3">
        <v>0</v>
      </c>
      <c r="L59" s="3">
        <v>0</v>
      </c>
      <c r="M59" s="3">
        <v>0</v>
      </c>
      <c r="N59" s="3">
        <v>7405</v>
      </c>
      <c r="O59" s="1">
        <v>1</v>
      </c>
      <c r="P59" s="1">
        <v>0</v>
      </c>
      <c r="Q59" s="1">
        <v>0</v>
      </c>
      <c r="R59" s="1">
        <v>1</v>
      </c>
      <c r="S59" s="25">
        <v>1500</v>
      </c>
      <c r="T59" s="19"/>
      <c r="U59" s="4">
        <v>1500</v>
      </c>
      <c r="V59" s="25">
        <v>1176</v>
      </c>
    </row>
    <row r="60" spans="1:22" x14ac:dyDescent="0.3">
      <c r="A60" s="1" t="s">
        <v>17</v>
      </c>
      <c r="B60" s="1">
        <v>1</v>
      </c>
      <c r="C60" s="2">
        <v>40603</v>
      </c>
      <c r="D60" s="2">
        <v>40968</v>
      </c>
      <c r="E60" s="3">
        <v>0</v>
      </c>
      <c r="F60" s="3">
        <v>2000</v>
      </c>
      <c r="G60" s="3">
        <v>0</v>
      </c>
      <c r="H60" s="3">
        <v>172688</v>
      </c>
      <c r="I60" s="3">
        <v>174688</v>
      </c>
      <c r="J60" s="3">
        <v>9688</v>
      </c>
      <c r="K60" s="3">
        <v>134268</v>
      </c>
      <c r="L60" s="3">
        <v>265738</v>
      </c>
      <c r="M60" s="3">
        <v>208</v>
      </c>
      <c r="N60" s="3">
        <v>409902</v>
      </c>
      <c r="O60" s="1">
        <v>1</v>
      </c>
      <c r="P60" s="1">
        <v>0</v>
      </c>
      <c r="Q60" s="1">
        <v>0</v>
      </c>
      <c r="R60" s="1">
        <v>1</v>
      </c>
      <c r="S60" s="4">
        <v>7800</v>
      </c>
      <c r="T60" s="19">
        <v>0</v>
      </c>
      <c r="U60" s="4">
        <v>7800</v>
      </c>
      <c r="V60" s="4">
        <v>1476</v>
      </c>
    </row>
    <row r="61" spans="1:22" x14ac:dyDescent="0.3">
      <c r="A61" s="1" t="s">
        <v>23</v>
      </c>
      <c r="B61" s="1">
        <v>1</v>
      </c>
      <c r="C61" s="2">
        <v>40634</v>
      </c>
      <c r="D61" s="2">
        <v>40999</v>
      </c>
      <c r="E61" s="3">
        <v>0</v>
      </c>
      <c r="F61" s="3">
        <v>0</v>
      </c>
      <c r="G61" s="3">
        <v>0</v>
      </c>
      <c r="H61" s="3">
        <v>25000</v>
      </c>
      <c r="I61" s="3">
        <v>25000</v>
      </c>
      <c r="J61" s="3">
        <v>2166</v>
      </c>
      <c r="K61" s="3">
        <v>220</v>
      </c>
      <c r="L61" s="3">
        <v>0</v>
      </c>
      <c r="M61" s="3">
        <v>20491</v>
      </c>
      <c r="N61" s="3">
        <v>22877</v>
      </c>
      <c r="O61" s="1">
        <v>1</v>
      </c>
      <c r="P61" s="1">
        <v>0</v>
      </c>
      <c r="Q61" s="1">
        <v>0</v>
      </c>
      <c r="R61" s="1">
        <v>1</v>
      </c>
      <c r="S61" s="4">
        <v>1556</v>
      </c>
      <c r="T61" s="19">
        <v>0</v>
      </c>
      <c r="U61" s="4">
        <v>1556</v>
      </c>
      <c r="V61" s="4">
        <v>1608</v>
      </c>
    </row>
    <row r="62" spans="1:22" x14ac:dyDescent="0.3">
      <c r="A62" s="1" t="s">
        <v>64</v>
      </c>
      <c r="B62" s="1">
        <v>1</v>
      </c>
      <c r="C62" s="2">
        <v>40634</v>
      </c>
      <c r="D62" s="2">
        <v>40999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489</v>
      </c>
      <c r="K62" s="3">
        <v>490</v>
      </c>
      <c r="L62" s="3">
        <v>0</v>
      </c>
      <c r="M62" s="3">
        <v>0</v>
      </c>
      <c r="N62" s="3">
        <v>979</v>
      </c>
      <c r="O62" s="1">
        <v>1</v>
      </c>
      <c r="P62" s="1">
        <v>0</v>
      </c>
      <c r="Q62" s="1">
        <v>0</v>
      </c>
      <c r="R62" s="1">
        <v>1</v>
      </c>
      <c r="S62" s="19">
        <v>906</v>
      </c>
      <c r="T62" s="1">
        <v>0</v>
      </c>
      <c r="U62" s="1">
        <v>906</v>
      </c>
      <c r="V62" s="1">
        <v>1200</v>
      </c>
    </row>
    <row r="63" spans="1:22" x14ac:dyDescent="0.3">
      <c r="A63" s="1" t="s">
        <v>232</v>
      </c>
      <c r="B63" s="1">
        <v>1</v>
      </c>
      <c r="C63" s="2">
        <v>40603</v>
      </c>
      <c r="D63" s="2">
        <v>40968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1">
        <v>1</v>
      </c>
      <c r="P63" s="1">
        <v>0</v>
      </c>
      <c r="Q63" s="1">
        <v>0</v>
      </c>
      <c r="R63" s="1">
        <v>1</v>
      </c>
      <c r="S63" s="19">
        <v>3600</v>
      </c>
      <c r="T63" s="1">
        <v>0</v>
      </c>
      <c r="U63" s="1">
        <v>3600</v>
      </c>
      <c r="V63" s="1">
        <v>2304</v>
      </c>
    </row>
    <row r="64" spans="1:22" x14ac:dyDescent="0.3">
      <c r="A64" s="1" t="s">
        <v>13</v>
      </c>
      <c r="B64" s="1">
        <v>1</v>
      </c>
      <c r="C64" s="2">
        <v>40634</v>
      </c>
      <c r="D64" s="2">
        <v>40999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5100</v>
      </c>
      <c r="K64" s="3">
        <v>1500</v>
      </c>
      <c r="L64" s="3">
        <v>1500</v>
      </c>
      <c r="M64" s="3">
        <v>8000</v>
      </c>
      <c r="N64" s="3">
        <v>16100</v>
      </c>
      <c r="O64" s="1">
        <v>1</v>
      </c>
      <c r="P64" s="1">
        <v>0</v>
      </c>
      <c r="Q64" s="1">
        <v>0</v>
      </c>
      <c r="R64" s="1">
        <v>1</v>
      </c>
      <c r="S64" s="4">
        <v>4200</v>
      </c>
      <c r="T64" s="19">
        <v>0</v>
      </c>
      <c r="U64" s="4">
        <v>4200</v>
      </c>
      <c r="V64" s="4">
        <v>1400</v>
      </c>
    </row>
    <row r="65" spans="1:22" x14ac:dyDescent="0.3">
      <c r="A65" s="1" t="s">
        <v>70</v>
      </c>
      <c r="B65" s="1">
        <v>1</v>
      </c>
      <c r="C65" s="2">
        <v>40544</v>
      </c>
      <c r="D65" s="2">
        <v>40908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2458</v>
      </c>
      <c r="L65" s="3">
        <v>0</v>
      </c>
      <c r="M65" s="3">
        <v>3550</v>
      </c>
      <c r="N65" s="3">
        <v>6008</v>
      </c>
      <c r="O65" s="1">
        <v>1</v>
      </c>
      <c r="P65" s="1">
        <v>0</v>
      </c>
      <c r="Q65" s="1">
        <v>0</v>
      </c>
      <c r="R65" s="1">
        <v>1</v>
      </c>
      <c r="S65" s="1">
        <v>3500</v>
      </c>
      <c r="T65" s="1">
        <v>0</v>
      </c>
      <c r="U65" s="1">
        <v>3500</v>
      </c>
      <c r="V65" s="1">
        <v>1416</v>
      </c>
    </row>
    <row r="66" spans="1:22" x14ac:dyDescent="0.3">
      <c r="A66" s="1" t="s">
        <v>78</v>
      </c>
      <c r="B66" s="1">
        <v>1</v>
      </c>
      <c r="C66" s="2">
        <v>40634</v>
      </c>
      <c r="D66" s="2">
        <v>40999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600</v>
      </c>
      <c r="K66" s="3">
        <v>1406</v>
      </c>
      <c r="L66" s="3">
        <v>22803</v>
      </c>
      <c r="M66" s="3">
        <v>0</v>
      </c>
      <c r="N66" s="3">
        <v>24809</v>
      </c>
      <c r="O66" s="1">
        <v>1</v>
      </c>
      <c r="P66" s="1">
        <v>0</v>
      </c>
      <c r="Q66" s="1">
        <v>0</v>
      </c>
      <c r="R66" s="1">
        <v>1</v>
      </c>
      <c r="S66" s="25">
        <v>3500</v>
      </c>
      <c r="T66" s="1">
        <v>0</v>
      </c>
      <c r="U66" s="1">
        <v>3500</v>
      </c>
      <c r="V66" s="1">
        <v>1516</v>
      </c>
    </row>
    <row r="67" spans="1:22" x14ac:dyDescent="0.3">
      <c r="A67" s="1" t="s">
        <v>28</v>
      </c>
      <c r="B67" s="1">
        <v>1</v>
      </c>
      <c r="C67" s="2">
        <v>40634</v>
      </c>
      <c r="D67" s="2">
        <v>40999</v>
      </c>
      <c r="E67" s="3">
        <v>0</v>
      </c>
      <c r="F67" s="3">
        <v>0</v>
      </c>
      <c r="G67" s="3">
        <v>0</v>
      </c>
      <c r="H67" s="3">
        <v>2838</v>
      </c>
      <c r="I67" s="3">
        <v>2838</v>
      </c>
      <c r="J67" s="3">
        <v>849</v>
      </c>
      <c r="K67" s="3">
        <v>12190</v>
      </c>
      <c r="L67" s="3">
        <v>0</v>
      </c>
      <c r="M67" s="3">
        <v>0</v>
      </c>
      <c r="N67" s="3">
        <v>13039</v>
      </c>
      <c r="O67" s="1">
        <v>1</v>
      </c>
      <c r="P67" s="1">
        <v>0</v>
      </c>
      <c r="Q67" s="1">
        <v>0</v>
      </c>
      <c r="R67" s="1">
        <v>1</v>
      </c>
      <c r="S67" s="25">
        <v>1700</v>
      </c>
      <c r="T67" s="1">
        <v>0</v>
      </c>
      <c r="U67" s="25">
        <v>1700</v>
      </c>
      <c r="V67" s="25">
        <v>1664</v>
      </c>
    </row>
    <row r="68" spans="1:22" x14ac:dyDescent="0.3">
      <c r="A68" s="1" t="s">
        <v>87</v>
      </c>
      <c r="B68" s="1">
        <v>1</v>
      </c>
      <c r="C68" s="2">
        <v>40634</v>
      </c>
      <c r="D68" s="2">
        <v>40999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295</v>
      </c>
      <c r="K68" s="3">
        <v>0</v>
      </c>
      <c r="L68" s="3">
        <v>0</v>
      </c>
      <c r="M68" s="3">
        <v>0</v>
      </c>
      <c r="N68" s="3">
        <v>295</v>
      </c>
      <c r="O68" s="1">
        <v>1</v>
      </c>
      <c r="P68" s="1">
        <v>0</v>
      </c>
      <c r="Q68" s="1">
        <v>0</v>
      </c>
      <c r="R68" s="1">
        <v>1</v>
      </c>
      <c r="S68" s="1">
        <v>1938</v>
      </c>
      <c r="T68" s="1">
        <v>0</v>
      </c>
      <c r="U68" s="1">
        <v>1938</v>
      </c>
      <c r="V68" s="1">
        <v>1664</v>
      </c>
    </row>
    <row r="69" spans="1:22" x14ac:dyDescent="0.3">
      <c r="A69" s="1" t="s">
        <v>89</v>
      </c>
      <c r="B69" s="1">
        <v>1</v>
      </c>
      <c r="C69" s="2">
        <v>40725</v>
      </c>
      <c r="D69" s="2">
        <v>41090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1">
        <v>1</v>
      </c>
      <c r="P69" s="1">
        <v>0</v>
      </c>
      <c r="Q69" s="1">
        <v>0</v>
      </c>
      <c r="R69" s="1">
        <v>1</v>
      </c>
      <c r="S69" s="1">
        <v>1800</v>
      </c>
      <c r="T69" s="1">
        <v>0</v>
      </c>
      <c r="U69" s="1">
        <v>1800</v>
      </c>
      <c r="V69" s="1">
        <v>1664</v>
      </c>
    </row>
    <row r="70" spans="1:22" x14ac:dyDescent="0.3">
      <c r="A70" s="1" t="s">
        <v>24</v>
      </c>
      <c r="B70" s="1">
        <v>1</v>
      </c>
      <c r="C70" s="2">
        <v>40756</v>
      </c>
      <c r="D70" s="2">
        <v>41121</v>
      </c>
      <c r="E70" s="3">
        <v>0</v>
      </c>
      <c r="F70" s="3">
        <v>0</v>
      </c>
      <c r="G70" s="3">
        <v>0</v>
      </c>
      <c r="H70" s="3">
        <v>5456</v>
      </c>
      <c r="I70" s="3">
        <v>5456</v>
      </c>
      <c r="J70" s="3">
        <v>0</v>
      </c>
      <c r="K70" s="3">
        <v>0</v>
      </c>
      <c r="L70" s="3">
        <v>0</v>
      </c>
      <c r="M70" s="3">
        <v>742</v>
      </c>
      <c r="N70" s="3">
        <v>742</v>
      </c>
      <c r="O70" s="1">
        <v>1</v>
      </c>
      <c r="P70" s="1">
        <v>0</v>
      </c>
      <c r="Q70" s="1">
        <v>0</v>
      </c>
      <c r="R70" s="1">
        <v>1</v>
      </c>
      <c r="S70" s="4">
        <v>2400</v>
      </c>
      <c r="T70" s="1">
        <v>0</v>
      </c>
      <c r="U70" s="25">
        <v>2400</v>
      </c>
      <c r="V70" s="25">
        <v>1618</v>
      </c>
    </row>
    <row r="71" spans="1:22" x14ac:dyDescent="0.3">
      <c r="A71" s="1" t="s">
        <v>57</v>
      </c>
      <c r="B71" s="1">
        <v>1</v>
      </c>
      <c r="C71" s="2">
        <v>40725</v>
      </c>
      <c r="D71" s="2">
        <v>41090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1">
        <v>1</v>
      </c>
      <c r="P71" s="1">
        <v>0</v>
      </c>
      <c r="Q71" s="1">
        <v>0</v>
      </c>
      <c r="R71" s="1">
        <v>1</v>
      </c>
      <c r="S71" s="1">
        <v>2109</v>
      </c>
      <c r="T71" s="1">
        <v>0</v>
      </c>
      <c r="U71" s="1">
        <v>2109</v>
      </c>
      <c r="V71" s="1">
        <v>1084</v>
      </c>
    </row>
    <row r="72" spans="1:22" x14ac:dyDescent="0.3">
      <c r="A72" s="1" t="s">
        <v>61</v>
      </c>
      <c r="B72" s="1">
        <v>1</v>
      </c>
      <c r="C72" s="2">
        <v>40634</v>
      </c>
      <c r="D72" s="2">
        <v>40999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1">
        <v>1</v>
      </c>
      <c r="P72" s="1">
        <v>0</v>
      </c>
      <c r="Q72" s="1">
        <v>0</v>
      </c>
      <c r="R72" s="1">
        <v>1</v>
      </c>
      <c r="S72" s="25">
        <v>1069</v>
      </c>
      <c r="T72" s="1"/>
      <c r="U72" s="1">
        <v>1069</v>
      </c>
      <c r="V72" s="1">
        <v>1106</v>
      </c>
    </row>
    <row r="73" spans="1:22" x14ac:dyDescent="0.3">
      <c r="A73" s="1" t="s">
        <v>81</v>
      </c>
      <c r="B73" s="1">
        <v>1</v>
      </c>
      <c r="C73" s="2">
        <v>40725</v>
      </c>
      <c r="D73" s="2">
        <v>41090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1">
        <v>1</v>
      </c>
      <c r="P73" s="1">
        <v>0</v>
      </c>
      <c r="Q73" s="1">
        <v>0</v>
      </c>
      <c r="R73" s="1">
        <v>1</v>
      </c>
      <c r="S73" s="19">
        <v>32000</v>
      </c>
      <c r="T73" s="1">
        <v>0</v>
      </c>
      <c r="U73" s="1">
        <v>32000</v>
      </c>
      <c r="V73" s="1">
        <v>1582</v>
      </c>
    </row>
    <row r="74" spans="1:22" x14ac:dyDescent="0.3">
      <c r="A74" s="1" t="s">
        <v>90</v>
      </c>
      <c r="B74" s="1">
        <v>1</v>
      </c>
      <c r="C74" s="2">
        <v>40725</v>
      </c>
      <c r="D74" s="2">
        <v>41090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3008</v>
      </c>
      <c r="K74" s="3">
        <v>0</v>
      </c>
      <c r="L74" s="3">
        <v>0</v>
      </c>
      <c r="M74" s="3">
        <v>226</v>
      </c>
      <c r="N74" s="3">
        <v>3234</v>
      </c>
      <c r="O74" s="1">
        <v>1</v>
      </c>
      <c r="P74" s="1">
        <v>0</v>
      </c>
      <c r="Q74" s="1">
        <v>0</v>
      </c>
      <c r="R74" s="1">
        <v>1</v>
      </c>
      <c r="S74" s="19">
        <v>2960</v>
      </c>
      <c r="T74" s="1">
        <v>0</v>
      </c>
      <c r="U74" s="1">
        <v>2960</v>
      </c>
      <c r="V74" s="1">
        <v>1678</v>
      </c>
    </row>
    <row r="75" spans="1:22" x14ac:dyDescent="0.3">
      <c r="A75" s="1" t="s">
        <v>39</v>
      </c>
      <c r="B75" s="1">
        <v>1</v>
      </c>
      <c r="C75" s="2">
        <v>40725</v>
      </c>
      <c r="D75" s="2">
        <v>41090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426</v>
      </c>
      <c r="L75" s="3">
        <v>500</v>
      </c>
      <c r="M75" s="3">
        <v>0</v>
      </c>
      <c r="N75" s="3">
        <v>926</v>
      </c>
      <c r="O75" s="1">
        <v>1</v>
      </c>
      <c r="P75" s="1">
        <v>0</v>
      </c>
      <c r="Q75" s="1">
        <v>0</v>
      </c>
      <c r="R75" s="1">
        <v>1</v>
      </c>
      <c r="S75" s="19">
        <v>1400</v>
      </c>
      <c r="T75" s="19">
        <v>0</v>
      </c>
      <c r="U75" s="4">
        <v>1400</v>
      </c>
      <c r="V75" s="26">
        <v>1820</v>
      </c>
    </row>
    <row r="76" spans="1:22" s="44" customFormat="1" x14ac:dyDescent="0.3">
      <c r="A76" s="52" t="s">
        <v>1487</v>
      </c>
      <c r="B76" s="71"/>
      <c r="C76" s="58"/>
      <c r="D76" s="58"/>
      <c r="E76" s="59">
        <f>SUM(E3:E75)</f>
        <v>22440</v>
      </c>
      <c r="F76" s="59">
        <f t="shared" ref="F76:V76" si="0">SUM(F3:F75)</f>
        <v>2727</v>
      </c>
      <c r="G76" s="59">
        <f t="shared" si="0"/>
        <v>101131</v>
      </c>
      <c r="H76" s="59">
        <f t="shared" si="0"/>
        <v>231367</v>
      </c>
      <c r="I76" s="59">
        <f t="shared" si="0"/>
        <v>357665</v>
      </c>
      <c r="J76" s="59">
        <f t="shared" si="0"/>
        <v>115272</v>
      </c>
      <c r="K76" s="59">
        <f t="shared" si="0"/>
        <v>320536</v>
      </c>
      <c r="L76" s="59">
        <f t="shared" si="0"/>
        <v>432493</v>
      </c>
      <c r="M76" s="59">
        <f t="shared" si="0"/>
        <v>59020</v>
      </c>
      <c r="N76" s="59">
        <f t="shared" si="0"/>
        <v>927321</v>
      </c>
      <c r="O76" s="67">
        <f t="shared" si="0"/>
        <v>73</v>
      </c>
      <c r="P76" s="67">
        <f t="shared" si="0"/>
        <v>2</v>
      </c>
      <c r="Q76" s="67">
        <f t="shared" si="0"/>
        <v>0</v>
      </c>
      <c r="R76" s="67">
        <f t="shared" si="0"/>
        <v>75</v>
      </c>
      <c r="S76" s="67">
        <f t="shared" si="0"/>
        <v>240147</v>
      </c>
      <c r="T76" s="67">
        <f t="shared" si="0"/>
        <v>2990</v>
      </c>
      <c r="U76" s="67">
        <f t="shared" si="0"/>
        <v>243137</v>
      </c>
      <c r="V76" s="67">
        <f t="shared" si="0"/>
        <v>121488</v>
      </c>
    </row>
    <row r="77" spans="1:22" s="44" customFormat="1" x14ac:dyDescent="0.3">
      <c r="A77" s="51" t="s">
        <v>1488</v>
      </c>
      <c r="C77" s="62"/>
      <c r="D77" s="62"/>
      <c r="E77" s="63">
        <f>E76/73</f>
        <v>307.39726027397262</v>
      </c>
      <c r="F77" s="63">
        <f t="shared" ref="F77:V77" si="1">F76/73</f>
        <v>37.356164383561641</v>
      </c>
      <c r="G77" s="63">
        <f t="shared" si="1"/>
        <v>1385.3561643835617</v>
      </c>
      <c r="H77" s="63">
        <f t="shared" si="1"/>
        <v>3169.4109589041095</v>
      </c>
      <c r="I77" s="63">
        <f t="shared" si="1"/>
        <v>4899.5205479452052</v>
      </c>
      <c r="J77" s="63">
        <f t="shared" si="1"/>
        <v>1579.0684931506848</v>
      </c>
      <c r="K77" s="63">
        <f t="shared" si="1"/>
        <v>4390.9041095890407</v>
      </c>
      <c r="L77" s="63">
        <f t="shared" si="1"/>
        <v>5924.5616438356165</v>
      </c>
      <c r="M77" s="63">
        <f t="shared" si="1"/>
        <v>808.49315068493149</v>
      </c>
      <c r="N77" s="63">
        <f t="shared" si="1"/>
        <v>12703.027397260274</v>
      </c>
      <c r="O77" s="65"/>
      <c r="P77" s="65"/>
      <c r="Q77" s="65"/>
      <c r="R77" s="66">
        <f t="shared" si="1"/>
        <v>1.0273972602739727</v>
      </c>
      <c r="S77" s="65">
        <f t="shared" si="1"/>
        <v>3289.6849315068494</v>
      </c>
      <c r="T77" s="65">
        <f t="shared" si="1"/>
        <v>40.958904109589042</v>
      </c>
      <c r="U77" s="65">
        <f t="shared" si="1"/>
        <v>3330.6438356164385</v>
      </c>
      <c r="V77" s="65">
        <f t="shared" si="1"/>
        <v>1664.2191780821918</v>
      </c>
    </row>
    <row r="78" spans="1:22" s="44" customFormat="1" x14ac:dyDescent="0.3">
      <c r="C78" s="46"/>
      <c r="D78" s="46"/>
      <c r="E78" s="47"/>
      <c r="F78" s="47"/>
      <c r="G78" s="47"/>
      <c r="H78" s="47"/>
      <c r="I78" s="47"/>
      <c r="J78" s="47"/>
      <c r="K78" s="47"/>
      <c r="L78" s="47"/>
      <c r="M78" s="47"/>
      <c r="N78" s="47"/>
      <c r="U78" s="48"/>
      <c r="V78" s="49"/>
    </row>
    <row r="79" spans="1:22" x14ac:dyDescent="0.3">
      <c r="A79" s="1" t="s">
        <v>254</v>
      </c>
      <c r="B79" s="1">
        <v>2</v>
      </c>
      <c r="C79" s="2">
        <v>40544</v>
      </c>
      <c r="D79" s="2">
        <v>40908</v>
      </c>
      <c r="E79" s="3">
        <v>0</v>
      </c>
      <c r="F79" s="3">
        <v>0</v>
      </c>
      <c r="G79" s="3">
        <v>0</v>
      </c>
      <c r="H79" s="3">
        <v>3061</v>
      </c>
      <c r="I79" s="3">
        <v>3061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1">
        <v>1</v>
      </c>
      <c r="P79" s="1">
        <v>0</v>
      </c>
      <c r="Q79" s="1">
        <v>0</v>
      </c>
      <c r="R79" s="1">
        <v>1</v>
      </c>
      <c r="S79" s="1">
        <v>3000</v>
      </c>
      <c r="T79" s="1">
        <v>3000</v>
      </c>
      <c r="U79" s="1">
        <v>6000</v>
      </c>
      <c r="V79" s="1">
        <v>2500</v>
      </c>
    </row>
    <row r="80" spans="1:22" x14ac:dyDescent="0.3">
      <c r="A80" s="1" t="s">
        <v>260</v>
      </c>
      <c r="B80" s="1">
        <v>2</v>
      </c>
      <c r="C80" s="2">
        <v>40513</v>
      </c>
      <c r="D80" s="2">
        <v>40877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6793</v>
      </c>
      <c r="K80" s="3">
        <v>2267</v>
      </c>
      <c r="L80" s="3">
        <v>0</v>
      </c>
      <c r="M80" s="3">
        <v>1040</v>
      </c>
      <c r="N80" s="3">
        <v>10100</v>
      </c>
      <c r="O80" s="1">
        <v>1</v>
      </c>
      <c r="P80" s="1">
        <v>0</v>
      </c>
      <c r="Q80" s="1">
        <v>0</v>
      </c>
      <c r="R80" s="1">
        <v>1</v>
      </c>
      <c r="S80" s="1">
        <v>3658</v>
      </c>
      <c r="T80" s="1">
        <v>0</v>
      </c>
      <c r="U80" s="1">
        <v>3658</v>
      </c>
      <c r="V80" s="1">
        <v>2564</v>
      </c>
    </row>
    <row r="81" spans="1:22" x14ac:dyDescent="0.3">
      <c r="A81" s="1" t="s">
        <v>173</v>
      </c>
      <c r="B81" s="1">
        <v>2</v>
      </c>
      <c r="C81" s="2">
        <v>40544</v>
      </c>
      <c r="D81" s="2">
        <v>40908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24284</v>
      </c>
      <c r="L81" s="3">
        <v>9976</v>
      </c>
      <c r="M81" s="3">
        <v>0</v>
      </c>
      <c r="N81" s="3">
        <v>34260</v>
      </c>
      <c r="O81" s="1">
        <v>1</v>
      </c>
      <c r="P81" s="1">
        <v>0</v>
      </c>
      <c r="Q81" s="1">
        <v>0</v>
      </c>
      <c r="R81" s="1">
        <v>1</v>
      </c>
      <c r="S81" s="25">
        <v>4500</v>
      </c>
      <c r="T81" s="1">
        <v>0</v>
      </c>
      <c r="U81" s="25">
        <v>4500</v>
      </c>
      <c r="V81" s="25">
        <v>2600</v>
      </c>
    </row>
    <row r="82" spans="1:22" x14ac:dyDescent="0.3">
      <c r="A82" s="1" t="s">
        <v>45</v>
      </c>
      <c r="B82" s="1">
        <v>2</v>
      </c>
      <c r="C82" s="2">
        <v>40634</v>
      </c>
      <c r="D82" s="2">
        <v>40999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1525</v>
      </c>
      <c r="N82" s="3">
        <v>1525</v>
      </c>
      <c r="O82" s="1">
        <v>1</v>
      </c>
      <c r="P82" s="1">
        <v>0</v>
      </c>
      <c r="Q82" s="1">
        <v>0</v>
      </c>
      <c r="R82" s="1">
        <v>1</v>
      </c>
      <c r="S82" s="19">
        <v>530</v>
      </c>
      <c r="T82" s="1">
        <v>0</v>
      </c>
      <c r="U82" s="1">
        <v>530</v>
      </c>
      <c r="V82" s="25">
        <v>1924</v>
      </c>
    </row>
    <row r="83" spans="1:22" x14ac:dyDescent="0.3">
      <c r="A83" s="1" t="s">
        <v>291</v>
      </c>
      <c r="B83" s="1">
        <v>2</v>
      </c>
      <c r="C83" s="2">
        <v>40725</v>
      </c>
      <c r="D83" s="2">
        <v>41090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34613</v>
      </c>
      <c r="L83" s="3">
        <v>0</v>
      </c>
      <c r="M83" s="3">
        <v>0</v>
      </c>
      <c r="N83" s="3">
        <v>34613</v>
      </c>
      <c r="O83" s="1">
        <v>1</v>
      </c>
      <c r="P83" s="1">
        <v>0</v>
      </c>
      <c r="Q83" s="1">
        <v>0</v>
      </c>
      <c r="R83" s="1">
        <v>1</v>
      </c>
      <c r="S83" s="19">
        <v>7500</v>
      </c>
      <c r="T83" s="1">
        <v>0</v>
      </c>
      <c r="U83" s="1">
        <v>7500</v>
      </c>
      <c r="V83" s="1">
        <v>2814</v>
      </c>
    </row>
    <row r="84" spans="1:22" x14ac:dyDescent="0.3">
      <c r="A84" s="1" t="s">
        <v>272</v>
      </c>
      <c r="B84" s="1">
        <v>2</v>
      </c>
      <c r="C84" s="2">
        <v>40725</v>
      </c>
      <c r="D84" s="2">
        <v>41090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70734</v>
      </c>
      <c r="M84" s="3">
        <v>0</v>
      </c>
      <c r="N84" s="3">
        <v>70734</v>
      </c>
      <c r="O84" s="1">
        <v>1</v>
      </c>
      <c r="P84" s="1">
        <v>0</v>
      </c>
      <c r="Q84" s="1">
        <v>0</v>
      </c>
      <c r="R84" s="1">
        <v>1</v>
      </c>
      <c r="S84" s="19">
        <v>10000</v>
      </c>
      <c r="T84" s="1">
        <v>0</v>
      </c>
      <c r="U84" s="1">
        <v>10000</v>
      </c>
      <c r="V84" s="1">
        <v>2650</v>
      </c>
    </row>
    <row r="85" spans="1:22" x14ac:dyDescent="0.3">
      <c r="A85" s="1" t="s">
        <v>93</v>
      </c>
      <c r="B85" s="1">
        <v>2</v>
      </c>
      <c r="C85" s="2">
        <v>40664</v>
      </c>
      <c r="D85" s="2">
        <v>41029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1">
        <v>1</v>
      </c>
      <c r="P85" s="1">
        <v>0</v>
      </c>
      <c r="Q85" s="1">
        <v>0</v>
      </c>
      <c r="R85" s="1">
        <v>1</v>
      </c>
      <c r="S85" s="25">
        <v>1300</v>
      </c>
      <c r="T85" s="1">
        <v>0</v>
      </c>
      <c r="U85" s="1">
        <v>1300</v>
      </c>
      <c r="V85" s="1">
        <v>1770</v>
      </c>
    </row>
    <row r="86" spans="1:22" x14ac:dyDescent="0.3">
      <c r="A86" s="1" t="s">
        <v>77</v>
      </c>
      <c r="B86" s="1">
        <v>2</v>
      </c>
      <c r="C86" s="2">
        <v>40634</v>
      </c>
      <c r="D86" s="2">
        <v>40999</v>
      </c>
      <c r="E86" s="3">
        <v>0</v>
      </c>
      <c r="F86" s="3">
        <v>0</v>
      </c>
      <c r="G86" s="3">
        <v>0</v>
      </c>
      <c r="H86" s="3">
        <v>25980</v>
      </c>
      <c r="I86" s="3">
        <v>25980</v>
      </c>
      <c r="J86" s="3">
        <v>0</v>
      </c>
      <c r="K86" s="3">
        <v>0</v>
      </c>
      <c r="L86" s="3">
        <v>24980</v>
      </c>
      <c r="M86" s="3">
        <v>0</v>
      </c>
      <c r="N86" s="3">
        <v>24980</v>
      </c>
      <c r="O86" s="1">
        <v>1</v>
      </c>
      <c r="P86" s="1">
        <v>0</v>
      </c>
      <c r="Q86" s="1">
        <v>0</v>
      </c>
      <c r="R86" s="1">
        <v>1</v>
      </c>
      <c r="S86" s="19">
        <v>1728</v>
      </c>
      <c r="T86" s="1">
        <v>0</v>
      </c>
      <c r="U86" s="1">
        <v>1728</v>
      </c>
      <c r="V86" s="1">
        <v>1511</v>
      </c>
    </row>
    <row r="87" spans="1:22" x14ac:dyDescent="0.3">
      <c r="A87" s="1" t="s">
        <v>37</v>
      </c>
      <c r="B87" s="1">
        <v>2</v>
      </c>
      <c r="C87" s="2">
        <v>40544</v>
      </c>
      <c r="D87" s="2">
        <v>40908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4321</v>
      </c>
      <c r="K87" s="3">
        <v>6841</v>
      </c>
      <c r="L87" s="3">
        <v>0</v>
      </c>
      <c r="M87" s="3">
        <v>4543</v>
      </c>
      <c r="N87" s="3">
        <v>15705</v>
      </c>
      <c r="O87" s="1">
        <v>1</v>
      </c>
      <c r="P87" s="1">
        <v>0</v>
      </c>
      <c r="Q87" s="1">
        <v>0</v>
      </c>
      <c r="R87" s="1">
        <v>1</v>
      </c>
      <c r="S87" s="4">
        <v>8000</v>
      </c>
      <c r="T87" s="1"/>
      <c r="U87" s="25">
        <v>8000</v>
      </c>
      <c r="V87" s="25">
        <v>1820</v>
      </c>
    </row>
    <row r="88" spans="1:22" x14ac:dyDescent="0.3">
      <c r="A88" s="1" t="s">
        <v>153</v>
      </c>
      <c r="B88" s="1">
        <v>2</v>
      </c>
      <c r="C88" s="2">
        <v>40544</v>
      </c>
      <c r="D88" s="2">
        <v>40908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5499</v>
      </c>
      <c r="L88" s="3">
        <v>0</v>
      </c>
      <c r="M88" s="3">
        <v>6900</v>
      </c>
      <c r="N88" s="3">
        <v>12399</v>
      </c>
      <c r="O88" s="1">
        <v>1</v>
      </c>
      <c r="P88" s="1">
        <v>0</v>
      </c>
      <c r="Q88" s="1">
        <v>0</v>
      </c>
      <c r="R88" s="1">
        <v>1</v>
      </c>
      <c r="S88" s="25">
        <v>3672</v>
      </c>
      <c r="T88" s="1">
        <v>0</v>
      </c>
      <c r="U88" s="25">
        <v>3672</v>
      </c>
      <c r="V88" s="25">
        <v>2423</v>
      </c>
    </row>
    <row r="89" spans="1:22" x14ac:dyDescent="0.3">
      <c r="A89" s="1" t="s">
        <v>19</v>
      </c>
      <c r="B89" s="1">
        <v>2</v>
      </c>
      <c r="C89" s="2">
        <v>40634</v>
      </c>
      <c r="D89" s="2">
        <v>40999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1">
        <v>1</v>
      </c>
      <c r="P89" s="1">
        <v>0</v>
      </c>
      <c r="Q89" s="1">
        <v>0</v>
      </c>
      <c r="R89" s="1">
        <v>1</v>
      </c>
      <c r="S89" s="25">
        <v>1913</v>
      </c>
      <c r="T89" s="1">
        <v>0</v>
      </c>
      <c r="U89" s="25">
        <v>1913</v>
      </c>
      <c r="V89" s="26">
        <v>1520</v>
      </c>
    </row>
    <row r="90" spans="1:22" x14ac:dyDescent="0.3">
      <c r="A90" s="1" t="s">
        <v>83</v>
      </c>
      <c r="B90" s="1">
        <v>2</v>
      </c>
      <c r="C90" s="2">
        <v>40544</v>
      </c>
      <c r="D90" s="2">
        <v>40908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2100</v>
      </c>
      <c r="K90" s="3">
        <v>0</v>
      </c>
      <c r="L90" s="3">
        <v>0</v>
      </c>
      <c r="M90" s="3">
        <v>0</v>
      </c>
      <c r="N90" s="3">
        <v>2100</v>
      </c>
      <c r="O90" s="1">
        <v>1</v>
      </c>
      <c r="P90" s="1">
        <v>0</v>
      </c>
      <c r="Q90" s="1">
        <v>0</v>
      </c>
      <c r="R90" s="1">
        <v>1</v>
      </c>
      <c r="S90" s="25">
        <v>2400</v>
      </c>
      <c r="T90" s="1">
        <v>0</v>
      </c>
      <c r="U90" s="1">
        <v>2400</v>
      </c>
      <c r="V90" s="1">
        <v>1595</v>
      </c>
    </row>
    <row r="91" spans="1:22" x14ac:dyDescent="0.3">
      <c r="A91" s="1" t="s">
        <v>62</v>
      </c>
      <c r="B91" s="1">
        <v>2</v>
      </c>
      <c r="C91" s="2">
        <v>40634</v>
      </c>
      <c r="D91" s="2">
        <v>40999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24605</v>
      </c>
      <c r="L91" s="3">
        <v>0</v>
      </c>
      <c r="M91" s="3">
        <v>0</v>
      </c>
      <c r="N91" s="3">
        <v>24605</v>
      </c>
      <c r="O91" s="1">
        <v>1</v>
      </c>
      <c r="P91" s="1">
        <v>0</v>
      </c>
      <c r="Q91" s="1">
        <v>0</v>
      </c>
      <c r="R91" s="1">
        <v>1</v>
      </c>
      <c r="S91" s="25">
        <v>1650</v>
      </c>
      <c r="T91" s="1"/>
      <c r="U91" s="1">
        <v>1650</v>
      </c>
      <c r="V91" s="1">
        <v>1124</v>
      </c>
    </row>
    <row r="92" spans="1:22" x14ac:dyDescent="0.3">
      <c r="A92" s="1" t="s">
        <v>138</v>
      </c>
      <c r="B92" s="1">
        <v>2</v>
      </c>
      <c r="C92" s="2">
        <v>40725</v>
      </c>
      <c r="D92" s="2">
        <v>41090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3217</v>
      </c>
      <c r="K92" s="3">
        <v>0</v>
      </c>
      <c r="L92" s="3">
        <v>0</v>
      </c>
      <c r="M92" s="3">
        <v>0</v>
      </c>
      <c r="N92" s="3">
        <v>3217</v>
      </c>
      <c r="O92" s="1">
        <v>1</v>
      </c>
      <c r="P92" s="1">
        <v>0</v>
      </c>
      <c r="Q92" s="1">
        <v>0</v>
      </c>
      <c r="R92" s="1">
        <v>1</v>
      </c>
      <c r="S92" s="25">
        <v>5700</v>
      </c>
      <c r="T92" s="1">
        <v>0</v>
      </c>
      <c r="U92" s="25">
        <v>5700</v>
      </c>
      <c r="V92" s="25">
        <v>2201</v>
      </c>
    </row>
    <row r="93" spans="1:22" x14ac:dyDescent="0.3">
      <c r="A93" s="1" t="s">
        <v>220</v>
      </c>
      <c r="B93" s="1">
        <v>2</v>
      </c>
      <c r="C93" s="2">
        <v>40725</v>
      </c>
      <c r="D93" s="2">
        <v>41090</v>
      </c>
      <c r="E93" s="3">
        <v>0</v>
      </c>
      <c r="F93" s="3">
        <v>0</v>
      </c>
      <c r="G93" s="3">
        <v>0</v>
      </c>
      <c r="H93" s="3">
        <v>7000</v>
      </c>
      <c r="I93" s="3">
        <v>7000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1">
        <v>1</v>
      </c>
      <c r="P93" s="1">
        <v>0</v>
      </c>
      <c r="Q93" s="1">
        <v>0</v>
      </c>
      <c r="R93" s="1">
        <v>1</v>
      </c>
      <c r="S93" s="1">
        <v>3170</v>
      </c>
      <c r="T93" s="1">
        <v>0</v>
      </c>
      <c r="U93" s="1">
        <v>3170</v>
      </c>
      <c r="V93" s="1">
        <v>2136</v>
      </c>
    </row>
    <row r="94" spans="1:22" x14ac:dyDescent="0.3">
      <c r="A94" s="1" t="s">
        <v>301</v>
      </c>
      <c r="B94" s="1">
        <v>2</v>
      </c>
      <c r="C94" s="2">
        <v>40603</v>
      </c>
      <c r="D94" s="2">
        <v>40967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12201</v>
      </c>
      <c r="K94" s="3">
        <v>19743</v>
      </c>
      <c r="L94" s="3">
        <v>0</v>
      </c>
      <c r="M94" s="3">
        <v>0</v>
      </c>
      <c r="N94" s="3">
        <v>31944</v>
      </c>
      <c r="O94" s="1">
        <v>1</v>
      </c>
      <c r="P94" s="1">
        <v>0</v>
      </c>
      <c r="Q94" s="1">
        <v>0</v>
      </c>
      <c r="R94" s="1">
        <v>1</v>
      </c>
      <c r="S94" s="25">
        <v>3000</v>
      </c>
      <c r="T94" s="1">
        <v>0</v>
      </c>
      <c r="U94" s="1">
        <v>3000</v>
      </c>
      <c r="V94" s="1">
        <v>2952</v>
      </c>
    </row>
    <row r="95" spans="1:22" x14ac:dyDescent="0.3">
      <c r="A95" s="1" t="s">
        <v>209</v>
      </c>
      <c r="B95" s="1">
        <v>2</v>
      </c>
      <c r="C95" s="2">
        <v>40634</v>
      </c>
      <c r="D95" s="2">
        <v>40999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15873</v>
      </c>
      <c r="M95" s="3">
        <v>0</v>
      </c>
      <c r="N95" s="3">
        <v>15873</v>
      </c>
      <c r="O95" s="1">
        <v>1</v>
      </c>
      <c r="P95" s="1">
        <v>0</v>
      </c>
      <c r="Q95" s="1">
        <v>0</v>
      </c>
      <c r="R95" s="1">
        <v>1</v>
      </c>
      <c r="S95" s="4">
        <v>1638</v>
      </c>
      <c r="T95" s="19">
        <v>0</v>
      </c>
      <c r="U95" s="19">
        <v>1638</v>
      </c>
      <c r="V95" s="19">
        <v>2020</v>
      </c>
    </row>
    <row r="96" spans="1:22" x14ac:dyDescent="0.3">
      <c r="A96" s="1" t="s">
        <v>21</v>
      </c>
      <c r="B96" s="1">
        <v>2</v>
      </c>
      <c r="C96" s="2">
        <v>40725</v>
      </c>
      <c r="D96" s="2">
        <v>41090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1450</v>
      </c>
      <c r="L96" s="3">
        <v>0</v>
      </c>
      <c r="M96" s="3">
        <v>0</v>
      </c>
      <c r="N96" s="3">
        <v>1450</v>
      </c>
      <c r="O96" s="1">
        <v>1</v>
      </c>
      <c r="P96" s="1">
        <v>0</v>
      </c>
      <c r="Q96" s="1">
        <v>0</v>
      </c>
      <c r="R96" s="1">
        <v>1</v>
      </c>
      <c r="S96" s="25">
        <v>2160</v>
      </c>
      <c r="T96" s="1">
        <v>0</v>
      </c>
      <c r="U96" s="25">
        <v>2160</v>
      </c>
      <c r="V96" s="25">
        <v>1562</v>
      </c>
    </row>
    <row r="97" spans="1:22" x14ac:dyDescent="0.3">
      <c r="A97" s="1" t="s">
        <v>109</v>
      </c>
      <c r="B97" s="1">
        <v>2</v>
      </c>
      <c r="C97" s="2">
        <v>40725</v>
      </c>
      <c r="D97" s="2">
        <v>41090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1">
        <v>1</v>
      </c>
      <c r="P97" s="1">
        <v>0</v>
      </c>
      <c r="Q97" s="1">
        <v>0</v>
      </c>
      <c r="R97" s="1">
        <v>1</v>
      </c>
      <c r="S97" s="4">
        <v>3733</v>
      </c>
      <c r="T97" s="1">
        <v>0</v>
      </c>
      <c r="U97" s="1">
        <v>3733</v>
      </c>
      <c r="V97" s="1">
        <v>1920</v>
      </c>
    </row>
    <row r="98" spans="1:22" x14ac:dyDescent="0.3">
      <c r="A98" s="1" t="s">
        <v>247</v>
      </c>
      <c r="B98" s="1">
        <v>2</v>
      </c>
      <c r="C98" s="2">
        <v>40725</v>
      </c>
      <c r="D98" s="2">
        <v>41090</v>
      </c>
      <c r="E98" s="3">
        <v>419000</v>
      </c>
      <c r="F98" s="3">
        <v>0</v>
      </c>
      <c r="G98" s="3">
        <v>0</v>
      </c>
      <c r="H98" s="3">
        <v>0</v>
      </c>
      <c r="I98" s="3">
        <v>419000</v>
      </c>
      <c r="J98" s="3">
        <v>0</v>
      </c>
      <c r="K98" s="3">
        <v>359</v>
      </c>
      <c r="L98" s="3">
        <v>419880</v>
      </c>
      <c r="M98" s="3">
        <v>0</v>
      </c>
      <c r="N98" s="3">
        <v>420239</v>
      </c>
      <c r="O98" s="1">
        <v>1</v>
      </c>
      <c r="P98" s="1">
        <v>0</v>
      </c>
      <c r="Q98" s="1">
        <v>0</v>
      </c>
      <c r="R98" s="1">
        <v>1</v>
      </c>
      <c r="S98" s="1">
        <v>4330</v>
      </c>
      <c r="T98" s="19">
        <v>0</v>
      </c>
      <c r="U98" s="1">
        <v>4330</v>
      </c>
      <c r="V98" s="1">
        <v>2440</v>
      </c>
    </row>
    <row r="99" spans="1:22" x14ac:dyDescent="0.3">
      <c r="A99" s="1" t="s">
        <v>225</v>
      </c>
      <c r="B99" s="1">
        <v>2</v>
      </c>
      <c r="C99" s="2">
        <v>40544</v>
      </c>
      <c r="D99" s="2">
        <v>40908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12109</v>
      </c>
      <c r="K99" s="3">
        <v>5850</v>
      </c>
      <c r="L99" s="3">
        <v>0</v>
      </c>
      <c r="M99" s="3">
        <v>0</v>
      </c>
      <c r="N99" s="3">
        <v>17959</v>
      </c>
      <c r="O99" s="1">
        <v>1</v>
      </c>
      <c r="P99" s="1">
        <v>0</v>
      </c>
      <c r="Q99" s="1">
        <v>0</v>
      </c>
      <c r="R99" s="1">
        <v>1</v>
      </c>
      <c r="S99" s="1">
        <v>4400</v>
      </c>
      <c r="T99" s="1">
        <v>0</v>
      </c>
      <c r="U99" s="1">
        <v>4400</v>
      </c>
      <c r="V99" s="1">
        <v>2236</v>
      </c>
    </row>
    <row r="100" spans="1:22" x14ac:dyDescent="0.3">
      <c r="A100" s="1" t="s">
        <v>244</v>
      </c>
      <c r="B100" s="1">
        <v>2</v>
      </c>
      <c r="C100" s="2">
        <v>40725</v>
      </c>
      <c r="D100" s="2">
        <v>41090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14000</v>
      </c>
      <c r="K100" s="3">
        <v>1328</v>
      </c>
      <c r="L100" s="3">
        <v>0</v>
      </c>
      <c r="M100" s="3">
        <v>0</v>
      </c>
      <c r="N100" s="3">
        <v>15328</v>
      </c>
      <c r="O100" s="1">
        <v>1</v>
      </c>
      <c r="P100" s="1">
        <v>0</v>
      </c>
      <c r="Q100" s="1">
        <v>0</v>
      </c>
      <c r="R100" s="1">
        <v>1</v>
      </c>
      <c r="S100" s="25">
        <v>11900</v>
      </c>
      <c r="T100" s="1">
        <v>0</v>
      </c>
      <c r="U100" s="1">
        <v>11900</v>
      </c>
      <c r="V100" s="1">
        <v>2427</v>
      </c>
    </row>
    <row r="101" spans="1:22" x14ac:dyDescent="0.3">
      <c r="A101" s="1" t="s">
        <v>166</v>
      </c>
      <c r="B101" s="1">
        <v>2</v>
      </c>
      <c r="C101" s="2">
        <v>40725</v>
      </c>
      <c r="D101" s="2">
        <v>41090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1">
        <v>1</v>
      </c>
      <c r="P101" s="1">
        <v>0</v>
      </c>
      <c r="Q101" s="1">
        <v>0</v>
      </c>
      <c r="R101" s="1">
        <v>1</v>
      </c>
      <c r="S101" s="1">
        <v>4140</v>
      </c>
      <c r="T101" s="1">
        <v>0</v>
      </c>
      <c r="U101" s="25">
        <v>4140</v>
      </c>
      <c r="V101" s="26">
        <v>2545</v>
      </c>
    </row>
    <row r="102" spans="1:22" x14ac:dyDescent="0.3">
      <c r="A102" s="1" t="s">
        <v>96</v>
      </c>
      <c r="B102" s="1">
        <v>2</v>
      </c>
      <c r="C102" s="2">
        <v>40544</v>
      </c>
      <c r="D102" s="2">
        <v>40908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1">
        <v>1</v>
      </c>
      <c r="P102" s="1">
        <v>0</v>
      </c>
      <c r="Q102" s="1">
        <v>0</v>
      </c>
      <c r="R102" s="1">
        <v>1</v>
      </c>
      <c r="S102" s="1">
        <v>2231</v>
      </c>
      <c r="T102" s="1">
        <v>0</v>
      </c>
      <c r="U102" s="1">
        <v>2231</v>
      </c>
      <c r="V102" s="1">
        <v>1826</v>
      </c>
    </row>
    <row r="103" spans="1:22" x14ac:dyDescent="0.3">
      <c r="A103" s="1" t="s">
        <v>71</v>
      </c>
      <c r="B103" s="1">
        <v>2</v>
      </c>
      <c r="C103" s="2">
        <v>40603</v>
      </c>
      <c r="D103" s="2">
        <v>40968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750</v>
      </c>
      <c r="L103" s="3">
        <v>0</v>
      </c>
      <c r="M103" s="3">
        <v>0</v>
      </c>
      <c r="N103" s="3">
        <v>750</v>
      </c>
      <c r="O103" s="1">
        <v>1</v>
      </c>
      <c r="P103" s="1">
        <v>0</v>
      </c>
      <c r="Q103" s="1">
        <v>0</v>
      </c>
      <c r="R103" s="1">
        <v>1</v>
      </c>
      <c r="S103" s="1">
        <v>2937</v>
      </c>
      <c r="T103" s="1">
        <v>0</v>
      </c>
      <c r="U103" s="1">
        <v>2937</v>
      </c>
      <c r="V103" s="1">
        <v>1456</v>
      </c>
    </row>
    <row r="104" spans="1:22" x14ac:dyDescent="0.3">
      <c r="A104" s="1" t="s">
        <v>126</v>
      </c>
      <c r="B104" s="1">
        <v>2</v>
      </c>
      <c r="C104" s="2">
        <v>40725</v>
      </c>
      <c r="D104" s="2">
        <v>41090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1">
        <v>1</v>
      </c>
      <c r="P104" s="1">
        <v>0</v>
      </c>
      <c r="Q104" s="1">
        <v>0</v>
      </c>
      <c r="R104" s="1">
        <v>1</v>
      </c>
      <c r="S104" s="4">
        <v>4900</v>
      </c>
      <c r="T104" s="1">
        <v>0</v>
      </c>
      <c r="U104" s="25">
        <v>4900</v>
      </c>
      <c r="V104" s="25">
        <v>2080</v>
      </c>
    </row>
    <row r="105" spans="1:22" x14ac:dyDescent="0.3">
      <c r="A105" s="1" t="s">
        <v>95</v>
      </c>
      <c r="B105" s="1">
        <v>2</v>
      </c>
      <c r="C105" s="2">
        <v>40725</v>
      </c>
      <c r="D105" s="2">
        <v>41090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6827</v>
      </c>
      <c r="K105" s="3">
        <v>2302</v>
      </c>
      <c r="L105" s="3">
        <v>0</v>
      </c>
      <c r="M105" s="3">
        <v>0</v>
      </c>
      <c r="N105" s="3">
        <v>9129</v>
      </c>
      <c r="O105" s="1">
        <v>1</v>
      </c>
      <c r="P105" s="1">
        <v>0</v>
      </c>
      <c r="Q105" s="1">
        <v>0</v>
      </c>
      <c r="R105" s="1">
        <v>1</v>
      </c>
      <c r="S105" s="1">
        <v>5000</v>
      </c>
      <c r="T105" s="1">
        <v>0</v>
      </c>
      <c r="U105" s="1">
        <v>5000</v>
      </c>
      <c r="V105" s="1">
        <v>1820</v>
      </c>
    </row>
    <row r="106" spans="1:22" x14ac:dyDescent="0.3">
      <c r="A106" s="1" t="s">
        <v>187</v>
      </c>
      <c r="B106" s="1">
        <v>2</v>
      </c>
      <c r="C106" s="2">
        <v>40544</v>
      </c>
      <c r="D106" s="2">
        <v>40908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442</v>
      </c>
      <c r="L106" s="3">
        <v>0</v>
      </c>
      <c r="M106" s="3">
        <v>0</v>
      </c>
      <c r="N106" s="3">
        <v>442</v>
      </c>
      <c r="O106" s="1">
        <v>1</v>
      </c>
      <c r="P106" s="1">
        <v>0</v>
      </c>
      <c r="Q106" s="1">
        <v>0</v>
      </c>
      <c r="R106" s="1">
        <v>1</v>
      </c>
      <c r="S106" s="25">
        <v>3300</v>
      </c>
      <c r="T106" s="1">
        <v>0</v>
      </c>
      <c r="U106" s="25">
        <v>3300</v>
      </c>
      <c r="V106" s="25">
        <v>2800</v>
      </c>
    </row>
    <row r="107" spans="1:22" x14ac:dyDescent="0.3">
      <c r="A107" s="1" t="s">
        <v>88</v>
      </c>
      <c r="B107" s="1">
        <v>2</v>
      </c>
      <c r="C107" s="2">
        <v>40725</v>
      </c>
      <c r="D107" s="2">
        <v>41090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1638</v>
      </c>
      <c r="L107" s="3">
        <v>0</v>
      </c>
      <c r="M107" s="3">
        <v>0</v>
      </c>
      <c r="N107" s="3">
        <v>1638</v>
      </c>
      <c r="O107" s="1">
        <v>1</v>
      </c>
      <c r="P107" s="1">
        <v>0</v>
      </c>
      <c r="Q107" s="1">
        <v>0</v>
      </c>
      <c r="R107" s="1">
        <v>1</v>
      </c>
      <c r="S107" s="19">
        <v>3200</v>
      </c>
      <c r="T107" s="1">
        <v>0</v>
      </c>
      <c r="U107" s="1">
        <v>3200</v>
      </c>
      <c r="V107" s="1">
        <v>1664</v>
      </c>
    </row>
    <row r="108" spans="1:22" x14ac:dyDescent="0.3">
      <c r="A108" s="1" t="s">
        <v>213</v>
      </c>
      <c r="B108" s="1">
        <v>2</v>
      </c>
      <c r="C108" s="2">
        <v>40725</v>
      </c>
      <c r="D108" s="2">
        <v>41090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850</v>
      </c>
      <c r="K108" s="3">
        <v>0</v>
      </c>
      <c r="L108" s="3">
        <v>0</v>
      </c>
      <c r="M108" s="3">
        <v>0</v>
      </c>
      <c r="N108" s="3">
        <v>850</v>
      </c>
      <c r="O108" s="1">
        <v>1</v>
      </c>
      <c r="P108" s="1">
        <v>0</v>
      </c>
      <c r="Q108" s="1">
        <v>0</v>
      </c>
      <c r="R108" s="1">
        <v>1</v>
      </c>
      <c r="S108" s="1">
        <v>3142</v>
      </c>
      <c r="T108" s="1">
        <v>0</v>
      </c>
      <c r="U108" s="1">
        <v>3142</v>
      </c>
      <c r="V108" s="1">
        <v>2067</v>
      </c>
    </row>
    <row r="109" spans="1:22" x14ac:dyDescent="0.3">
      <c r="A109" s="1" t="s">
        <v>161</v>
      </c>
      <c r="B109" s="1">
        <v>2</v>
      </c>
      <c r="C109" s="2">
        <v>40544</v>
      </c>
      <c r="D109" s="2">
        <v>40908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10670</v>
      </c>
      <c r="K109" s="3">
        <v>1800</v>
      </c>
      <c r="L109" s="3">
        <v>53701</v>
      </c>
      <c r="M109" s="3">
        <v>0</v>
      </c>
      <c r="N109" s="3">
        <v>66171</v>
      </c>
      <c r="O109" s="1">
        <v>1</v>
      </c>
      <c r="P109" s="1">
        <v>0</v>
      </c>
      <c r="Q109" s="1">
        <v>0</v>
      </c>
      <c r="R109" s="1">
        <v>1</v>
      </c>
      <c r="S109" s="4">
        <v>3790</v>
      </c>
      <c r="T109" s="19">
        <v>0</v>
      </c>
      <c r="U109" s="25">
        <v>3790</v>
      </c>
      <c r="V109" s="25">
        <v>2496</v>
      </c>
    </row>
    <row r="110" spans="1:22" x14ac:dyDescent="0.3">
      <c r="A110" s="1" t="s">
        <v>119</v>
      </c>
      <c r="B110" s="1">
        <v>2</v>
      </c>
      <c r="C110" s="2">
        <v>40603</v>
      </c>
      <c r="D110" s="2">
        <v>40968</v>
      </c>
      <c r="E110" s="3">
        <v>0</v>
      </c>
      <c r="F110" s="3">
        <v>21060</v>
      </c>
      <c r="G110" s="3">
        <v>17456</v>
      </c>
      <c r="H110" s="3">
        <v>0</v>
      </c>
      <c r="I110" s="3">
        <v>38516</v>
      </c>
      <c r="J110" s="3">
        <v>0</v>
      </c>
      <c r="K110" s="3">
        <v>0</v>
      </c>
      <c r="L110" s="3">
        <v>0</v>
      </c>
      <c r="M110" s="3">
        <v>17456</v>
      </c>
      <c r="N110" s="3">
        <v>17456</v>
      </c>
      <c r="O110" s="1">
        <v>1</v>
      </c>
      <c r="P110" s="1">
        <v>0</v>
      </c>
      <c r="Q110" s="1">
        <v>0</v>
      </c>
      <c r="R110" s="1">
        <v>1</v>
      </c>
      <c r="S110" s="4">
        <v>3800</v>
      </c>
      <c r="T110" s="1">
        <v>0</v>
      </c>
      <c r="U110" s="25">
        <v>3800</v>
      </c>
      <c r="V110" s="25">
        <v>2008</v>
      </c>
    </row>
    <row r="111" spans="1:22" x14ac:dyDescent="0.3">
      <c r="A111" s="1" t="s">
        <v>116</v>
      </c>
      <c r="B111" s="1">
        <v>2</v>
      </c>
      <c r="C111" s="2">
        <v>40634</v>
      </c>
      <c r="D111" s="2">
        <v>40999</v>
      </c>
      <c r="E111" s="3">
        <v>0</v>
      </c>
      <c r="F111" s="3">
        <v>0</v>
      </c>
      <c r="G111" s="3">
        <v>0</v>
      </c>
      <c r="H111" s="3">
        <v>24743</v>
      </c>
      <c r="I111" s="3">
        <v>24743</v>
      </c>
      <c r="J111" s="3">
        <v>23275</v>
      </c>
      <c r="K111" s="3">
        <v>407</v>
      </c>
      <c r="L111" s="3">
        <v>2039</v>
      </c>
      <c r="M111" s="3">
        <v>0</v>
      </c>
      <c r="N111" s="3">
        <v>25721</v>
      </c>
      <c r="O111" s="1">
        <v>1</v>
      </c>
      <c r="P111" s="1">
        <v>0</v>
      </c>
      <c r="Q111" s="1">
        <v>0</v>
      </c>
      <c r="R111" s="1">
        <v>1</v>
      </c>
      <c r="S111" s="25">
        <v>7608</v>
      </c>
      <c r="T111" s="1">
        <v>0</v>
      </c>
      <c r="U111" s="1">
        <v>7608</v>
      </c>
      <c r="V111" s="1">
        <v>1988</v>
      </c>
    </row>
    <row r="112" spans="1:22" x14ac:dyDescent="0.3">
      <c r="A112" s="1" t="s">
        <v>33</v>
      </c>
      <c r="B112" s="1">
        <v>2</v>
      </c>
      <c r="C112" s="2">
        <v>40634</v>
      </c>
      <c r="D112" s="2">
        <v>40999</v>
      </c>
      <c r="E112" s="3">
        <v>0</v>
      </c>
      <c r="F112" s="3">
        <v>0</v>
      </c>
      <c r="G112" s="3">
        <v>0</v>
      </c>
      <c r="H112" s="25">
        <v>6676</v>
      </c>
      <c r="I112" s="25">
        <v>6676</v>
      </c>
      <c r="J112" s="3">
        <v>8201</v>
      </c>
      <c r="K112" s="3">
        <v>0</v>
      </c>
      <c r="L112" s="3">
        <v>0</v>
      </c>
      <c r="M112" s="3">
        <v>0</v>
      </c>
      <c r="N112" s="3">
        <v>8201</v>
      </c>
      <c r="O112" s="1">
        <v>1</v>
      </c>
      <c r="P112" s="1">
        <v>0</v>
      </c>
      <c r="Q112" s="1">
        <v>0</v>
      </c>
      <c r="R112" s="1">
        <v>1</v>
      </c>
      <c r="S112" s="25">
        <v>5000</v>
      </c>
      <c r="T112" s="1">
        <v>0</v>
      </c>
      <c r="U112" s="25">
        <v>5000</v>
      </c>
      <c r="V112" s="26">
        <v>1716</v>
      </c>
    </row>
    <row r="113" spans="1:22" x14ac:dyDescent="0.3">
      <c r="A113" s="1" t="s">
        <v>14</v>
      </c>
      <c r="B113" s="1">
        <v>2</v>
      </c>
      <c r="C113" s="2">
        <v>40634</v>
      </c>
      <c r="D113" s="2">
        <v>40999</v>
      </c>
      <c r="E113" s="3">
        <v>0</v>
      </c>
      <c r="F113" s="3">
        <v>0</v>
      </c>
      <c r="G113" s="3">
        <v>0</v>
      </c>
      <c r="H113" s="3">
        <v>9720</v>
      </c>
      <c r="I113" s="3">
        <v>9720</v>
      </c>
      <c r="J113" s="3">
        <v>5662</v>
      </c>
      <c r="K113" s="3">
        <v>8253</v>
      </c>
      <c r="L113" s="3">
        <v>0</v>
      </c>
      <c r="M113" s="3">
        <v>0</v>
      </c>
      <c r="N113" s="3">
        <v>13915</v>
      </c>
      <c r="O113" s="1">
        <v>1</v>
      </c>
      <c r="P113" s="1">
        <v>0</v>
      </c>
      <c r="Q113" s="1">
        <v>0</v>
      </c>
      <c r="R113" s="1">
        <v>1</v>
      </c>
      <c r="S113" s="4">
        <v>3600</v>
      </c>
      <c r="T113" s="1">
        <v>0</v>
      </c>
      <c r="U113" s="25">
        <v>3600</v>
      </c>
      <c r="V113" s="25">
        <v>1456</v>
      </c>
    </row>
    <row r="114" spans="1:22" x14ac:dyDescent="0.3">
      <c r="A114" s="1" t="s">
        <v>44</v>
      </c>
      <c r="B114" s="1">
        <v>2</v>
      </c>
      <c r="C114" s="2">
        <v>40603</v>
      </c>
      <c r="D114" s="2">
        <v>40968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1">
        <v>1</v>
      </c>
      <c r="P114" s="1">
        <v>0</v>
      </c>
      <c r="Q114" s="1">
        <v>0</v>
      </c>
      <c r="R114" s="1">
        <v>1</v>
      </c>
      <c r="S114" s="25">
        <v>4224</v>
      </c>
      <c r="T114" s="1">
        <v>0</v>
      </c>
      <c r="U114" s="25">
        <v>4224</v>
      </c>
      <c r="V114" s="25">
        <v>1876</v>
      </c>
    </row>
    <row r="115" spans="1:22" x14ac:dyDescent="0.3">
      <c r="A115" s="1" t="s">
        <v>196</v>
      </c>
      <c r="B115" s="1">
        <v>2</v>
      </c>
      <c r="C115" s="2">
        <v>40725</v>
      </c>
      <c r="D115" s="2">
        <v>41090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1">
        <v>1</v>
      </c>
      <c r="P115" s="1">
        <v>2</v>
      </c>
      <c r="Q115" s="1">
        <v>0</v>
      </c>
      <c r="R115" s="1">
        <v>3</v>
      </c>
      <c r="S115" s="25">
        <v>7600</v>
      </c>
      <c r="T115" s="25">
        <v>1250</v>
      </c>
      <c r="U115" s="25">
        <v>8850</v>
      </c>
      <c r="V115" s="25">
        <v>2850</v>
      </c>
    </row>
    <row r="116" spans="1:22" x14ac:dyDescent="0.3">
      <c r="A116" s="1" t="s">
        <v>27</v>
      </c>
      <c r="B116" s="1">
        <v>2</v>
      </c>
      <c r="C116" s="2">
        <v>40634</v>
      </c>
      <c r="D116" s="2">
        <v>40999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2124</v>
      </c>
      <c r="K116" s="3">
        <v>0</v>
      </c>
      <c r="L116" s="3">
        <v>0</v>
      </c>
      <c r="M116" s="3">
        <v>0</v>
      </c>
      <c r="N116" s="3">
        <v>2124</v>
      </c>
      <c r="O116" s="1">
        <v>1</v>
      </c>
      <c r="P116" s="1">
        <v>0</v>
      </c>
      <c r="Q116" s="1">
        <v>0</v>
      </c>
      <c r="R116" s="1">
        <v>1</v>
      </c>
      <c r="S116" s="4">
        <v>2376</v>
      </c>
      <c r="T116" s="1">
        <v>0</v>
      </c>
      <c r="U116" s="25">
        <v>2376</v>
      </c>
      <c r="V116" s="25">
        <v>1640</v>
      </c>
    </row>
    <row r="117" spans="1:22" x14ac:dyDescent="0.3">
      <c r="A117" s="1" t="s">
        <v>121</v>
      </c>
      <c r="B117" s="1">
        <v>2</v>
      </c>
      <c r="C117" s="2">
        <v>40725</v>
      </c>
      <c r="D117" s="2">
        <v>41090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2167</v>
      </c>
      <c r="K117" s="3">
        <v>0</v>
      </c>
      <c r="L117" s="3">
        <v>5340</v>
      </c>
      <c r="M117" s="3">
        <v>0</v>
      </c>
      <c r="N117" s="3">
        <v>7507</v>
      </c>
      <c r="O117" s="1">
        <v>1</v>
      </c>
      <c r="P117" s="1">
        <v>0</v>
      </c>
      <c r="Q117" s="1">
        <v>0</v>
      </c>
      <c r="R117" s="1">
        <v>1</v>
      </c>
      <c r="S117" s="1">
        <v>2700</v>
      </c>
      <c r="T117" s="1">
        <v>0</v>
      </c>
      <c r="U117" s="25">
        <v>2700</v>
      </c>
      <c r="V117" s="26">
        <v>2028</v>
      </c>
    </row>
    <row r="118" spans="1:22" x14ac:dyDescent="0.3">
      <c r="A118" s="1" t="s">
        <v>143</v>
      </c>
      <c r="B118" s="1">
        <v>2</v>
      </c>
      <c r="C118" s="2">
        <v>40634</v>
      </c>
      <c r="D118" s="2">
        <v>40999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1">
        <v>1</v>
      </c>
      <c r="P118" s="1">
        <v>0</v>
      </c>
      <c r="Q118" s="1">
        <v>0</v>
      </c>
      <c r="R118" s="1">
        <v>1</v>
      </c>
      <c r="S118" s="4">
        <v>4500</v>
      </c>
      <c r="T118" s="1">
        <v>0</v>
      </c>
      <c r="U118" s="25">
        <v>4500</v>
      </c>
      <c r="V118" s="26">
        <v>2240</v>
      </c>
    </row>
    <row r="119" spans="1:22" x14ac:dyDescent="0.3">
      <c r="A119" s="1" t="s">
        <v>46</v>
      </c>
      <c r="B119" s="1">
        <v>2</v>
      </c>
      <c r="C119" s="2">
        <v>40725</v>
      </c>
      <c r="D119" s="2">
        <v>41090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1">
        <v>1</v>
      </c>
      <c r="P119" s="1">
        <v>0</v>
      </c>
      <c r="Q119" s="1">
        <v>0</v>
      </c>
      <c r="R119" s="1">
        <v>1</v>
      </c>
      <c r="S119" s="25">
        <v>5612</v>
      </c>
      <c r="T119" s="1">
        <v>0</v>
      </c>
      <c r="U119" s="25">
        <v>5612</v>
      </c>
      <c r="V119" s="25">
        <v>1950</v>
      </c>
    </row>
    <row r="120" spans="1:22" x14ac:dyDescent="0.3">
      <c r="A120" s="1" t="s">
        <v>176</v>
      </c>
      <c r="B120" s="1">
        <v>2</v>
      </c>
      <c r="C120" s="2">
        <v>40725</v>
      </c>
      <c r="D120" s="2">
        <v>41090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3000</v>
      </c>
      <c r="K120" s="3">
        <v>0</v>
      </c>
      <c r="L120" s="3">
        <v>0</v>
      </c>
      <c r="M120" s="3">
        <v>0</v>
      </c>
      <c r="N120" s="3">
        <v>3000</v>
      </c>
      <c r="O120" s="1">
        <v>1</v>
      </c>
      <c r="P120" s="1">
        <v>0</v>
      </c>
      <c r="Q120" s="1">
        <v>0</v>
      </c>
      <c r="R120" s="1">
        <v>1</v>
      </c>
      <c r="S120" s="4">
        <v>7025</v>
      </c>
      <c r="T120" s="1">
        <v>0</v>
      </c>
      <c r="U120" s="25">
        <v>7025</v>
      </c>
      <c r="V120" s="25">
        <v>2638</v>
      </c>
    </row>
    <row r="121" spans="1:22" x14ac:dyDescent="0.3">
      <c r="A121" s="1" t="s">
        <v>38</v>
      </c>
      <c r="B121" s="1">
        <v>2</v>
      </c>
      <c r="C121" s="2">
        <v>40634</v>
      </c>
      <c r="D121" s="2">
        <v>40999</v>
      </c>
      <c r="E121" s="3">
        <v>0</v>
      </c>
      <c r="F121" s="3">
        <v>0</v>
      </c>
      <c r="G121" s="3">
        <v>5000</v>
      </c>
      <c r="H121" s="3">
        <v>0</v>
      </c>
      <c r="I121" s="3">
        <v>5000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1">
        <v>1</v>
      </c>
      <c r="P121" s="1">
        <v>0</v>
      </c>
      <c r="Q121" s="1">
        <v>0</v>
      </c>
      <c r="R121" s="1">
        <v>1</v>
      </c>
      <c r="S121" s="25">
        <v>1800</v>
      </c>
      <c r="T121" s="19">
        <v>0</v>
      </c>
      <c r="U121" s="25">
        <v>1800</v>
      </c>
      <c r="V121" s="26">
        <v>1820</v>
      </c>
    </row>
    <row r="122" spans="1:22" x14ac:dyDescent="0.3">
      <c r="A122" s="1" t="s">
        <v>134</v>
      </c>
      <c r="B122" s="1">
        <v>2</v>
      </c>
      <c r="C122" s="2">
        <v>40544</v>
      </c>
      <c r="D122" s="2">
        <v>40908</v>
      </c>
      <c r="E122" s="3">
        <v>0</v>
      </c>
      <c r="F122" s="3">
        <v>0</v>
      </c>
      <c r="G122" s="3">
        <v>2000</v>
      </c>
      <c r="H122" s="3">
        <v>0</v>
      </c>
      <c r="I122" s="3">
        <v>2000</v>
      </c>
      <c r="J122" s="3">
        <v>3219</v>
      </c>
      <c r="K122" s="3">
        <v>159</v>
      </c>
      <c r="L122" s="3">
        <v>31834</v>
      </c>
      <c r="M122" s="3">
        <v>0</v>
      </c>
      <c r="N122" s="3">
        <v>35212</v>
      </c>
      <c r="O122" s="1">
        <v>1</v>
      </c>
      <c r="P122" s="1">
        <v>0</v>
      </c>
      <c r="Q122" s="1">
        <v>0</v>
      </c>
      <c r="R122" s="1">
        <v>1</v>
      </c>
      <c r="S122" s="19">
        <v>3750</v>
      </c>
      <c r="T122" s="1"/>
      <c r="U122" s="4">
        <v>3750</v>
      </c>
      <c r="V122" s="26">
        <v>2184</v>
      </c>
    </row>
    <row r="123" spans="1:22" x14ac:dyDescent="0.3">
      <c r="A123" s="1" t="s">
        <v>22</v>
      </c>
      <c r="B123" s="1">
        <v>2</v>
      </c>
      <c r="C123" s="2">
        <v>40725</v>
      </c>
      <c r="D123" s="2">
        <v>41090</v>
      </c>
      <c r="E123" s="3">
        <v>2665910</v>
      </c>
      <c r="F123" s="3">
        <v>0</v>
      </c>
      <c r="G123" s="3">
        <v>0</v>
      </c>
      <c r="H123" s="3">
        <v>51223</v>
      </c>
      <c r="I123" s="3">
        <v>2717133</v>
      </c>
      <c r="J123" s="3">
        <v>64900</v>
      </c>
      <c r="K123" s="3">
        <v>154110</v>
      </c>
      <c r="L123" s="3">
        <v>2447583</v>
      </c>
      <c r="M123" s="3">
        <v>0</v>
      </c>
      <c r="N123" s="3">
        <v>2666593</v>
      </c>
      <c r="O123" s="1">
        <v>1</v>
      </c>
      <c r="P123" s="1">
        <v>0</v>
      </c>
      <c r="Q123" s="1">
        <v>0</v>
      </c>
      <c r="R123" s="1">
        <v>1</v>
      </c>
      <c r="S123" s="4">
        <v>15000</v>
      </c>
      <c r="T123" s="1"/>
      <c r="U123" s="4">
        <v>15000</v>
      </c>
      <c r="V123" s="4">
        <v>1606</v>
      </c>
    </row>
    <row r="124" spans="1:22" x14ac:dyDescent="0.3">
      <c r="A124" s="1" t="s">
        <v>252</v>
      </c>
      <c r="B124" s="1">
        <v>2</v>
      </c>
      <c r="C124" s="2">
        <v>40544</v>
      </c>
      <c r="D124" s="2">
        <v>40908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1">
        <v>1</v>
      </c>
      <c r="P124" s="1">
        <v>0</v>
      </c>
      <c r="Q124" s="1">
        <v>0</v>
      </c>
      <c r="R124" s="1">
        <v>1</v>
      </c>
      <c r="S124" s="4">
        <v>7600</v>
      </c>
      <c r="T124" s="1">
        <v>0</v>
      </c>
      <c r="U124" s="19">
        <v>7600</v>
      </c>
      <c r="V124" s="19">
        <v>2500</v>
      </c>
    </row>
    <row r="125" spans="1:22" x14ac:dyDescent="0.3">
      <c r="A125" s="1" t="s">
        <v>233</v>
      </c>
      <c r="B125" s="1">
        <v>2</v>
      </c>
      <c r="C125" s="2">
        <v>40544</v>
      </c>
      <c r="D125" s="2">
        <v>40908</v>
      </c>
      <c r="E125" s="3">
        <v>0</v>
      </c>
      <c r="F125" s="3">
        <v>0</v>
      </c>
      <c r="G125" s="3">
        <v>250000</v>
      </c>
      <c r="H125" s="3">
        <v>114306</v>
      </c>
      <c r="I125" s="3">
        <v>364306</v>
      </c>
      <c r="J125" s="3">
        <v>0</v>
      </c>
      <c r="K125" s="3">
        <v>0</v>
      </c>
      <c r="L125" s="3">
        <v>106752</v>
      </c>
      <c r="M125" s="3">
        <v>0</v>
      </c>
      <c r="N125" s="3">
        <v>106752</v>
      </c>
      <c r="O125" s="1">
        <v>1</v>
      </c>
      <c r="P125" s="1">
        <v>0</v>
      </c>
      <c r="Q125" s="1">
        <v>0</v>
      </c>
      <c r="R125" s="1">
        <v>1</v>
      </c>
      <c r="S125" s="1">
        <v>3128</v>
      </c>
      <c r="T125" s="1">
        <v>0</v>
      </c>
      <c r="U125" s="19">
        <v>3128</v>
      </c>
      <c r="V125" s="19">
        <v>2320</v>
      </c>
    </row>
    <row r="126" spans="1:22" x14ac:dyDescent="0.3">
      <c r="A126" s="1" t="s">
        <v>137</v>
      </c>
      <c r="B126" s="1">
        <v>2</v>
      </c>
      <c r="C126" s="2">
        <v>40725</v>
      </c>
      <c r="D126" s="2">
        <v>41090</v>
      </c>
      <c r="E126" s="3">
        <v>0</v>
      </c>
      <c r="F126" s="3">
        <v>2586</v>
      </c>
      <c r="G126" s="3">
        <v>231156</v>
      </c>
      <c r="H126" s="3">
        <v>25000</v>
      </c>
      <c r="I126" s="3">
        <v>258742</v>
      </c>
      <c r="J126" s="3">
        <v>0</v>
      </c>
      <c r="K126" s="3">
        <v>36710</v>
      </c>
      <c r="L126" s="3">
        <v>5591</v>
      </c>
      <c r="M126" s="3">
        <v>0</v>
      </c>
      <c r="N126" s="3">
        <v>42301</v>
      </c>
      <c r="O126" s="1">
        <v>1</v>
      </c>
      <c r="P126" s="1">
        <v>0</v>
      </c>
      <c r="Q126" s="1">
        <v>0</v>
      </c>
      <c r="R126" s="1">
        <v>1</v>
      </c>
      <c r="S126" s="4">
        <v>7400</v>
      </c>
      <c r="T126" s="1">
        <v>0</v>
      </c>
      <c r="U126" s="4">
        <v>7400</v>
      </c>
      <c r="V126" s="26">
        <v>2192</v>
      </c>
    </row>
    <row r="127" spans="1:22" x14ac:dyDescent="0.3">
      <c r="A127" s="1" t="s">
        <v>141</v>
      </c>
      <c r="B127" s="1">
        <v>2</v>
      </c>
      <c r="C127" s="2">
        <v>40725</v>
      </c>
      <c r="D127" s="2">
        <v>41090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3997</v>
      </c>
      <c r="K127" s="3">
        <v>1446</v>
      </c>
      <c r="L127" s="3">
        <v>7150</v>
      </c>
      <c r="M127" s="3">
        <v>0</v>
      </c>
      <c r="N127" s="3">
        <v>12593</v>
      </c>
      <c r="O127" s="1">
        <v>1</v>
      </c>
      <c r="P127" s="1">
        <v>0</v>
      </c>
      <c r="Q127" s="1">
        <v>0</v>
      </c>
      <c r="R127" s="1">
        <v>1</v>
      </c>
      <c r="S127" s="4">
        <v>3700</v>
      </c>
      <c r="T127" s="1">
        <v>0</v>
      </c>
      <c r="U127" s="4">
        <v>3700</v>
      </c>
      <c r="V127" s="25">
        <v>2236</v>
      </c>
    </row>
    <row r="128" spans="1:22" x14ac:dyDescent="0.3">
      <c r="A128" s="1" t="s">
        <v>125</v>
      </c>
      <c r="B128" s="1">
        <v>2</v>
      </c>
      <c r="C128" s="2">
        <v>40634</v>
      </c>
      <c r="D128" s="2">
        <v>40999</v>
      </c>
      <c r="E128" s="3">
        <v>0</v>
      </c>
      <c r="F128" s="3">
        <v>2684</v>
      </c>
      <c r="G128" s="3">
        <v>0</v>
      </c>
      <c r="H128" s="3">
        <v>0</v>
      </c>
      <c r="I128" s="3">
        <v>2684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1">
        <v>1</v>
      </c>
      <c r="P128" s="1">
        <v>0</v>
      </c>
      <c r="Q128" s="1">
        <v>0</v>
      </c>
      <c r="R128" s="1">
        <v>1</v>
      </c>
      <c r="S128" s="4">
        <v>2473</v>
      </c>
      <c r="T128" s="1">
        <v>0</v>
      </c>
      <c r="U128" s="4">
        <v>2473</v>
      </c>
      <c r="V128" s="26">
        <v>2076</v>
      </c>
    </row>
    <row r="129" spans="1:22" x14ac:dyDescent="0.3">
      <c r="A129" s="1" t="s">
        <v>262</v>
      </c>
      <c r="B129" s="1">
        <v>2</v>
      </c>
      <c r="C129" s="2">
        <v>40725</v>
      </c>
      <c r="D129" s="2">
        <v>41090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2927</v>
      </c>
      <c r="L129" s="3">
        <v>0</v>
      </c>
      <c r="M129" s="3">
        <v>0</v>
      </c>
      <c r="N129" s="3">
        <v>2927</v>
      </c>
      <c r="O129" s="1">
        <v>1</v>
      </c>
      <c r="P129" s="1">
        <v>0</v>
      </c>
      <c r="Q129" s="1">
        <v>0</v>
      </c>
      <c r="R129" s="1">
        <v>1</v>
      </c>
      <c r="S129" s="19">
        <v>3128</v>
      </c>
      <c r="T129" s="1">
        <v>0</v>
      </c>
      <c r="U129" s="19">
        <v>3128</v>
      </c>
      <c r="V129" s="19">
        <v>2575</v>
      </c>
    </row>
    <row r="130" spans="1:22" x14ac:dyDescent="0.3">
      <c r="A130" s="1" t="s">
        <v>12</v>
      </c>
      <c r="B130" s="1">
        <v>2</v>
      </c>
      <c r="C130" s="2">
        <v>40725</v>
      </c>
      <c r="D130" s="2">
        <v>41090</v>
      </c>
      <c r="E130" s="3">
        <v>0</v>
      </c>
      <c r="F130" s="3">
        <v>0</v>
      </c>
      <c r="G130" s="3">
        <v>0</v>
      </c>
      <c r="H130" s="3">
        <v>1975</v>
      </c>
      <c r="I130" s="3">
        <v>1975</v>
      </c>
      <c r="J130" s="3">
        <v>600</v>
      </c>
      <c r="K130" s="3">
        <v>0</v>
      </c>
      <c r="L130" s="3">
        <v>0</v>
      </c>
      <c r="M130" s="3">
        <v>0</v>
      </c>
      <c r="N130" s="3">
        <v>600</v>
      </c>
      <c r="O130" s="1">
        <v>1</v>
      </c>
      <c r="P130" s="1">
        <v>0</v>
      </c>
      <c r="Q130" s="1">
        <v>0</v>
      </c>
      <c r="R130" s="1">
        <v>1</v>
      </c>
      <c r="S130" s="4">
        <v>1750</v>
      </c>
      <c r="T130" s="1">
        <v>0</v>
      </c>
      <c r="U130" s="4">
        <v>1750</v>
      </c>
      <c r="V130" s="4">
        <v>1352</v>
      </c>
    </row>
    <row r="131" spans="1:22" x14ac:dyDescent="0.3">
      <c r="A131" s="1" t="s">
        <v>103</v>
      </c>
      <c r="B131" s="1">
        <v>2</v>
      </c>
      <c r="C131" s="2">
        <v>40634</v>
      </c>
      <c r="D131" s="2">
        <v>40999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500</v>
      </c>
      <c r="K131" s="3">
        <v>0</v>
      </c>
      <c r="L131" s="3">
        <v>0</v>
      </c>
      <c r="M131" s="3">
        <v>0</v>
      </c>
      <c r="N131" s="3">
        <v>500</v>
      </c>
      <c r="O131" s="1">
        <v>1</v>
      </c>
      <c r="P131" s="1">
        <v>0</v>
      </c>
      <c r="Q131" s="1">
        <v>0</v>
      </c>
      <c r="R131" s="1">
        <v>1</v>
      </c>
      <c r="S131" s="4">
        <v>2200</v>
      </c>
      <c r="T131" s="1"/>
      <c r="U131" s="19">
        <v>2200</v>
      </c>
      <c r="V131" s="19">
        <v>1875</v>
      </c>
    </row>
    <row r="132" spans="1:22" x14ac:dyDescent="0.3">
      <c r="A132" s="1" t="s">
        <v>84</v>
      </c>
      <c r="B132" s="1">
        <v>2</v>
      </c>
      <c r="C132" s="2">
        <v>40725</v>
      </c>
      <c r="D132" s="2">
        <v>41090</v>
      </c>
      <c r="E132" s="3">
        <v>0</v>
      </c>
      <c r="F132" s="3">
        <v>0</v>
      </c>
      <c r="G132" s="3">
        <v>0</v>
      </c>
      <c r="H132" s="3">
        <v>7500</v>
      </c>
      <c r="I132" s="3">
        <v>7500</v>
      </c>
      <c r="J132" s="3">
        <v>1700</v>
      </c>
      <c r="K132" s="3">
        <v>630</v>
      </c>
      <c r="L132" s="3">
        <v>10558</v>
      </c>
      <c r="M132" s="3">
        <v>521</v>
      </c>
      <c r="N132" s="3">
        <v>13409</v>
      </c>
      <c r="O132" s="1">
        <v>1</v>
      </c>
      <c r="P132" s="1">
        <v>0</v>
      </c>
      <c r="Q132" s="1">
        <v>0</v>
      </c>
      <c r="R132" s="1">
        <v>1</v>
      </c>
      <c r="S132" s="1">
        <v>2500</v>
      </c>
      <c r="T132" s="1">
        <v>0</v>
      </c>
      <c r="U132" s="1">
        <v>2500</v>
      </c>
      <c r="V132" s="19">
        <v>1612</v>
      </c>
    </row>
    <row r="133" spans="1:22" x14ac:dyDescent="0.3">
      <c r="A133" s="1" t="s">
        <v>98</v>
      </c>
      <c r="B133" s="1">
        <v>2</v>
      </c>
      <c r="C133" s="2">
        <v>40634</v>
      </c>
      <c r="D133" s="2">
        <v>40999</v>
      </c>
      <c r="E133" s="3">
        <v>0</v>
      </c>
      <c r="F133" s="3">
        <v>0</v>
      </c>
      <c r="G133" s="3">
        <v>0</v>
      </c>
      <c r="H133" s="3">
        <v>16994</v>
      </c>
      <c r="I133" s="3">
        <v>16994</v>
      </c>
      <c r="J133" s="3">
        <v>0</v>
      </c>
      <c r="K133" s="3">
        <v>16486</v>
      </c>
      <c r="L133" s="3">
        <v>0</v>
      </c>
      <c r="M133" s="3">
        <v>0</v>
      </c>
      <c r="N133" s="3">
        <v>16486</v>
      </c>
      <c r="O133" s="1">
        <v>1</v>
      </c>
      <c r="P133" s="1">
        <v>0</v>
      </c>
      <c r="Q133" s="1">
        <v>0</v>
      </c>
      <c r="R133" s="1">
        <v>1</v>
      </c>
      <c r="S133" s="19">
        <v>2560</v>
      </c>
      <c r="T133" s="1">
        <v>0</v>
      </c>
      <c r="U133" s="19">
        <v>2560</v>
      </c>
      <c r="V133" s="19">
        <v>1838</v>
      </c>
    </row>
    <row r="134" spans="1:22" x14ac:dyDescent="0.3">
      <c r="A134" s="1" t="s">
        <v>214</v>
      </c>
      <c r="B134" s="1">
        <v>2</v>
      </c>
      <c r="C134" s="2">
        <v>40634</v>
      </c>
      <c r="D134" s="2">
        <v>40999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1">
        <v>1</v>
      </c>
      <c r="P134" s="1">
        <v>0</v>
      </c>
      <c r="Q134" s="1">
        <v>0</v>
      </c>
      <c r="R134" s="1">
        <v>1</v>
      </c>
      <c r="S134" s="4">
        <v>5300</v>
      </c>
      <c r="T134" s="1">
        <v>0</v>
      </c>
      <c r="U134" s="19">
        <v>5300</v>
      </c>
      <c r="V134" s="19">
        <v>2068</v>
      </c>
    </row>
    <row r="135" spans="1:22" x14ac:dyDescent="0.3">
      <c r="A135" s="1" t="s">
        <v>75</v>
      </c>
      <c r="B135" s="1">
        <v>2</v>
      </c>
      <c r="C135" s="2">
        <v>40725</v>
      </c>
      <c r="D135" s="2">
        <v>41090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1">
        <v>1</v>
      </c>
      <c r="P135" s="1">
        <v>0</v>
      </c>
      <c r="Q135" s="1">
        <v>0</v>
      </c>
      <c r="R135" s="1">
        <v>1</v>
      </c>
      <c r="S135" s="19">
        <v>2400</v>
      </c>
      <c r="T135" s="1">
        <v>0</v>
      </c>
      <c r="U135" s="19">
        <v>2400</v>
      </c>
      <c r="V135" s="19">
        <v>1505</v>
      </c>
    </row>
    <row r="136" spans="1:22" x14ac:dyDescent="0.3">
      <c r="A136" s="1" t="s">
        <v>99</v>
      </c>
      <c r="B136" s="1">
        <v>2</v>
      </c>
      <c r="C136" s="2">
        <v>40544</v>
      </c>
      <c r="D136" s="2">
        <v>40908</v>
      </c>
      <c r="E136" s="3">
        <v>0</v>
      </c>
      <c r="F136" s="3">
        <v>0</v>
      </c>
      <c r="G136" s="3">
        <v>28454</v>
      </c>
      <c r="H136" s="3">
        <v>0</v>
      </c>
      <c r="I136" s="3">
        <v>28454</v>
      </c>
      <c r="J136" s="3">
        <v>0</v>
      </c>
      <c r="K136" s="3">
        <v>8342</v>
      </c>
      <c r="L136" s="3">
        <v>3459</v>
      </c>
      <c r="M136" s="3">
        <v>298271</v>
      </c>
      <c r="N136" s="3">
        <v>310072</v>
      </c>
      <c r="O136" s="1">
        <v>1</v>
      </c>
      <c r="P136" s="1">
        <v>0</v>
      </c>
      <c r="Q136" s="1">
        <v>0</v>
      </c>
      <c r="R136" s="1">
        <v>1</v>
      </c>
      <c r="S136" s="19">
        <v>5065</v>
      </c>
      <c r="T136" s="1">
        <v>0</v>
      </c>
      <c r="U136" s="19">
        <v>5065</v>
      </c>
      <c r="V136" s="19">
        <v>1840</v>
      </c>
    </row>
    <row r="137" spans="1:22" x14ac:dyDescent="0.3">
      <c r="A137" s="1" t="s">
        <v>86</v>
      </c>
      <c r="B137" s="1">
        <v>2</v>
      </c>
      <c r="C137" s="2">
        <v>40817</v>
      </c>
      <c r="D137" s="2">
        <v>41182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1">
        <v>1</v>
      </c>
      <c r="P137" s="1">
        <v>0</v>
      </c>
      <c r="Q137" s="1">
        <v>0</v>
      </c>
      <c r="R137" s="1">
        <v>1</v>
      </c>
      <c r="S137" s="19">
        <v>6000</v>
      </c>
      <c r="T137" s="1">
        <v>0</v>
      </c>
      <c r="U137" s="19">
        <v>6000</v>
      </c>
      <c r="V137" s="19">
        <v>1640</v>
      </c>
    </row>
    <row r="138" spans="1:22" x14ac:dyDescent="0.3">
      <c r="A138" s="1" t="s">
        <v>312</v>
      </c>
      <c r="B138" s="1">
        <v>2</v>
      </c>
      <c r="C138" s="2">
        <v>40817</v>
      </c>
      <c r="D138" s="2">
        <v>41182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1000</v>
      </c>
      <c r="K138" s="3">
        <v>1513</v>
      </c>
      <c r="L138" s="3">
        <v>18600</v>
      </c>
      <c r="M138" s="3">
        <v>936</v>
      </c>
      <c r="N138" s="3">
        <v>22049</v>
      </c>
      <c r="O138" s="1">
        <v>1</v>
      </c>
      <c r="P138" s="1">
        <v>1</v>
      </c>
      <c r="Q138" s="1">
        <v>0</v>
      </c>
      <c r="R138" s="1">
        <v>2</v>
      </c>
      <c r="S138" s="25">
        <v>4300</v>
      </c>
      <c r="T138" s="1">
        <v>500</v>
      </c>
      <c r="U138" s="4">
        <v>4800</v>
      </c>
      <c r="V138" s="25">
        <v>3268</v>
      </c>
    </row>
    <row r="139" spans="1:22" x14ac:dyDescent="0.3">
      <c r="A139" s="1" t="s">
        <v>40</v>
      </c>
      <c r="B139" s="1">
        <v>2</v>
      </c>
      <c r="C139" s="2">
        <v>40544</v>
      </c>
      <c r="D139" s="2">
        <v>40908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10433</v>
      </c>
      <c r="K139" s="3">
        <v>0</v>
      </c>
      <c r="L139" s="3">
        <v>0</v>
      </c>
      <c r="M139" s="3">
        <v>0</v>
      </c>
      <c r="N139" s="3">
        <v>10433</v>
      </c>
      <c r="O139" s="1">
        <v>1</v>
      </c>
      <c r="P139" s="1">
        <v>0</v>
      </c>
      <c r="Q139" s="1">
        <v>0</v>
      </c>
      <c r="R139" s="1">
        <v>1</v>
      </c>
      <c r="S139" s="25">
        <v>7000</v>
      </c>
      <c r="T139" s="1">
        <v>0</v>
      </c>
      <c r="U139" s="4">
        <v>7000</v>
      </c>
      <c r="V139" s="25">
        <v>1826</v>
      </c>
    </row>
    <row r="140" spans="1:22" x14ac:dyDescent="0.3">
      <c r="A140" s="1" t="s">
        <v>107</v>
      </c>
      <c r="B140" s="1">
        <v>2</v>
      </c>
      <c r="C140" s="2">
        <v>40544</v>
      </c>
      <c r="D140" s="2">
        <v>40908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7381</v>
      </c>
      <c r="K140" s="3">
        <v>2308</v>
      </c>
      <c r="L140" s="3">
        <v>985</v>
      </c>
      <c r="M140" s="3">
        <v>0</v>
      </c>
      <c r="N140" s="3">
        <v>10674</v>
      </c>
      <c r="O140" s="1">
        <v>1</v>
      </c>
      <c r="P140" s="1">
        <v>0</v>
      </c>
      <c r="Q140" s="1">
        <v>0</v>
      </c>
      <c r="R140" s="1">
        <v>1</v>
      </c>
      <c r="S140" s="19">
        <v>4752</v>
      </c>
      <c r="T140" s="1">
        <v>0</v>
      </c>
      <c r="U140" s="19">
        <v>4752</v>
      </c>
      <c r="V140" s="19">
        <v>1909</v>
      </c>
    </row>
    <row r="141" spans="1:22" x14ac:dyDescent="0.3">
      <c r="A141" s="1" t="s">
        <v>158</v>
      </c>
      <c r="B141" s="1">
        <v>2</v>
      </c>
      <c r="C141" s="2">
        <v>40725</v>
      </c>
      <c r="D141" s="2">
        <v>41090</v>
      </c>
      <c r="E141" s="3">
        <v>0</v>
      </c>
      <c r="F141" s="3">
        <v>0</v>
      </c>
      <c r="G141" s="3">
        <v>11000</v>
      </c>
      <c r="H141" s="3">
        <v>25000</v>
      </c>
      <c r="I141" s="3">
        <v>36000</v>
      </c>
      <c r="J141" s="3">
        <v>8303</v>
      </c>
      <c r="K141" s="3">
        <v>1105</v>
      </c>
      <c r="L141" s="3">
        <v>67792</v>
      </c>
      <c r="M141" s="3">
        <v>0</v>
      </c>
      <c r="N141" s="3">
        <v>77200</v>
      </c>
      <c r="O141" s="1">
        <v>1</v>
      </c>
      <c r="P141" s="1">
        <v>0</v>
      </c>
      <c r="Q141" s="1">
        <v>0</v>
      </c>
      <c r="R141" s="1">
        <v>1</v>
      </c>
      <c r="S141" s="4">
        <v>5494</v>
      </c>
      <c r="T141" s="1">
        <v>0</v>
      </c>
      <c r="U141" s="4">
        <v>5494</v>
      </c>
      <c r="V141" s="5">
        <v>2473</v>
      </c>
    </row>
    <row r="142" spans="1:22" x14ac:dyDescent="0.3">
      <c r="A142" s="1" t="s">
        <v>29</v>
      </c>
      <c r="B142" s="1">
        <v>2</v>
      </c>
      <c r="C142" s="2">
        <v>40634</v>
      </c>
      <c r="D142" s="2">
        <v>40999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3737</v>
      </c>
      <c r="N142" s="3">
        <v>3737</v>
      </c>
      <c r="O142" s="1">
        <v>1</v>
      </c>
      <c r="P142" s="1">
        <v>0</v>
      </c>
      <c r="Q142" s="1">
        <v>0</v>
      </c>
      <c r="R142" s="1">
        <v>1</v>
      </c>
      <c r="S142" s="4">
        <v>13130</v>
      </c>
      <c r="T142" s="1">
        <v>0</v>
      </c>
      <c r="U142" s="4">
        <v>13130</v>
      </c>
      <c r="V142" s="4">
        <v>1678</v>
      </c>
    </row>
    <row r="143" spans="1:22" x14ac:dyDescent="0.3">
      <c r="A143" s="1" t="s">
        <v>128</v>
      </c>
      <c r="B143" s="1">
        <v>2</v>
      </c>
      <c r="C143" s="2">
        <v>40817</v>
      </c>
      <c r="D143" s="2">
        <v>41182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1000</v>
      </c>
      <c r="L143" s="3">
        <v>0</v>
      </c>
      <c r="M143" s="3">
        <v>0</v>
      </c>
      <c r="N143" s="3">
        <v>1000</v>
      </c>
      <c r="O143" s="1">
        <v>1</v>
      </c>
      <c r="P143" s="1">
        <v>0</v>
      </c>
      <c r="Q143" s="1">
        <v>0</v>
      </c>
      <c r="R143" s="1">
        <v>1</v>
      </c>
      <c r="S143" s="19">
        <v>462</v>
      </c>
      <c r="T143" s="1">
        <v>0</v>
      </c>
      <c r="U143" s="19">
        <v>462</v>
      </c>
      <c r="V143" s="26">
        <v>2080</v>
      </c>
    </row>
    <row r="144" spans="1:22" x14ac:dyDescent="0.3">
      <c r="A144" s="1" t="s">
        <v>31</v>
      </c>
      <c r="B144" s="1">
        <v>2</v>
      </c>
      <c r="C144" s="2">
        <v>40725</v>
      </c>
      <c r="D144" s="2">
        <v>41090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23437</v>
      </c>
      <c r="L144" s="3">
        <v>0</v>
      </c>
      <c r="M144" s="3">
        <v>0</v>
      </c>
      <c r="N144" s="3">
        <v>23437</v>
      </c>
      <c r="O144" s="1">
        <v>1</v>
      </c>
      <c r="P144" s="1">
        <v>0</v>
      </c>
      <c r="Q144" s="1">
        <v>0</v>
      </c>
      <c r="R144" s="1">
        <v>1</v>
      </c>
      <c r="S144" s="4">
        <v>5300</v>
      </c>
      <c r="T144" s="1">
        <v>0</v>
      </c>
      <c r="U144" s="4">
        <v>5300</v>
      </c>
      <c r="V144" s="4">
        <v>1691</v>
      </c>
    </row>
    <row r="145" spans="1:22" x14ac:dyDescent="0.3">
      <c r="A145" s="1" t="s">
        <v>30</v>
      </c>
      <c r="B145" s="1">
        <v>2</v>
      </c>
      <c r="C145" s="2">
        <v>40725</v>
      </c>
      <c r="D145" s="2">
        <v>41090</v>
      </c>
      <c r="E145" s="3">
        <v>0</v>
      </c>
      <c r="F145" s="3">
        <v>0</v>
      </c>
      <c r="G145" s="3">
        <v>0</v>
      </c>
      <c r="H145" s="3">
        <v>37513</v>
      </c>
      <c r="I145" s="3">
        <v>37513</v>
      </c>
      <c r="J145" s="3">
        <v>3755</v>
      </c>
      <c r="K145" s="3">
        <v>17698</v>
      </c>
      <c r="L145" s="3">
        <v>8015</v>
      </c>
      <c r="M145" s="3">
        <v>0</v>
      </c>
      <c r="N145" s="3">
        <v>29468</v>
      </c>
      <c r="O145" s="1">
        <v>1</v>
      </c>
      <c r="P145" s="1">
        <v>0</v>
      </c>
      <c r="Q145" s="1">
        <v>0</v>
      </c>
      <c r="R145" s="1">
        <v>1</v>
      </c>
      <c r="S145" s="4">
        <v>4776</v>
      </c>
      <c r="T145" s="1">
        <v>0</v>
      </c>
      <c r="U145" s="4">
        <v>4776</v>
      </c>
      <c r="V145" s="4">
        <v>1690</v>
      </c>
    </row>
    <row r="146" spans="1:22" x14ac:dyDescent="0.3">
      <c r="A146" s="1" t="s">
        <v>76</v>
      </c>
      <c r="B146" s="1">
        <v>2</v>
      </c>
      <c r="C146" s="2">
        <v>40725</v>
      </c>
      <c r="D146" s="2">
        <v>41090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  <c r="J146" s="3">
        <v>0</v>
      </c>
      <c r="K146" s="3">
        <v>0</v>
      </c>
      <c r="L146" s="3">
        <v>600</v>
      </c>
      <c r="M146" s="3">
        <v>0</v>
      </c>
      <c r="N146" s="3">
        <v>600</v>
      </c>
      <c r="O146" s="1">
        <v>1</v>
      </c>
      <c r="P146" s="1">
        <v>0</v>
      </c>
      <c r="Q146" s="1">
        <v>0</v>
      </c>
      <c r="R146" s="1">
        <v>1</v>
      </c>
      <c r="S146" s="19">
        <v>2600</v>
      </c>
      <c r="T146" s="1">
        <v>0</v>
      </c>
      <c r="U146" s="19">
        <v>2600</v>
      </c>
      <c r="V146" s="19">
        <v>1508</v>
      </c>
    </row>
    <row r="147" spans="1:22" x14ac:dyDescent="0.3">
      <c r="A147" s="1" t="s">
        <v>111</v>
      </c>
      <c r="B147" s="1">
        <v>2</v>
      </c>
      <c r="C147" s="2">
        <v>40634</v>
      </c>
      <c r="D147" s="2">
        <v>40999</v>
      </c>
      <c r="E147" s="3">
        <v>0</v>
      </c>
      <c r="F147" s="3">
        <v>2338</v>
      </c>
      <c r="G147" s="3">
        <v>0</v>
      </c>
      <c r="H147" s="3">
        <v>3390</v>
      </c>
      <c r="I147" s="3">
        <v>5728</v>
      </c>
      <c r="J147" s="3">
        <v>3944</v>
      </c>
      <c r="K147" s="3">
        <v>0</v>
      </c>
      <c r="L147" s="3">
        <v>0</v>
      </c>
      <c r="M147" s="3">
        <v>0</v>
      </c>
      <c r="N147" s="3">
        <v>3944</v>
      </c>
      <c r="O147" s="1">
        <v>1</v>
      </c>
      <c r="P147" s="1">
        <v>0</v>
      </c>
      <c r="Q147" s="1">
        <v>0</v>
      </c>
      <c r="R147" s="1">
        <v>1</v>
      </c>
      <c r="S147" s="19">
        <v>2000</v>
      </c>
      <c r="T147" s="1">
        <v>0</v>
      </c>
      <c r="U147" s="19">
        <v>2000</v>
      </c>
      <c r="V147" s="19">
        <v>1924</v>
      </c>
    </row>
    <row r="148" spans="1:22" x14ac:dyDescent="0.3">
      <c r="A148" s="1" t="s">
        <v>72</v>
      </c>
      <c r="B148" s="1">
        <v>2</v>
      </c>
      <c r="C148" s="2">
        <v>40634</v>
      </c>
      <c r="D148" s="2">
        <v>40999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1">
        <v>1</v>
      </c>
      <c r="P148" s="1">
        <v>0</v>
      </c>
      <c r="Q148" s="1">
        <v>0</v>
      </c>
      <c r="R148" s="1">
        <v>1</v>
      </c>
      <c r="S148" s="4">
        <v>9000</v>
      </c>
      <c r="T148" s="1">
        <v>0</v>
      </c>
      <c r="U148" s="19">
        <v>9000</v>
      </c>
      <c r="V148" s="19">
        <v>1456</v>
      </c>
    </row>
    <row r="149" spans="1:22" x14ac:dyDescent="0.3">
      <c r="A149" s="1" t="s">
        <v>207</v>
      </c>
      <c r="B149" s="1">
        <v>2</v>
      </c>
      <c r="C149" s="2">
        <v>40725</v>
      </c>
      <c r="D149" s="2">
        <v>41090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1521</v>
      </c>
      <c r="K149" s="3">
        <v>0</v>
      </c>
      <c r="L149" s="3">
        <v>0</v>
      </c>
      <c r="M149" s="3">
        <v>0</v>
      </c>
      <c r="N149" s="3">
        <v>1521</v>
      </c>
      <c r="O149" s="1">
        <v>1</v>
      </c>
      <c r="P149" s="1">
        <v>0</v>
      </c>
      <c r="Q149" s="1">
        <v>0</v>
      </c>
      <c r="R149" s="1">
        <v>1</v>
      </c>
      <c r="S149" s="4">
        <v>3000</v>
      </c>
      <c r="T149" s="1">
        <v>0</v>
      </c>
      <c r="U149" s="19">
        <v>3000</v>
      </c>
      <c r="V149" s="19">
        <v>2008</v>
      </c>
    </row>
    <row r="150" spans="1:22" x14ac:dyDescent="0.3">
      <c r="A150" s="1" t="s">
        <v>238</v>
      </c>
      <c r="B150" s="1">
        <v>2</v>
      </c>
      <c r="C150" s="2">
        <v>40544</v>
      </c>
      <c r="D150" s="2">
        <v>40908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4450</v>
      </c>
      <c r="N150" s="3">
        <v>4450</v>
      </c>
      <c r="O150" s="1">
        <v>1</v>
      </c>
      <c r="P150" s="1">
        <v>0</v>
      </c>
      <c r="Q150" s="1">
        <v>0</v>
      </c>
      <c r="R150" s="1">
        <v>1</v>
      </c>
      <c r="S150" s="19">
        <v>5500</v>
      </c>
      <c r="T150" s="1">
        <v>0</v>
      </c>
      <c r="U150" s="19">
        <v>5500</v>
      </c>
      <c r="V150" s="19">
        <v>2340</v>
      </c>
    </row>
    <row r="151" spans="1:22" x14ac:dyDescent="0.3">
      <c r="A151" s="1" t="s">
        <v>240</v>
      </c>
      <c r="B151" s="1">
        <v>2</v>
      </c>
      <c r="C151" s="2">
        <v>40725</v>
      </c>
      <c r="D151" s="2">
        <v>41090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4656</v>
      </c>
      <c r="K151" s="3">
        <v>0</v>
      </c>
      <c r="L151" s="3">
        <v>0</v>
      </c>
      <c r="M151" s="3">
        <v>4656</v>
      </c>
      <c r="N151" s="3">
        <v>9312</v>
      </c>
      <c r="O151" s="1">
        <v>1</v>
      </c>
      <c r="P151" s="1">
        <v>0</v>
      </c>
      <c r="Q151" s="1">
        <v>0</v>
      </c>
      <c r="R151" s="1">
        <v>1</v>
      </c>
      <c r="S151" s="19">
        <v>6400</v>
      </c>
      <c r="T151" s="1">
        <v>0</v>
      </c>
      <c r="U151" s="19">
        <v>6400</v>
      </c>
      <c r="V151" s="19">
        <v>2351</v>
      </c>
    </row>
    <row r="152" spans="1:22" x14ac:dyDescent="0.3">
      <c r="A152" s="1" t="s">
        <v>235</v>
      </c>
      <c r="B152" s="1">
        <v>2</v>
      </c>
      <c r="C152" s="2">
        <v>40725</v>
      </c>
      <c r="D152" s="2">
        <v>41090</v>
      </c>
      <c r="E152" s="3">
        <v>0</v>
      </c>
      <c r="F152" s="3">
        <v>0</v>
      </c>
      <c r="G152" s="3">
        <v>0</v>
      </c>
      <c r="H152" s="3">
        <v>6413</v>
      </c>
      <c r="I152" s="3">
        <v>6413</v>
      </c>
      <c r="J152" s="3">
        <v>2780</v>
      </c>
      <c r="K152" s="3">
        <v>1482</v>
      </c>
      <c r="L152" s="3">
        <v>21126</v>
      </c>
      <c r="M152" s="3">
        <v>0</v>
      </c>
      <c r="N152" s="3">
        <v>25388</v>
      </c>
      <c r="O152" s="1">
        <v>1</v>
      </c>
      <c r="P152" s="1">
        <v>0</v>
      </c>
      <c r="Q152" s="1">
        <v>0</v>
      </c>
      <c r="R152" s="1">
        <v>1</v>
      </c>
      <c r="S152" s="19">
        <v>10272</v>
      </c>
      <c r="T152" s="1">
        <v>0</v>
      </c>
      <c r="U152" s="19">
        <v>10272</v>
      </c>
      <c r="V152" s="19">
        <v>2340</v>
      </c>
    </row>
    <row r="153" spans="1:22" x14ac:dyDescent="0.3">
      <c r="A153" s="1" t="s">
        <v>246</v>
      </c>
      <c r="B153" s="1">
        <v>2</v>
      </c>
      <c r="C153" s="2">
        <v>40725</v>
      </c>
      <c r="D153" s="2">
        <v>41090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  <c r="J153" s="3">
        <v>1239</v>
      </c>
      <c r="K153" s="3">
        <v>4915</v>
      </c>
      <c r="L153" s="3">
        <v>0</v>
      </c>
      <c r="M153" s="3">
        <v>0</v>
      </c>
      <c r="N153" s="3">
        <v>6154</v>
      </c>
      <c r="O153" s="1">
        <v>1</v>
      </c>
      <c r="P153" s="1">
        <v>0</v>
      </c>
      <c r="Q153" s="1">
        <v>0</v>
      </c>
      <c r="R153" s="1">
        <v>1</v>
      </c>
      <c r="S153" s="1">
        <v>6600</v>
      </c>
      <c r="T153" s="1">
        <v>0</v>
      </c>
      <c r="U153" s="19">
        <v>6600</v>
      </c>
      <c r="V153" s="19">
        <v>2440</v>
      </c>
    </row>
    <row r="154" spans="1:22" s="53" customFormat="1" x14ac:dyDescent="0.3">
      <c r="A154" s="52" t="s">
        <v>1489</v>
      </c>
      <c r="B154" s="69"/>
      <c r="C154" s="58"/>
      <c r="D154" s="58"/>
      <c r="E154" s="59">
        <f t="shared" ref="E154:V154" si="2">SUM(E79:E153)</f>
        <v>3084910</v>
      </c>
      <c r="F154" s="59">
        <f t="shared" si="2"/>
        <v>28668</v>
      </c>
      <c r="G154" s="59">
        <f t="shared" si="2"/>
        <v>545066</v>
      </c>
      <c r="H154" s="59">
        <f t="shared" si="2"/>
        <v>366494</v>
      </c>
      <c r="I154" s="59">
        <f t="shared" si="2"/>
        <v>4025138</v>
      </c>
      <c r="J154" s="59">
        <f t="shared" si="2"/>
        <v>237445</v>
      </c>
      <c r="K154" s="59">
        <f t="shared" si="2"/>
        <v>416699</v>
      </c>
      <c r="L154" s="59">
        <f t="shared" si="2"/>
        <v>3332568</v>
      </c>
      <c r="M154" s="59">
        <f t="shared" si="2"/>
        <v>344035</v>
      </c>
      <c r="N154" s="59">
        <f t="shared" si="2"/>
        <v>4330747</v>
      </c>
      <c r="O154" s="67">
        <f t="shared" si="2"/>
        <v>75</v>
      </c>
      <c r="P154" s="67">
        <f t="shared" si="2"/>
        <v>3</v>
      </c>
      <c r="Q154" s="67">
        <f t="shared" si="2"/>
        <v>0</v>
      </c>
      <c r="R154" s="67">
        <f t="shared" si="2"/>
        <v>78</v>
      </c>
      <c r="S154" s="67">
        <f t="shared" si="2"/>
        <v>342907</v>
      </c>
      <c r="T154" s="67">
        <f t="shared" si="2"/>
        <v>4750</v>
      </c>
      <c r="U154" s="67">
        <f t="shared" si="2"/>
        <v>347657</v>
      </c>
      <c r="V154" s="67">
        <f t="shared" si="2"/>
        <v>154074</v>
      </c>
    </row>
    <row r="155" spans="1:22" s="53" customFormat="1" x14ac:dyDescent="0.3">
      <c r="A155" s="51" t="s">
        <v>1490</v>
      </c>
      <c r="C155" s="54"/>
      <c r="D155" s="54"/>
      <c r="E155" s="63">
        <f>E154/75</f>
        <v>41132.133333333331</v>
      </c>
      <c r="F155" s="63">
        <f t="shared" ref="F155:V155" si="3">F154/75</f>
        <v>382.24</v>
      </c>
      <c r="G155" s="63">
        <f t="shared" si="3"/>
        <v>7267.5466666666671</v>
      </c>
      <c r="H155" s="63">
        <f t="shared" si="3"/>
        <v>4886.586666666667</v>
      </c>
      <c r="I155" s="63">
        <f t="shared" si="3"/>
        <v>53668.506666666668</v>
      </c>
      <c r="J155" s="63">
        <f t="shared" si="3"/>
        <v>3165.9333333333334</v>
      </c>
      <c r="K155" s="63">
        <f t="shared" si="3"/>
        <v>5555.9866666666667</v>
      </c>
      <c r="L155" s="63">
        <f t="shared" si="3"/>
        <v>44434.239999999998</v>
      </c>
      <c r="M155" s="63">
        <f t="shared" si="3"/>
        <v>4587.1333333333332</v>
      </c>
      <c r="N155" s="63">
        <f t="shared" si="3"/>
        <v>57743.293333333335</v>
      </c>
      <c r="O155" s="63"/>
      <c r="P155" s="63"/>
      <c r="Q155" s="63"/>
      <c r="R155" s="66">
        <f t="shared" si="3"/>
        <v>1.04</v>
      </c>
      <c r="S155" s="65">
        <f t="shared" si="3"/>
        <v>4572.0933333333332</v>
      </c>
      <c r="T155" s="65">
        <f t="shared" si="3"/>
        <v>63.333333333333336</v>
      </c>
      <c r="U155" s="65">
        <f t="shared" si="3"/>
        <v>4635.4266666666663</v>
      </c>
      <c r="V155" s="65">
        <f t="shared" si="3"/>
        <v>2054.3200000000002</v>
      </c>
    </row>
    <row r="156" spans="1:22" s="53" customFormat="1" x14ac:dyDescent="0.3">
      <c r="C156" s="54"/>
      <c r="D156" s="54"/>
      <c r="E156" s="55"/>
      <c r="F156" s="55"/>
      <c r="G156" s="55"/>
      <c r="H156" s="55"/>
      <c r="I156" s="55"/>
      <c r="J156" s="55"/>
      <c r="K156" s="55"/>
      <c r="L156" s="55"/>
      <c r="M156" s="55"/>
      <c r="N156" s="55"/>
    </row>
    <row r="157" spans="1:22" x14ac:dyDescent="0.3">
      <c r="A157" s="1" t="s">
        <v>241</v>
      </c>
      <c r="B157" s="1">
        <v>3</v>
      </c>
      <c r="C157" s="2">
        <v>40725</v>
      </c>
      <c r="D157" s="2">
        <v>41090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4148</v>
      </c>
      <c r="K157" s="3">
        <v>0</v>
      </c>
      <c r="L157" s="3">
        <v>0</v>
      </c>
      <c r="M157" s="3">
        <v>10011</v>
      </c>
      <c r="N157" s="3">
        <v>14159</v>
      </c>
      <c r="O157" s="1">
        <v>1</v>
      </c>
      <c r="P157" s="1">
        <v>0</v>
      </c>
      <c r="Q157" s="1">
        <v>0</v>
      </c>
      <c r="R157" s="1">
        <v>1</v>
      </c>
      <c r="S157" s="19">
        <v>12000</v>
      </c>
      <c r="T157" s="1">
        <v>0</v>
      </c>
      <c r="U157" s="19">
        <v>12000</v>
      </c>
      <c r="V157" s="19">
        <v>2373</v>
      </c>
    </row>
    <row r="158" spans="1:22" x14ac:dyDescent="0.3">
      <c r="A158" s="1" t="s">
        <v>115</v>
      </c>
      <c r="B158" s="1">
        <v>3</v>
      </c>
      <c r="C158" s="2">
        <v>40725</v>
      </c>
      <c r="D158" s="2">
        <v>41090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5504</v>
      </c>
      <c r="K158" s="3">
        <v>501</v>
      </c>
      <c r="L158" s="3">
        <v>0</v>
      </c>
      <c r="M158" s="3">
        <v>0</v>
      </c>
      <c r="N158" s="3">
        <v>6005</v>
      </c>
      <c r="O158" s="1">
        <v>1</v>
      </c>
      <c r="P158" s="1">
        <v>0</v>
      </c>
      <c r="Q158" s="1">
        <v>0</v>
      </c>
      <c r="R158" s="1">
        <v>1</v>
      </c>
      <c r="S158" s="19">
        <v>2177</v>
      </c>
      <c r="T158" s="1">
        <v>0</v>
      </c>
      <c r="U158" s="19">
        <v>2177</v>
      </c>
      <c r="V158" s="19">
        <v>1976</v>
      </c>
    </row>
    <row r="159" spans="1:22" x14ac:dyDescent="0.3">
      <c r="A159" s="1" t="s">
        <v>163</v>
      </c>
      <c r="B159" s="1">
        <v>3</v>
      </c>
      <c r="C159" s="2">
        <v>40544</v>
      </c>
      <c r="D159" s="2">
        <v>40908</v>
      </c>
      <c r="E159" s="3">
        <v>0</v>
      </c>
      <c r="F159" s="3">
        <v>0</v>
      </c>
      <c r="G159" s="3">
        <v>26000</v>
      </c>
      <c r="H159" s="3">
        <v>0</v>
      </c>
      <c r="I159" s="3">
        <v>26000</v>
      </c>
      <c r="J159" s="3">
        <v>0</v>
      </c>
      <c r="K159" s="3">
        <v>0</v>
      </c>
      <c r="L159" s="3">
        <v>30000</v>
      </c>
      <c r="M159" s="3">
        <v>0</v>
      </c>
      <c r="N159" s="3">
        <v>30000</v>
      </c>
      <c r="O159" s="1">
        <v>1</v>
      </c>
      <c r="P159" s="1">
        <v>0</v>
      </c>
      <c r="Q159" s="1">
        <v>0</v>
      </c>
      <c r="R159" s="1">
        <v>1</v>
      </c>
      <c r="S159" s="19">
        <v>16888</v>
      </c>
      <c r="T159" s="1">
        <v>16888</v>
      </c>
      <c r="U159" s="4">
        <v>33776</v>
      </c>
      <c r="V159" s="26">
        <v>2496</v>
      </c>
    </row>
    <row r="160" spans="1:22" x14ac:dyDescent="0.3">
      <c r="A160" s="1" t="s">
        <v>364</v>
      </c>
      <c r="B160" s="1">
        <v>3</v>
      </c>
      <c r="C160" s="2">
        <v>40544</v>
      </c>
      <c r="D160" s="2">
        <v>40908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15185</v>
      </c>
      <c r="L160" s="3">
        <v>11354</v>
      </c>
      <c r="M160" s="3">
        <v>0</v>
      </c>
      <c r="N160" s="3">
        <v>26539</v>
      </c>
      <c r="O160" s="1">
        <v>1</v>
      </c>
      <c r="P160" s="1">
        <v>3</v>
      </c>
      <c r="Q160" s="1">
        <v>0</v>
      </c>
      <c r="R160" s="1">
        <v>4</v>
      </c>
      <c r="S160" s="4">
        <v>8200</v>
      </c>
      <c r="T160" s="25">
        <v>3600</v>
      </c>
      <c r="U160" s="4">
        <v>11800</v>
      </c>
      <c r="V160" s="4">
        <v>5613</v>
      </c>
    </row>
    <row r="161" spans="1:22" x14ac:dyDescent="0.3">
      <c r="A161" s="1" t="s">
        <v>133</v>
      </c>
      <c r="B161" s="1">
        <v>3</v>
      </c>
      <c r="C161" s="2">
        <v>40725</v>
      </c>
      <c r="D161" s="2">
        <v>41090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1">
        <v>1</v>
      </c>
      <c r="P161" s="1">
        <v>0</v>
      </c>
      <c r="Q161" s="1">
        <v>0</v>
      </c>
      <c r="R161" s="1">
        <v>1</v>
      </c>
      <c r="S161" s="4">
        <v>13600</v>
      </c>
      <c r="T161" s="1">
        <v>0</v>
      </c>
      <c r="U161" s="25">
        <v>13600</v>
      </c>
      <c r="V161" s="4">
        <v>2184</v>
      </c>
    </row>
    <row r="162" spans="1:22" x14ac:dyDescent="0.3">
      <c r="A162" s="1" t="s">
        <v>129</v>
      </c>
      <c r="B162" s="1">
        <v>3</v>
      </c>
      <c r="C162" s="2">
        <v>40544</v>
      </c>
      <c r="D162" s="2">
        <v>40908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1874</v>
      </c>
      <c r="L162" s="3">
        <v>0</v>
      </c>
      <c r="M162" s="3">
        <v>0</v>
      </c>
      <c r="N162" s="3">
        <v>1874</v>
      </c>
      <c r="O162" s="1">
        <v>1</v>
      </c>
      <c r="P162" s="1">
        <v>0</v>
      </c>
      <c r="Q162" s="1">
        <v>0</v>
      </c>
      <c r="R162" s="1">
        <v>1</v>
      </c>
      <c r="S162" s="25">
        <v>2300</v>
      </c>
      <c r="T162" s="1">
        <v>0</v>
      </c>
      <c r="U162" s="4">
        <v>2300</v>
      </c>
      <c r="V162" s="25">
        <v>2111</v>
      </c>
    </row>
    <row r="163" spans="1:22" x14ac:dyDescent="0.3">
      <c r="A163" s="1" t="s">
        <v>174</v>
      </c>
      <c r="B163" s="1">
        <v>3</v>
      </c>
      <c r="C163" s="2">
        <v>40634</v>
      </c>
      <c r="D163" s="2">
        <v>40999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6431</v>
      </c>
      <c r="L163" s="3">
        <v>18337</v>
      </c>
      <c r="M163" s="3">
        <v>8541</v>
      </c>
      <c r="N163" s="3">
        <v>33309</v>
      </c>
      <c r="O163" s="1">
        <v>1</v>
      </c>
      <c r="P163" s="1">
        <v>0</v>
      </c>
      <c r="Q163" s="1">
        <v>0</v>
      </c>
      <c r="R163" s="1">
        <v>1</v>
      </c>
      <c r="S163" s="25">
        <v>12250</v>
      </c>
      <c r="T163" s="1">
        <v>0</v>
      </c>
      <c r="U163" s="4">
        <v>12250</v>
      </c>
      <c r="V163" s="25">
        <v>2613</v>
      </c>
    </row>
    <row r="164" spans="1:22" x14ac:dyDescent="0.3">
      <c r="A164" s="1" t="s">
        <v>118</v>
      </c>
      <c r="B164" s="1">
        <v>3</v>
      </c>
      <c r="C164" s="2">
        <v>40725</v>
      </c>
      <c r="D164" s="2">
        <v>41090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1">
        <v>1</v>
      </c>
      <c r="P164" s="1">
        <v>0</v>
      </c>
      <c r="Q164" s="1">
        <v>0</v>
      </c>
      <c r="R164" s="1">
        <v>1</v>
      </c>
      <c r="S164" s="4">
        <v>10825</v>
      </c>
      <c r="T164" s="1">
        <v>0</v>
      </c>
      <c r="U164" s="4">
        <v>10825</v>
      </c>
      <c r="V164" s="4">
        <v>2000</v>
      </c>
    </row>
    <row r="165" spans="1:22" x14ac:dyDescent="0.3">
      <c r="A165" s="1" t="s">
        <v>339</v>
      </c>
      <c r="B165" s="1">
        <v>3</v>
      </c>
      <c r="C165" s="2">
        <v>40664</v>
      </c>
      <c r="D165" s="2">
        <v>41029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7556</v>
      </c>
      <c r="K165" s="3">
        <v>15000</v>
      </c>
      <c r="L165" s="3">
        <v>0</v>
      </c>
      <c r="M165" s="3">
        <v>0</v>
      </c>
      <c r="N165" s="3">
        <v>22556</v>
      </c>
      <c r="O165" s="1">
        <v>1</v>
      </c>
      <c r="P165" s="1">
        <v>0</v>
      </c>
      <c r="Q165" s="1">
        <v>0</v>
      </c>
      <c r="R165" s="1">
        <v>1</v>
      </c>
      <c r="S165" s="19">
        <v>12000</v>
      </c>
      <c r="T165" s="1">
        <v>0</v>
      </c>
      <c r="U165" s="19">
        <v>12000</v>
      </c>
      <c r="V165" s="19">
        <v>3248</v>
      </c>
    </row>
    <row r="166" spans="1:22" x14ac:dyDescent="0.3">
      <c r="A166" s="1" t="s">
        <v>154</v>
      </c>
      <c r="B166" s="1">
        <v>3</v>
      </c>
      <c r="C166" s="2">
        <v>40725</v>
      </c>
      <c r="D166" s="2">
        <v>41090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10547</v>
      </c>
      <c r="L166" s="3">
        <v>4881</v>
      </c>
      <c r="M166" s="3">
        <v>0</v>
      </c>
      <c r="N166" s="3">
        <v>15428</v>
      </c>
      <c r="O166" s="1">
        <v>1</v>
      </c>
      <c r="P166" s="1">
        <v>0</v>
      </c>
      <c r="Q166" s="1">
        <v>0</v>
      </c>
      <c r="R166" s="1">
        <v>1</v>
      </c>
      <c r="S166" s="4">
        <v>9370</v>
      </c>
      <c r="T166" s="1">
        <v>0</v>
      </c>
      <c r="U166" s="19">
        <v>9370</v>
      </c>
      <c r="V166" s="4">
        <v>2428</v>
      </c>
    </row>
    <row r="167" spans="1:22" x14ac:dyDescent="0.3">
      <c r="A167" s="1" t="s">
        <v>228</v>
      </c>
      <c r="B167" s="1">
        <v>3</v>
      </c>
      <c r="C167" s="2">
        <v>40725</v>
      </c>
      <c r="D167" s="2">
        <v>41090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1">
        <v>1</v>
      </c>
      <c r="P167" s="1">
        <v>0</v>
      </c>
      <c r="Q167" s="1">
        <v>1</v>
      </c>
      <c r="R167" s="1">
        <v>2</v>
      </c>
      <c r="S167" s="4">
        <v>9100</v>
      </c>
      <c r="T167" s="1">
        <v>60</v>
      </c>
      <c r="U167" s="19">
        <v>9160</v>
      </c>
      <c r="V167" s="19">
        <v>2262</v>
      </c>
    </row>
    <row r="168" spans="1:22" x14ac:dyDescent="0.3">
      <c r="A168" s="1" t="s">
        <v>219</v>
      </c>
      <c r="B168" s="1">
        <v>3</v>
      </c>
      <c r="C168" s="2">
        <v>40725</v>
      </c>
      <c r="D168" s="2">
        <v>41090</v>
      </c>
      <c r="E168" s="3">
        <v>0</v>
      </c>
      <c r="F168" s="3">
        <v>0</v>
      </c>
      <c r="G168" s="3">
        <v>1078</v>
      </c>
      <c r="H168" s="3">
        <v>0</v>
      </c>
      <c r="I168" s="3">
        <v>1078</v>
      </c>
      <c r="J168" s="3">
        <v>0</v>
      </c>
      <c r="K168" s="3">
        <v>1650</v>
      </c>
      <c r="L168" s="3">
        <v>0</v>
      </c>
      <c r="M168" s="3">
        <v>0</v>
      </c>
      <c r="N168" s="3">
        <v>1650</v>
      </c>
      <c r="O168" s="1">
        <v>1</v>
      </c>
      <c r="P168" s="1">
        <v>0</v>
      </c>
      <c r="Q168" s="1">
        <v>0</v>
      </c>
      <c r="R168" s="1">
        <v>1</v>
      </c>
      <c r="S168" s="19">
        <v>7380</v>
      </c>
      <c r="T168" s="1">
        <v>0</v>
      </c>
      <c r="U168" s="19">
        <v>7380</v>
      </c>
      <c r="V168" s="19">
        <v>2134</v>
      </c>
    </row>
    <row r="169" spans="1:22" x14ac:dyDescent="0.3">
      <c r="A169" s="1" t="s">
        <v>336</v>
      </c>
      <c r="B169" s="1">
        <v>3</v>
      </c>
      <c r="C169" s="2">
        <v>40544</v>
      </c>
      <c r="D169" s="2">
        <v>40908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1">
        <v>1</v>
      </c>
      <c r="P169" s="1">
        <v>0</v>
      </c>
      <c r="Q169" s="1">
        <v>0</v>
      </c>
      <c r="R169" s="1">
        <v>1</v>
      </c>
      <c r="S169" s="19">
        <v>15000</v>
      </c>
      <c r="T169" s="1">
        <v>0</v>
      </c>
      <c r="U169" s="19">
        <v>15000</v>
      </c>
      <c r="V169" s="19">
        <v>3202</v>
      </c>
    </row>
    <row r="170" spans="1:22" x14ac:dyDescent="0.3">
      <c r="A170" s="1" t="s">
        <v>357</v>
      </c>
      <c r="B170" s="1">
        <v>3</v>
      </c>
      <c r="C170" s="2">
        <v>40725</v>
      </c>
      <c r="D170" s="2">
        <v>41090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1">
        <v>1</v>
      </c>
      <c r="P170" s="1">
        <v>1</v>
      </c>
      <c r="Q170" s="1">
        <v>0</v>
      </c>
      <c r="R170" s="1">
        <v>2</v>
      </c>
      <c r="S170" s="1">
        <v>6400</v>
      </c>
      <c r="T170" s="1">
        <v>757</v>
      </c>
      <c r="U170" s="19">
        <v>7157</v>
      </c>
      <c r="V170" s="19">
        <v>4164</v>
      </c>
    </row>
    <row r="171" spans="1:22" x14ac:dyDescent="0.3">
      <c r="A171" s="1" t="s">
        <v>79</v>
      </c>
      <c r="B171" s="1">
        <v>3</v>
      </c>
      <c r="C171" s="2">
        <v>40725</v>
      </c>
      <c r="D171" s="2">
        <v>41090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606</v>
      </c>
      <c r="K171" s="3">
        <v>0</v>
      </c>
      <c r="L171" s="3">
        <v>0</v>
      </c>
      <c r="M171" s="3">
        <v>0</v>
      </c>
      <c r="N171" s="3">
        <v>606</v>
      </c>
      <c r="O171" s="1">
        <v>1</v>
      </c>
      <c r="P171" s="1">
        <v>0</v>
      </c>
      <c r="Q171" s="1">
        <v>0</v>
      </c>
      <c r="R171" s="1">
        <v>1</v>
      </c>
      <c r="S171" s="4">
        <v>2000</v>
      </c>
      <c r="T171" s="1">
        <v>0</v>
      </c>
      <c r="U171" s="19">
        <v>2000</v>
      </c>
      <c r="V171" s="19">
        <v>1530</v>
      </c>
    </row>
    <row r="172" spans="1:22" x14ac:dyDescent="0.3">
      <c r="A172" s="1" t="s">
        <v>216</v>
      </c>
      <c r="B172" s="1">
        <v>3</v>
      </c>
      <c r="C172" s="2">
        <v>40725</v>
      </c>
      <c r="D172" s="2">
        <v>41090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1">
        <v>1</v>
      </c>
      <c r="P172" s="1">
        <v>0</v>
      </c>
      <c r="Q172" s="1">
        <v>0</v>
      </c>
      <c r="R172" s="1">
        <v>1</v>
      </c>
      <c r="S172" s="4">
        <v>7940</v>
      </c>
      <c r="T172" s="1">
        <v>0</v>
      </c>
      <c r="U172" s="19">
        <v>7940</v>
      </c>
      <c r="V172" s="19">
        <v>2114</v>
      </c>
    </row>
    <row r="173" spans="1:22" x14ac:dyDescent="0.3">
      <c r="A173" s="1" t="s">
        <v>300</v>
      </c>
      <c r="B173" s="1">
        <v>3</v>
      </c>
      <c r="C173" s="2">
        <v>40725</v>
      </c>
      <c r="D173" s="2">
        <v>41090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15000</v>
      </c>
      <c r="K173" s="3">
        <v>1500</v>
      </c>
      <c r="L173" s="3">
        <v>5500</v>
      </c>
      <c r="M173" s="3">
        <v>0</v>
      </c>
      <c r="N173" s="3">
        <v>22000</v>
      </c>
      <c r="O173" s="1">
        <v>1</v>
      </c>
      <c r="P173" s="1">
        <v>0</v>
      </c>
      <c r="Q173" s="1">
        <v>0</v>
      </c>
      <c r="R173" s="1">
        <v>1</v>
      </c>
      <c r="S173" s="1">
        <v>34000</v>
      </c>
      <c r="T173" s="1">
        <v>0</v>
      </c>
      <c r="U173" s="19">
        <v>34000</v>
      </c>
      <c r="V173" s="19">
        <v>2931</v>
      </c>
    </row>
    <row r="174" spans="1:22" x14ac:dyDescent="0.3">
      <c r="A174" s="1" t="s">
        <v>130</v>
      </c>
      <c r="B174" s="1">
        <v>3</v>
      </c>
      <c r="C174" s="2">
        <v>40725</v>
      </c>
      <c r="D174" s="2">
        <v>41090</v>
      </c>
      <c r="E174" s="3">
        <v>2206</v>
      </c>
      <c r="F174" s="3">
        <v>0</v>
      </c>
      <c r="G174" s="3">
        <v>0</v>
      </c>
      <c r="H174" s="3">
        <v>0</v>
      </c>
      <c r="I174" s="3">
        <v>2206</v>
      </c>
      <c r="J174" s="3">
        <v>0</v>
      </c>
      <c r="K174" s="3">
        <v>3295</v>
      </c>
      <c r="L174" s="3">
        <v>1041</v>
      </c>
      <c r="M174" s="3">
        <v>0</v>
      </c>
      <c r="N174" s="3">
        <v>4336</v>
      </c>
      <c r="O174" s="1">
        <v>1</v>
      </c>
      <c r="P174" s="1">
        <v>0</v>
      </c>
      <c r="Q174" s="1">
        <v>0</v>
      </c>
      <c r="R174" s="1">
        <v>1</v>
      </c>
      <c r="S174" s="4">
        <v>4250</v>
      </c>
      <c r="T174" s="1">
        <v>0</v>
      </c>
      <c r="U174" s="4">
        <v>4250</v>
      </c>
      <c r="V174" s="4">
        <v>2118</v>
      </c>
    </row>
    <row r="175" spans="1:22" x14ac:dyDescent="0.3">
      <c r="A175" s="1" t="s">
        <v>144</v>
      </c>
      <c r="B175" s="1">
        <v>3</v>
      </c>
      <c r="C175" s="2">
        <v>40634</v>
      </c>
      <c r="D175" s="2">
        <v>40999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3405</v>
      </c>
      <c r="L175" s="3">
        <v>0</v>
      </c>
      <c r="M175" s="3">
        <v>0</v>
      </c>
      <c r="N175" s="3">
        <v>3405</v>
      </c>
      <c r="O175" s="1">
        <v>1</v>
      </c>
      <c r="P175" s="1">
        <v>0</v>
      </c>
      <c r="Q175" s="1">
        <v>0</v>
      </c>
      <c r="R175" s="1">
        <v>1</v>
      </c>
      <c r="S175" s="4">
        <v>6580</v>
      </c>
      <c r="T175" s="1">
        <v>0</v>
      </c>
      <c r="U175" s="4">
        <v>6580</v>
      </c>
      <c r="V175" s="26">
        <v>2250</v>
      </c>
    </row>
    <row r="176" spans="1:22" x14ac:dyDescent="0.3">
      <c r="A176" s="1" t="s">
        <v>211</v>
      </c>
      <c r="B176" s="1">
        <v>3</v>
      </c>
      <c r="C176" s="2">
        <v>40634</v>
      </c>
      <c r="D176" s="2">
        <v>40999</v>
      </c>
      <c r="E176" s="3">
        <v>0</v>
      </c>
      <c r="F176" s="3">
        <v>0</v>
      </c>
      <c r="G176" s="3">
        <v>28813</v>
      </c>
      <c r="H176" s="3">
        <v>0</v>
      </c>
      <c r="I176" s="3">
        <v>28813</v>
      </c>
      <c r="J176" s="3">
        <v>0</v>
      </c>
      <c r="K176" s="3">
        <v>400</v>
      </c>
      <c r="L176" s="3">
        <v>26383</v>
      </c>
      <c r="M176" s="3">
        <v>0</v>
      </c>
      <c r="N176" s="3">
        <v>26783</v>
      </c>
      <c r="O176" s="1">
        <v>1</v>
      </c>
      <c r="P176" s="1">
        <v>0</v>
      </c>
      <c r="Q176" s="1">
        <v>0</v>
      </c>
      <c r="R176" s="1">
        <v>1</v>
      </c>
      <c r="S176" s="19">
        <v>7100</v>
      </c>
      <c r="T176" s="1">
        <v>0</v>
      </c>
      <c r="U176" s="19">
        <v>7100</v>
      </c>
      <c r="V176" s="19">
        <v>2065</v>
      </c>
    </row>
    <row r="177" spans="1:22" x14ac:dyDescent="0.3">
      <c r="A177" s="1" t="s">
        <v>245</v>
      </c>
      <c r="B177" s="1">
        <v>3</v>
      </c>
      <c r="C177" s="2">
        <v>40756</v>
      </c>
      <c r="D177" s="2">
        <v>41121</v>
      </c>
      <c r="E177" s="3">
        <v>0</v>
      </c>
      <c r="F177" s="3">
        <v>3076</v>
      </c>
      <c r="G177" s="3">
        <v>0</v>
      </c>
      <c r="H177" s="3">
        <v>0</v>
      </c>
      <c r="I177" s="3">
        <v>3076</v>
      </c>
      <c r="J177" s="3">
        <v>0</v>
      </c>
      <c r="K177" s="3">
        <v>3839</v>
      </c>
      <c r="L177" s="3">
        <v>0</v>
      </c>
      <c r="M177" s="3">
        <v>0</v>
      </c>
      <c r="N177" s="3">
        <v>3839</v>
      </c>
      <c r="O177" s="1">
        <v>1</v>
      </c>
      <c r="P177" s="1">
        <v>0</v>
      </c>
      <c r="Q177" s="1">
        <v>0</v>
      </c>
      <c r="R177" s="1">
        <v>1</v>
      </c>
      <c r="S177" s="19">
        <v>7320</v>
      </c>
      <c r="T177" s="1">
        <v>0</v>
      </c>
      <c r="U177" s="19">
        <v>7320</v>
      </c>
      <c r="V177" s="19">
        <v>2435</v>
      </c>
    </row>
    <row r="178" spans="1:22" x14ac:dyDescent="0.3">
      <c r="A178" s="1" t="s">
        <v>120</v>
      </c>
      <c r="B178" s="1">
        <v>3</v>
      </c>
      <c r="C178" s="2">
        <v>40725</v>
      </c>
      <c r="D178" s="2">
        <v>41090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1">
        <v>1</v>
      </c>
      <c r="P178" s="1">
        <v>0</v>
      </c>
      <c r="Q178" s="1">
        <v>0</v>
      </c>
      <c r="R178" s="1">
        <v>1</v>
      </c>
      <c r="S178" s="4">
        <v>9065</v>
      </c>
      <c r="T178" s="1">
        <v>0</v>
      </c>
      <c r="U178" s="4">
        <v>9065</v>
      </c>
      <c r="V178" s="4">
        <v>2028</v>
      </c>
    </row>
    <row r="179" spans="1:22" x14ac:dyDescent="0.3">
      <c r="A179" s="1" t="s">
        <v>343</v>
      </c>
      <c r="B179" s="1">
        <v>3</v>
      </c>
      <c r="C179" s="2">
        <v>40725</v>
      </c>
      <c r="D179" s="2">
        <v>41090</v>
      </c>
      <c r="E179" s="3">
        <v>0</v>
      </c>
      <c r="F179" s="3">
        <v>0</v>
      </c>
      <c r="G179" s="3">
        <v>0</v>
      </c>
      <c r="H179" s="3">
        <v>5000</v>
      </c>
      <c r="I179" s="3">
        <v>5000</v>
      </c>
      <c r="J179" s="3">
        <v>0</v>
      </c>
      <c r="K179" s="3">
        <v>13059</v>
      </c>
      <c r="L179" s="3">
        <v>0</v>
      </c>
      <c r="M179" s="3">
        <v>0</v>
      </c>
      <c r="N179" s="3">
        <v>13059</v>
      </c>
      <c r="O179" s="1">
        <v>1</v>
      </c>
      <c r="P179" s="1">
        <v>0</v>
      </c>
      <c r="Q179" s="1">
        <v>0</v>
      </c>
      <c r="R179" s="1">
        <v>1</v>
      </c>
      <c r="S179" s="4">
        <v>14131</v>
      </c>
      <c r="T179" s="1">
        <v>0</v>
      </c>
      <c r="U179" s="19">
        <v>14131</v>
      </c>
      <c r="V179" s="19">
        <v>3354</v>
      </c>
    </row>
    <row r="180" spans="1:22" x14ac:dyDescent="0.3">
      <c r="A180" s="1" t="s">
        <v>25</v>
      </c>
      <c r="B180" s="1">
        <v>3</v>
      </c>
      <c r="C180" s="2">
        <v>40725</v>
      </c>
      <c r="D180" s="2">
        <v>41090</v>
      </c>
      <c r="E180" s="3">
        <v>0</v>
      </c>
      <c r="F180" s="3">
        <v>0</v>
      </c>
      <c r="G180" s="3">
        <v>2992</v>
      </c>
      <c r="H180" s="3">
        <v>1992</v>
      </c>
      <c r="I180" s="3">
        <v>4984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1">
        <v>1</v>
      </c>
      <c r="P180" s="1">
        <v>0</v>
      </c>
      <c r="Q180" s="1">
        <v>0</v>
      </c>
      <c r="R180" s="1">
        <v>1</v>
      </c>
      <c r="S180" s="4">
        <v>5400</v>
      </c>
      <c r="T180" s="1">
        <v>0</v>
      </c>
      <c r="U180" s="4">
        <v>5400</v>
      </c>
      <c r="V180" s="4">
        <v>1626</v>
      </c>
    </row>
    <row r="181" spans="1:22" x14ac:dyDescent="0.3">
      <c r="A181" s="1" t="s">
        <v>104</v>
      </c>
      <c r="B181" s="1">
        <v>3</v>
      </c>
      <c r="C181" s="2">
        <v>40725</v>
      </c>
      <c r="D181" s="2">
        <v>41090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7976</v>
      </c>
      <c r="K181" s="3">
        <v>0</v>
      </c>
      <c r="L181" s="3">
        <v>0</v>
      </c>
      <c r="M181" s="3">
        <v>0</v>
      </c>
      <c r="N181" s="3">
        <v>7976</v>
      </c>
      <c r="O181" s="1">
        <v>1</v>
      </c>
      <c r="P181" s="1">
        <v>0</v>
      </c>
      <c r="Q181" s="1">
        <v>0</v>
      </c>
      <c r="R181" s="1">
        <v>1</v>
      </c>
      <c r="S181" s="19">
        <v>16800</v>
      </c>
      <c r="T181" s="1">
        <v>0</v>
      </c>
      <c r="U181" s="19">
        <v>16800</v>
      </c>
      <c r="V181" s="19">
        <v>1880</v>
      </c>
    </row>
    <row r="182" spans="1:22" x14ac:dyDescent="0.3">
      <c r="A182" s="1" t="s">
        <v>227</v>
      </c>
      <c r="B182" s="1">
        <v>3</v>
      </c>
      <c r="C182" s="2">
        <v>40725</v>
      </c>
      <c r="D182" s="2">
        <v>41090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1">
        <v>1</v>
      </c>
      <c r="P182" s="1">
        <v>0</v>
      </c>
      <c r="Q182" s="1">
        <v>0</v>
      </c>
      <c r="R182" s="1">
        <v>1</v>
      </c>
      <c r="S182" s="4">
        <v>3562</v>
      </c>
      <c r="T182" s="1">
        <v>0</v>
      </c>
      <c r="U182" s="19">
        <v>3562</v>
      </c>
      <c r="V182" s="19">
        <v>2255</v>
      </c>
    </row>
    <row r="183" spans="1:22" x14ac:dyDescent="0.3">
      <c r="A183" s="1" t="s">
        <v>221</v>
      </c>
      <c r="B183" s="1">
        <v>3</v>
      </c>
      <c r="C183" s="2">
        <v>40725</v>
      </c>
      <c r="D183" s="2">
        <v>41090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1">
        <v>1</v>
      </c>
      <c r="P183" s="1">
        <v>0</v>
      </c>
      <c r="Q183" s="1">
        <v>0</v>
      </c>
      <c r="R183" s="1">
        <v>1</v>
      </c>
      <c r="S183" s="4">
        <v>15000</v>
      </c>
      <c r="T183" s="1">
        <v>0</v>
      </c>
      <c r="U183" s="19">
        <v>15000</v>
      </c>
      <c r="V183" s="19">
        <v>2139</v>
      </c>
    </row>
    <row r="184" spans="1:22" x14ac:dyDescent="0.3">
      <c r="A184" s="1" t="s">
        <v>149</v>
      </c>
      <c r="B184" s="1">
        <v>3</v>
      </c>
      <c r="C184" s="2">
        <v>40544</v>
      </c>
      <c r="D184" s="2">
        <v>40908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1">
        <v>1</v>
      </c>
      <c r="P184" s="1">
        <v>0</v>
      </c>
      <c r="Q184" s="1">
        <v>0</v>
      </c>
      <c r="R184" s="1">
        <v>1</v>
      </c>
      <c r="S184" s="19">
        <v>5524</v>
      </c>
      <c r="T184" s="1">
        <v>0</v>
      </c>
      <c r="U184" s="4">
        <v>5524</v>
      </c>
      <c r="V184" s="26">
        <v>2340</v>
      </c>
    </row>
    <row r="185" spans="1:22" x14ac:dyDescent="0.3">
      <c r="A185" s="1" t="s">
        <v>276</v>
      </c>
      <c r="B185" s="1">
        <v>3</v>
      </c>
      <c r="C185" s="2">
        <v>40634</v>
      </c>
      <c r="D185" s="2">
        <v>40999</v>
      </c>
      <c r="E185" s="3">
        <v>0</v>
      </c>
      <c r="F185" s="3">
        <v>0</v>
      </c>
      <c r="G185" s="3">
        <v>1450</v>
      </c>
      <c r="H185" s="3">
        <v>429</v>
      </c>
      <c r="I185" s="3">
        <v>1879</v>
      </c>
      <c r="J185" s="3">
        <v>0</v>
      </c>
      <c r="K185" s="3">
        <v>4932</v>
      </c>
      <c r="L185" s="3">
        <v>70078</v>
      </c>
      <c r="M185" s="3">
        <v>200</v>
      </c>
      <c r="N185" s="3">
        <v>75210</v>
      </c>
      <c r="O185" s="1">
        <v>1</v>
      </c>
      <c r="P185" s="1">
        <v>0</v>
      </c>
      <c r="Q185" s="1">
        <v>0</v>
      </c>
      <c r="R185" s="1">
        <v>1</v>
      </c>
      <c r="S185" s="19">
        <v>7000</v>
      </c>
      <c r="T185" s="1">
        <v>0</v>
      </c>
      <c r="U185" s="19">
        <v>7000</v>
      </c>
      <c r="V185" s="19">
        <v>2657</v>
      </c>
    </row>
    <row r="186" spans="1:22" x14ac:dyDescent="0.3">
      <c r="A186" s="1" t="s">
        <v>286</v>
      </c>
      <c r="B186" s="1">
        <v>3</v>
      </c>
      <c r="C186" s="2">
        <v>40544</v>
      </c>
      <c r="D186" s="2">
        <v>40908</v>
      </c>
      <c r="E186" s="3">
        <v>0</v>
      </c>
      <c r="F186" s="3">
        <v>0</v>
      </c>
      <c r="G186" s="3">
        <v>0</v>
      </c>
      <c r="H186" s="3">
        <v>0</v>
      </c>
      <c r="I186" s="3">
        <v>0</v>
      </c>
      <c r="J186" s="3">
        <v>0</v>
      </c>
      <c r="K186" s="3">
        <v>242</v>
      </c>
      <c r="L186" s="3">
        <v>0</v>
      </c>
      <c r="M186" s="3">
        <v>0</v>
      </c>
      <c r="N186" s="3">
        <v>242</v>
      </c>
      <c r="O186" s="1">
        <v>1</v>
      </c>
      <c r="P186" s="1">
        <v>0</v>
      </c>
      <c r="Q186" s="1">
        <v>0</v>
      </c>
      <c r="R186" s="1">
        <v>1</v>
      </c>
      <c r="S186" s="19">
        <v>4500</v>
      </c>
      <c r="T186" s="1">
        <v>0</v>
      </c>
      <c r="U186" s="19">
        <v>4500</v>
      </c>
      <c r="V186" s="19">
        <v>2780</v>
      </c>
    </row>
    <row r="187" spans="1:22" x14ac:dyDescent="0.3">
      <c r="A187" s="1" t="s">
        <v>273</v>
      </c>
      <c r="B187" s="1">
        <v>3</v>
      </c>
      <c r="C187" s="2">
        <v>40817</v>
      </c>
      <c r="D187" s="2">
        <v>41182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3">
        <v>55204</v>
      </c>
      <c r="M187" s="3">
        <v>0</v>
      </c>
      <c r="N187" s="3">
        <v>55204</v>
      </c>
      <c r="O187" s="1">
        <v>1</v>
      </c>
      <c r="P187" s="1">
        <v>0</v>
      </c>
      <c r="Q187" s="1">
        <v>0</v>
      </c>
      <c r="R187" s="1">
        <v>1</v>
      </c>
      <c r="S187" s="4">
        <v>10952</v>
      </c>
      <c r="T187" s="1">
        <v>0</v>
      </c>
      <c r="U187" s="19">
        <v>10952</v>
      </c>
      <c r="V187" s="19">
        <v>2652</v>
      </c>
    </row>
    <row r="188" spans="1:22" x14ac:dyDescent="0.3">
      <c r="A188" s="1" t="s">
        <v>237</v>
      </c>
      <c r="B188" s="1">
        <v>3</v>
      </c>
      <c r="C188" s="2">
        <v>40725</v>
      </c>
      <c r="D188" s="2">
        <v>41090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>
        <v>0</v>
      </c>
      <c r="L188" s="3">
        <v>22377</v>
      </c>
      <c r="M188" s="3">
        <v>0</v>
      </c>
      <c r="N188" s="3">
        <v>22377</v>
      </c>
      <c r="O188" s="1">
        <v>1</v>
      </c>
      <c r="P188" s="1">
        <v>0</v>
      </c>
      <c r="Q188" s="1">
        <v>0</v>
      </c>
      <c r="R188" s="1">
        <v>1</v>
      </c>
      <c r="S188" s="4">
        <v>2744</v>
      </c>
      <c r="T188" s="1">
        <v>0</v>
      </c>
      <c r="U188" s="19">
        <v>2744</v>
      </c>
      <c r="V188" s="19">
        <v>2340</v>
      </c>
    </row>
    <row r="189" spans="1:22" x14ac:dyDescent="0.3">
      <c r="A189" s="1" t="s">
        <v>190</v>
      </c>
      <c r="B189" s="1">
        <v>3</v>
      </c>
      <c r="C189" s="2">
        <v>40725</v>
      </c>
      <c r="D189" s="2">
        <v>41090</v>
      </c>
      <c r="E189" s="3">
        <v>0</v>
      </c>
      <c r="F189" s="3">
        <v>0</v>
      </c>
      <c r="G189" s="3">
        <v>0</v>
      </c>
      <c r="H189" s="3">
        <v>0</v>
      </c>
      <c r="I189" s="3">
        <v>0</v>
      </c>
      <c r="J189" s="3">
        <v>0</v>
      </c>
      <c r="K189" s="3">
        <v>39391</v>
      </c>
      <c r="L189" s="3">
        <v>0</v>
      </c>
      <c r="M189" s="3">
        <v>0</v>
      </c>
      <c r="N189" s="3">
        <v>39391</v>
      </c>
      <c r="O189" s="1">
        <v>1</v>
      </c>
      <c r="P189" s="1">
        <v>0</v>
      </c>
      <c r="Q189" s="1">
        <v>0</v>
      </c>
      <c r="R189" s="1">
        <v>1</v>
      </c>
      <c r="S189" s="4">
        <v>10000</v>
      </c>
      <c r="T189" s="1">
        <v>0</v>
      </c>
      <c r="U189" s="4">
        <v>10000</v>
      </c>
      <c r="V189" s="26">
        <v>2808</v>
      </c>
    </row>
    <row r="190" spans="1:22" x14ac:dyDescent="0.3">
      <c r="A190" s="1" t="s">
        <v>147</v>
      </c>
      <c r="B190" s="1">
        <v>3</v>
      </c>
      <c r="C190" s="2">
        <v>40725</v>
      </c>
      <c r="D190" s="2">
        <v>41090</v>
      </c>
      <c r="E190" s="3">
        <v>0</v>
      </c>
      <c r="F190" s="3">
        <v>0</v>
      </c>
      <c r="G190" s="3">
        <v>1500</v>
      </c>
      <c r="H190" s="3">
        <v>0</v>
      </c>
      <c r="I190" s="3">
        <v>1500</v>
      </c>
      <c r="J190" s="3">
        <v>2000</v>
      </c>
      <c r="K190" s="3">
        <v>1000</v>
      </c>
      <c r="L190" s="3">
        <v>0</v>
      </c>
      <c r="M190" s="3">
        <v>0</v>
      </c>
      <c r="N190" s="3">
        <v>3000</v>
      </c>
      <c r="O190" s="1">
        <v>1</v>
      </c>
      <c r="P190" s="1">
        <v>0</v>
      </c>
      <c r="Q190" s="1">
        <v>0</v>
      </c>
      <c r="R190" s="1">
        <v>1</v>
      </c>
      <c r="S190" s="4">
        <v>2000</v>
      </c>
      <c r="T190" s="1"/>
      <c r="U190" s="4">
        <v>2000</v>
      </c>
      <c r="V190" s="26">
        <v>2288</v>
      </c>
    </row>
    <row r="191" spans="1:22" x14ac:dyDescent="0.3">
      <c r="A191" s="1" t="s">
        <v>257</v>
      </c>
      <c r="B191" s="1">
        <v>3</v>
      </c>
      <c r="C191" s="2">
        <v>40725</v>
      </c>
      <c r="D191" s="2">
        <v>41090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">
        <v>0</v>
      </c>
      <c r="O191" s="1">
        <v>1</v>
      </c>
      <c r="P191" s="1">
        <v>0</v>
      </c>
      <c r="Q191" s="1">
        <v>0</v>
      </c>
      <c r="R191" s="1">
        <v>1</v>
      </c>
      <c r="S191" s="4">
        <v>4416</v>
      </c>
      <c r="T191" s="1">
        <v>0</v>
      </c>
      <c r="U191" s="1">
        <v>4416</v>
      </c>
      <c r="V191" s="19">
        <v>2547</v>
      </c>
    </row>
    <row r="192" spans="1:22" x14ac:dyDescent="0.3">
      <c r="A192" s="1" t="s">
        <v>167</v>
      </c>
      <c r="B192" s="1">
        <v>3</v>
      </c>
      <c r="C192" s="2">
        <v>40725</v>
      </c>
      <c r="D192" s="2">
        <v>41090</v>
      </c>
      <c r="E192" s="3">
        <v>0</v>
      </c>
      <c r="F192" s="3">
        <v>0</v>
      </c>
      <c r="G192" s="3">
        <v>0</v>
      </c>
      <c r="H192" s="3">
        <v>1795</v>
      </c>
      <c r="I192" s="3">
        <v>1795</v>
      </c>
      <c r="J192" s="3">
        <v>0</v>
      </c>
      <c r="K192" s="3">
        <v>30224</v>
      </c>
      <c r="L192" s="3">
        <v>251334</v>
      </c>
      <c r="M192" s="3">
        <v>0</v>
      </c>
      <c r="N192" s="3">
        <v>281558</v>
      </c>
      <c r="O192" s="1">
        <v>1</v>
      </c>
      <c r="P192" s="1">
        <v>0</v>
      </c>
      <c r="Q192" s="1">
        <v>0</v>
      </c>
      <c r="R192" s="1">
        <v>1</v>
      </c>
      <c r="S192" s="4">
        <v>2440</v>
      </c>
      <c r="T192" s="1">
        <v>0</v>
      </c>
      <c r="U192" s="4">
        <v>2440</v>
      </c>
      <c r="V192" s="4">
        <v>2562</v>
      </c>
    </row>
    <row r="193" spans="1:22" x14ac:dyDescent="0.3">
      <c r="A193" s="1" t="s">
        <v>258</v>
      </c>
      <c r="B193" s="1">
        <v>3</v>
      </c>
      <c r="C193" s="2">
        <v>40725</v>
      </c>
      <c r="D193" s="2">
        <v>41090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1">
        <v>1</v>
      </c>
      <c r="P193" s="1">
        <v>0</v>
      </c>
      <c r="Q193" s="1">
        <v>0</v>
      </c>
      <c r="R193" s="1">
        <v>1</v>
      </c>
      <c r="S193" s="19">
        <v>7300</v>
      </c>
      <c r="T193" s="1"/>
      <c r="U193" s="19">
        <v>7300</v>
      </c>
      <c r="V193" s="19">
        <v>2550</v>
      </c>
    </row>
    <row r="194" spans="1:22" x14ac:dyDescent="0.3">
      <c r="A194" s="1" t="s">
        <v>150</v>
      </c>
      <c r="B194" s="1">
        <v>3</v>
      </c>
      <c r="C194" s="2">
        <v>40695</v>
      </c>
      <c r="D194" s="2">
        <v>41060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  <c r="N194" s="3">
        <v>0</v>
      </c>
      <c r="O194" s="1">
        <v>1</v>
      </c>
      <c r="P194" s="1">
        <v>0</v>
      </c>
      <c r="Q194" s="1">
        <v>0</v>
      </c>
      <c r="R194" s="1">
        <v>1</v>
      </c>
      <c r="S194" s="4">
        <v>5000</v>
      </c>
      <c r="T194" s="1">
        <v>0</v>
      </c>
      <c r="U194" s="4">
        <v>5000</v>
      </c>
      <c r="V194" s="26">
        <v>2348</v>
      </c>
    </row>
    <row r="195" spans="1:22" x14ac:dyDescent="0.3">
      <c r="A195" s="1" t="s">
        <v>265</v>
      </c>
      <c r="B195" s="1">
        <v>3</v>
      </c>
      <c r="C195" s="2">
        <v>40725</v>
      </c>
      <c r="D195" s="2">
        <v>41090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3">
        <v>0</v>
      </c>
      <c r="O195" s="1">
        <v>1</v>
      </c>
      <c r="P195" s="1">
        <v>0</v>
      </c>
      <c r="Q195" s="1">
        <v>0</v>
      </c>
      <c r="R195" s="1">
        <v>1</v>
      </c>
      <c r="S195" s="19">
        <v>7284</v>
      </c>
      <c r="T195" s="1">
        <v>0</v>
      </c>
      <c r="U195" s="19">
        <v>7284</v>
      </c>
      <c r="V195" s="19">
        <v>2600</v>
      </c>
    </row>
    <row r="196" spans="1:22" x14ac:dyDescent="0.3">
      <c r="A196" s="1" t="s">
        <v>327</v>
      </c>
      <c r="B196" s="1">
        <v>3</v>
      </c>
      <c r="C196" s="2">
        <v>40634</v>
      </c>
      <c r="D196" s="2">
        <v>40999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v>4493</v>
      </c>
      <c r="M196" s="3">
        <v>0</v>
      </c>
      <c r="N196" s="3">
        <v>4493</v>
      </c>
      <c r="O196" s="1">
        <v>1</v>
      </c>
      <c r="P196" s="1">
        <v>0</v>
      </c>
      <c r="Q196" s="1">
        <v>0</v>
      </c>
      <c r="R196" s="1">
        <v>1</v>
      </c>
      <c r="S196" s="4">
        <v>5520</v>
      </c>
      <c r="T196" s="1">
        <v>0</v>
      </c>
      <c r="U196" s="19">
        <v>5520</v>
      </c>
      <c r="V196" s="19">
        <v>3036</v>
      </c>
    </row>
    <row r="197" spans="1:22" x14ac:dyDescent="0.3">
      <c r="A197" s="1" t="s">
        <v>355</v>
      </c>
      <c r="B197" s="1">
        <v>3</v>
      </c>
      <c r="C197" s="2">
        <v>40544</v>
      </c>
      <c r="D197" s="2">
        <v>40908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 s="3">
        <v>10862</v>
      </c>
      <c r="L197" s="3">
        <v>34236</v>
      </c>
      <c r="M197" s="3">
        <v>0</v>
      </c>
      <c r="N197" s="3">
        <v>45098</v>
      </c>
      <c r="O197" s="1">
        <v>1</v>
      </c>
      <c r="P197" s="1">
        <v>2</v>
      </c>
      <c r="Q197" s="1">
        <v>0</v>
      </c>
      <c r="R197" s="1">
        <v>3</v>
      </c>
      <c r="S197" s="4">
        <v>1808</v>
      </c>
      <c r="T197" s="25">
        <v>9024</v>
      </c>
      <c r="U197" s="4">
        <v>10832</v>
      </c>
      <c r="V197" s="25">
        <v>4933</v>
      </c>
    </row>
    <row r="198" spans="1:22" x14ac:dyDescent="0.3">
      <c r="A198" s="1" t="s">
        <v>160</v>
      </c>
      <c r="B198" s="1">
        <v>3</v>
      </c>
      <c r="C198" s="2">
        <v>40725</v>
      </c>
      <c r="D198" s="2">
        <v>41090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1">
        <v>1</v>
      </c>
      <c r="P198" s="1">
        <v>0</v>
      </c>
      <c r="Q198" s="1">
        <v>0</v>
      </c>
      <c r="R198" s="1">
        <v>1</v>
      </c>
      <c r="S198" s="4">
        <v>4690</v>
      </c>
      <c r="T198" s="1">
        <v>0</v>
      </c>
      <c r="U198" s="4">
        <v>4690</v>
      </c>
      <c r="V198" s="4">
        <v>2484</v>
      </c>
    </row>
    <row r="199" spans="1:22" x14ac:dyDescent="0.3">
      <c r="A199" s="1" t="s">
        <v>140</v>
      </c>
      <c r="B199" s="1">
        <v>3</v>
      </c>
      <c r="C199" s="2">
        <v>40544</v>
      </c>
      <c r="D199" s="2">
        <v>40908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">
        <v>0</v>
      </c>
      <c r="O199" s="1">
        <v>1</v>
      </c>
      <c r="P199" s="1">
        <v>0</v>
      </c>
      <c r="Q199" s="1">
        <v>0</v>
      </c>
      <c r="R199" s="1">
        <v>1</v>
      </c>
      <c r="S199" s="4">
        <v>4169</v>
      </c>
      <c r="T199" s="1">
        <v>0</v>
      </c>
      <c r="U199" s="4">
        <v>4169</v>
      </c>
      <c r="V199" s="4">
        <v>2213</v>
      </c>
    </row>
    <row r="200" spans="1:22" x14ac:dyDescent="0.3">
      <c r="A200" s="1" t="s">
        <v>248</v>
      </c>
      <c r="B200" s="1">
        <v>3</v>
      </c>
      <c r="C200" s="2">
        <v>40725</v>
      </c>
      <c r="D200" s="2">
        <v>41090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  <c r="J200" s="3">
        <v>9356</v>
      </c>
      <c r="K200" s="3">
        <v>0</v>
      </c>
      <c r="L200" s="3">
        <v>0</v>
      </c>
      <c r="M200" s="3">
        <v>0</v>
      </c>
      <c r="N200" s="3">
        <v>9356</v>
      </c>
      <c r="O200" s="1">
        <v>1</v>
      </c>
      <c r="P200" s="1">
        <v>0</v>
      </c>
      <c r="Q200" s="1">
        <v>0</v>
      </c>
      <c r="R200" s="1">
        <v>1</v>
      </c>
      <c r="S200" s="4">
        <v>2500</v>
      </c>
      <c r="T200" s="1"/>
      <c r="U200" s="19">
        <v>2500</v>
      </c>
      <c r="V200" s="19">
        <v>2456</v>
      </c>
    </row>
    <row r="201" spans="1:22" x14ac:dyDescent="0.3">
      <c r="A201" s="1" t="s">
        <v>360</v>
      </c>
      <c r="B201" s="1">
        <v>3</v>
      </c>
      <c r="C201" s="2">
        <v>40817</v>
      </c>
      <c r="D201" s="2">
        <v>41182</v>
      </c>
      <c r="E201" s="3">
        <v>0</v>
      </c>
      <c r="F201" s="3">
        <v>0</v>
      </c>
      <c r="G201" s="3">
        <v>0</v>
      </c>
      <c r="H201" s="3">
        <v>0</v>
      </c>
      <c r="I201" s="3">
        <v>0</v>
      </c>
      <c r="J201" s="3">
        <v>3700</v>
      </c>
      <c r="K201" s="3">
        <v>180</v>
      </c>
      <c r="L201" s="3">
        <v>66776</v>
      </c>
      <c r="M201" s="3">
        <v>0</v>
      </c>
      <c r="N201" s="3">
        <v>70656</v>
      </c>
      <c r="O201" s="1">
        <v>1</v>
      </c>
      <c r="P201" s="1">
        <v>2</v>
      </c>
      <c r="Q201" s="1">
        <v>0</v>
      </c>
      <c r="R201" s="1">
        <v>3</v>
      </c>
      <c r="S201" s="19">
        <v>6440</v>
      </c>
      <c r="T201" s="25">
        <v>2136</v>
      </c>
      <c r="U201" s="19">
        <v>8576</v>
      </c>
      <c r="V201" s="19">
        <v>4516</v>
      </c>
    </row>
    <row r="202" spans="1:22" x14ac:dyDescent="0.3">
      <c r="A202" s="1" t="s">
        <v>85</v>
      </c>
      <c r="B202" s="1">
        <v>3</v>
      </c>
      <c r="C202" s="2">
        <v>40544</v>
      </c>
      <c r="D202" s="2">
        <v>40908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v>0</v>
      </c>
      <c r="O202" s="1">
        <v>1</v>
      </c>
      <c r="P202" s="1">
        <v>0</v>
      </c>
      <c r="Q202" s="1">
        <v>0</v>
      </c>
      <c r="R202" s="1">
        <v>1</v>
      </c>
      <c r="S202" s="19">
        <v>5800</v>
      </c>
      <c r="T202" s="1">
        <v>0</v>
      </c>
      <c r="U202" s="19">
        <v>5800</v>
      </c>
      <c r="V202" s="19">
        <v>1625</v>
      </c>
    </row>
    <row r="203" spans="1:22" x14ac:dyDescent="0.3">
      <c r="A203" s="1" t="s">
        <v>180</v>
      </c>
      <c r="B203" s="1">
        <v>3</v>
      </c>
      <c r="C203" s="2">
        <v>40817</v>
      </c>
      <c r="D203" s="2">
        <v>41182</v>
      </c>
      <c r="E203" s="3">
        <v>0</v>
      </c>
      <c r="F203" s="3">
        <v>0</v>
      </c>
      <c r="G203" s="3">
        <v>0</v>
      </c>
      <c r="H203" s="3">
        <v>0</v>
      </c>
      <c r="I203" s="3">
        <v>0</v>
      </c>
      <c r="J203" s="3">
        <v>16574</v>
      </c>
      <c r="K203" s="3">
        <v>15335</v>
      </c>
      <c r="L203" s="3">
        <v>78224</v>
      </c>
      <c r="M203" s="3">
        <v>12500</v>
      </c>
      <c r="N203" s="3">
        <v>122633</v>
      </c>
      <c r="O203" s="1">
        <v>1</v>
      </c>
      <c r="P203" s="1">
        <v>0</v>
      </c>
      <c r="Q203" s="1">
        <v>0</v>
      </c>
      <c r="R203" s="1">
        <v>1</v>
      </c>
      <c r="S203" s="4">
        <v>17350</v>
      </c>
      <c r="T203" s="19"/>
      <c r="U203" s="4">
        <v>17350</v>
      </c>
      <c r="V203" s="4">
        <v>2710</v>
      </c>
    </row>
    <row r="204" spans="1:22" x14ac:dyDescent="0.3">
      <c r="A204" s="1" t="s">
        <v>106</v>
      </c>
      <c r="B204" s="1">
        <v>3</v>
      </c>
      <c r="C204" s="2">
        <v>40634</v>
      </c>
      <c r="D204" s="2">
        <v>40999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  <c r="N204" s="3">
        <v>0</v>
      </c>
      <c r="O204" s="1">
        <v>1</v>
      </c>
      <c r="P204" s="1">
        <v>0</v>
      </c>
      <c r="Q204" s="1">
        <v>0</v>
      </c>
      <c r="R204" s="1">
        <v>1</v>
      </c>
      <c r="S204" s="4">
        <v>12000</v>
      </c>
      <c r="T204" s="1">
        <v>0</v>
      </c>
      <c r="U204" s="19">
        <v>12000</v>
      </c>
      <c r="V204" s="19">
        <v>1897</v>
      </c>
    </row>
    <row r="205" spans="1:22" x14ac:dyDescent="0.3">
      <c r="A205" s="1" t="s">
        <v>135</v>
      </c>
      <c r="B205" s="1">
        <v>3</v>
      </c>
      <c r="C205" s="2">
        <v>40725</v>
      </c>
      <c r="D205" s="2">
        <v>41090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1">
        <v>1</v>
      </c>
      <c r="P205" s="1">
        <v>0</v>
      </c>
      <c r="Q205" s="1">
        <v>0</v>
      </c>
      <c r="R205" s="1">
        <v>1</v>
      </c>
      <c r="S205" s="19">
        <v>20000</v>
      </c>
      <c r="T205" s="1"/>
      <c r="U205" s="4">
        <v>20000</v>
      </c>
      <c r="V205" s="26">
        <v>2184</v>
      </c>
    </row>
    <row r="206" spans="1:22" x14ac:dyDescent="0.3">
      <c r="A206" s="1" t="s">
        <v>131</v>
      </c>
      <c r="B206" s="1">
        <v>3</v>
      </c>
      <c r="C206" s="2">
        <v>40725</v>
      </c>
      <c r="D206" s="2">
        <v>41090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  <c r="J206" s="3">
        <v>5584</v>
      </c>
      <c r="K206" s="3">
        <v>1509</v>
      </c>
      <c r="L206" s="3">
        <v>0</v>
      </c>
      <c r="M206" s="3">
        <v>0</v>
      </c>
      <c r="N206" s="3">
        <v>7093</v>
      </c>
      <c r="O206" s="1">
        <v>1</v>
      </c>
      <c r="P206" s="1">
        <v>0</v>
      </c>
      <c r="Q206" s="1">
        <v>0</v>
      </c>
      <c r="R206" s="1">
        <v>1</v>
      </c>
      <c r="S206" s="4">
        <v>7000</v>
      </c>
      <c r="T206" s="1">
        <v>0</v>
      </c>
      <c r="U206" s="4">
        <v>7000</v>
      </c>
      <c r="V206" s="4">
        <v>2132</v>
      </c>
    </row>
    <row r="207" spans="1:22" x14ac:dyDescent="0.3">
      <c r="A207" s="1" t="s">
        <v>231</v>
      </c>
      <c r="B207" s="1">
        <v>3</v>
      </c>
      <c r="C207" s="2">
        <v>40544</v>
      </c>
      <c r="D207" s="2">
        <v>40908</v>
      </c>
      <c r="E207" s="3">
        <v>0</v>
      </c>
      <c r="F207" s="3">
        <v>0</v>
      </c>
      <c r="G207" s="3">
        <v>2500000</v>
      </c>
      <c r="H207" s="3">
        <v>15780</v>
      </c>
      <c r="I207" s="3">
        <v>2515780</v>
      </c>
      <c r="J207" s="3">
        <v>40000</v>
      </c>
      <c r="K207" s="3">
        <v>215000</v>
      </c>
      <c r="L207" s="3">
        <v>2335648</v>
      </c>
      <c r="M207" s="3">
        <v>160330</v>
      </c>
      <c r="N207" s="3">
        <v>2750978</v>
      </c>
      <c r="O207" s="1">
        <v>1</v>
      </c>
      <c r="P207" s="1">
        <v>0</v>
      </c>
      <c r="Q207" s="1">
        <v>0</v>
      </c>
      <c r="R207" s="1">
        <v>1</v>
      </c>
      <c r="S207" s="19">
        <v>3040</v>
      </c>
      <c r="T207" s="1">
        <v>0</v>
      </c>
      <c r="U207" s="19">
        <v>3040</v>
      </c>
      <c r="V207" s="19">
        <v>2304</v>
      </c>
    </row>
    <row r="208" spans="1:22" x14ac:dyDescent="0.3">
      <c r="A208" s="1" t="s">
        <v>333</v>
      </c>
      <c r="B208" s="1">
        <v>3</v>
      </c>
      <c r="C208" s="2">
        <v>40544</v>
      </c>
      <c r="D208" s="2">
        <v>40908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  <c r="J208" s="3">
        <v>0</v>
      </c>
      <c r="K208" s="3">
        <v>2986</v>
      </c>
      <c r="L208" s="3">
        <v>0</v>
      </c>
      <c r="M208" s="3">
        <v>0</v>
      </c>
      <c r="N208" s="3">
        <v>2986</v>
      </c>
      <c r="O208" s="1">
        <v>1</v>
      </c>
      <c r="P208" s="1">
        <v>0</v>
      </c>
      <c r="Q208" s="1">
        <v>0</v>
      </c>
      <c r="R208" s="1">
        <v>1</v>
      </c>
      <c r="S208" s="4">
        <v>7500</v>
      </c>
      <c r="T208" s="1">
        <v>0</v>
      </c>
      <c r="U208" s="19">
        <v>7500</v>
      </c>
      <c r="V208" s="19">
        <v>3120</v>
      </c>
    </row>
    <row r="209" spans="1:22" x14ac:dyDescent="0.3">
      <c r="A209" s="1" t="s">
        <v>43</v>
      </c>
      <c r="B209" s="1">
        <v>3</v>
      </c>
      <c r="C209" s="2">
        <v>40725</v>
      </c>
      <c r="D209" s="2">
        <v>41090</v>
      </c>
      <c r="E209" s="3">
        <v>0</v>
      </c>
      <c r="F209" s="3">
        <v>0</v>
      </c>
      <c r="G209" s="3">
        <v>0</v>
      </c>
      <c r="H209" s="3">
        <v>19196</v>
      </c>
      <c r="I209" s="3">
        <v>19196</v>
      </c>
      <c r="J209" s="3">
        <v>0</v>
      </c>
      <c r="K209" s="3">
        <v>0</v>
      </c>
      <c r="L209" s="3">
        <v>463</v>
      </c>
      <c r="M209" s="3">
        <v>0</v>
      </c>
      <c r="N209" s="3">
        <v>463</v>
      </c>
      <c r="O209" s="1">
        <v>1</v>
      </c>
      <c r="P209" s="1">
        <v>0</v>
      </c>
      <c r="Q209" s="1">
        <v>0</v>
      </c>
      <c r="R209" s="1">
        <v>1</v>
      </c>
      <c r="S209" s="4">
        <v>3649</v>
      </c>
      <c r="T209" s="1">
        <v>0</v>
      </c>
      <c r="U209" s="4">
        <v>3649</v>
      </c>
      <c r="V209" s="4">
        <v>1876</v>
      </c>
    </row>
    <row r="210" spans="1:22" x14ac:dyDescent="0.3">
      <c r="A210" s="1" t="s">
        <v>108</v>
      </c>
      <c r="B210" s="1">
        <v>3</v>
      </c>
      <c r="C210" s="2">
        <v>40817</v>
      </c>
      <c r="D210" s="2">
        <v>41182</v>
      </c>
      <c r="E210" s="3">
        <v>0</v>
      </c>
      <c r="F210" s="3">
        <v>0</v>
      </c>
      <c r="G210" s="3">
        <v>94485</v>
      </c>
      <c r="H210" s="3">
        <v>0</v>
      </c>
      <c r="I210" s="3">
        <v>94485</v>
      </c>
      <c r="J210" s="3">
        <v>4412</v>
      </c>
      <c r="K210" s="3">
        <v>0</v>
      </c>
      <c r="L210" s="3">
        <v>0</v>
      </c>
      <c r="M210" s="3">
        <v>0</v>
      </c>
      <c r="N210" s="3">
        <v>4412</v>
      </c>
      <c r="O210" s="1">
        <v>1</v>
      </c>
      <c r="P210" s="1">
        <v>0</v>
      </c>
      <c r="Q210" s="1">
        <v>0</v>
      </c>
      <c r="R210" s="1">
        <v>1</v>
      </c>
      <c r="S210" s="19">
        <v>11000</v>
      </c>
      <c r="T210" s="1">
        <v>0</v>
      </c>
      <c r="U210" s="19">
        <v>11000</v>
      </c>
      <c r="V210" s="19">
        <v>1918</v>
      </c>
    </row>
    <row r="211" spans="1:22" x14ac:dyDescent="0.3">
      <c r="A211" s="1" t="s">
        <v>352</v>
      </c>
      <c r="B211" s="1">
        <v>3</v>
      </c>
      <c r="C211" s="2">
        <v>40725</v>
      </c>
      <c r="D211" s="2">
        <v>41090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3">
        <v>0</v>
      </c>
      <c r="O211" s="1">
        <v>1</v>
      </c>
      <c r="P211" s="1">
        <v>1</v>
      </c>
      <c r="Q211" s="1">
        <v>0</v>
      </c>
      <c r="R211" s="1">
        <v>2</v>
      </c>
      <c r="S211" s="4">
        <v>5625</v>
      </c>
      <c r="T211" s="1">
        <v>900</v>
      </c>
      <c r="U211" s="19">
        <v>6525</v>
      </c>
      <c r="V211" s="19">
        <v>3816</v>
      </c>
    </row>
    <row r="212" spans="1:22" x14ac:dyDescent="0.3">
      <c r="A212" s="1" t="s">
        <v>323</v>
      </c>
      <c r="B212" s="1">
        <v>3</v>
      </c>
      <c r="C212" s="2">
        <v>40544</v>
      </c>
      <c r="D212" s="2">
        <v>40908</v>
      </c>
      <c r="E212" s="3">
        <v>0</v>
      </c>
      <c r="F212" s="3">
        <v>0</v>
      </c>
      <c r="G212" s="3">
        <v>0</v>
      </c>
      <c r="H212" s="3">
        <v>2979</v>
      </c>
      <c r="I212" s="3">
        <v>2979</v>
      </c>
      <c r="J212" s="3">
        <v>5832</v>
      </c>
      <c r="K212" s="3">
        <v>12761</v>
      </c>
      <c r="L212" s="3">
        <v>0</v>
      </c>
      <c r="M212" s="3">
        <v>0</v>
      </c>
      <c r="N212" s="3">
        <v>18593</v>
      </c>
      <c r="O212" s="1">
        <v>1</v>
      </c>
      <c r="P212" s="1">
        <v>1</v>
      </c>
      <c r="Q212" s="1">
        <v>0</v>
      </c>
      <c r="R212" s="1">
        <v>2</v>
      </c>
      <c r="S212" s="4">
        <v>9400</v>
      </c>
      <c r="T212" s="1">
        <v>800</v>
      </c>
      <c r="U212" s="19">
        <v>10200</v>
      </c>
      <c r="V212" s="4">
        <v>3862</v>
      </c>
    </row>
    <row r="213" spans="1:22" x14ac:dyDescent="0.3">
      <c r="A213" s="1" t="s">
        <v>152</v>
      </c>
      <c r="B213" s="1">
        <v>3</v>
      </c>
      <c r="C213" s="2">
        <v>40634</v>
      </c>
      <c r="D213" s="2">
        <v>40999</v>
      </c>
      <c r="E213" s="3">
        <v>0</v>
      </c>
      <c r="F213" s="3">
        <v>0</v>
      </c>
      <c r="G213" s="3">
        <v>0</v>
      </c>
      <c r="H213" s="3">
        <v>2136</v>
      </c>
      <c r="I213" s="3">
        <v>2136</v>
      </c>
      <c r="J213" s="3">
        <v>2635</v>
      </c>
      <c r="K213" s="3">
        <v>1490</v>
      </c>
      <c r="L213" s="3">
        <v>0</v>
      </c>
      <c r="M213" s="3">
        <v>20785</v>
      </c>
      <c r="N213" s="3">
        <v>24910</v>
      </c>
      <c r="O213" s="1">
        <v>1</v>
      </c>
      <c r="P213" s="1">
        <v>0</v>
      </c>
      <c r="Q213" s="1">
        <v>0</v>
      </c>
      <c r="R213" s="1">
        <v>1</v>
      </c>
      <c r="S213" s="25">
        <v>3576</v>
      </c>
      <c r="T213" s="1"/>
      <c r="U213" s="25">
        <v>3576</v>
      </c>
      <c r="V213" s="25">
        <v>2388</v>
      </c>
    </row>
    <row r="214" spans="1:22" x14ac:dyDescent="0.3">
      <c r="A214" s="1" t="s">
        <v>124</v>
      </c>
      <c r="B214" s="1">
        <v>3</v>
      </c>
      <c r="C214" s="2">
        <v>40725</v>
      </c>
      <c r="D214" s="2">
        <v>41090</v>
      </c>
      <c r="E214" s="3">
        <v>0</v>
      </c>
      <c r="F214" s="3">
        <v>0</v>
      </c>
      <c r="G214" s="3">
        <v>0</v>
      </c>
      <c r="H214" s="3">
        <v>12300</v>
      </c>
      <c r="I214" s="3">
        <v>12300</v>
      </c>
      <c r="J214" s="3">
        <v>19415</v>
      </c>
      <c r="K214" s="3">
        <v>2338</v>
      </c>
      <c r="L214" s="3">
        <v>19264</v>
      </c>
      <c r="M214" s="3">
        <v>31997</v>
      </c>
      <c r="N214" s="3">
        <v>73014</v>
      </c>
      <c r="O214" s="1">
        <v>1</v>
      </c>
      <c r="P214" s="1">
        <v>0</v>
      </c>
      <c r="Q214" s="1">
        <v>0</v>
      </c>
      <c r="R214" s="1">
        <v>1</v>
      </c>
      <c r="S214" s="4">
        <v>5600</v>
      </c>
      <c r="T214" s="1">
        <v>0</v>
      </c>
      <c r="U214" s="25">
        <v>5600</v>
      </c>
      <c r="V214" s="25">
        <v>2066</v>
      </c>
    </row>
    <row r="215" spans="1:22" x14ac:dyDescent="0.3">
      <c r="A215" s="1" t="s">
        <v>277</v>
      </c>
      <c r="B215" s="1">
        <v>3</v>
      </c>
      <c r="C215" s="2">
        <v>40544</v>
      </c>
      <c r="D215" s="2">
        <v>40908</v>
      </c>
      <c r="E215" s="3">
        <v>0</v>
      </c>
      <c r="F215" s="3">
        <v>0</v>
      </c>
      <c r="G215" s="3">
        <v>96261</v>
      </c>
      <c r="H215" s="3">
        <v>0</v>
      </c>
      <c r="I215" s="3">
        <v>96261</v>
      </c>
      <c r="J215" s="3">
        <v>0</v>
      </c>
      <c r="K215" s="3">
        <v>12529</v>
      </c>
      <c r="L215" s="3">
        <v>87500</v>
      </c>
      <c r="M215" s="3">
        <v>0</v>
      </c>
      <c r="N215" s="3">
        <v>100029</v>
      </c>
      <c r="O215" s="1">
        <v>1</v>
      </c>
      <c r="P215" s="1">
        <v>0</v>
      </c>
      <c r="Q215" s="1">
        <v>0</v>
      </c>
      <c r="R215" s="1">
        <v>1</v>
      </c>
      <c r="S215" s="19">
        <v>7500</v>
      </c>
      <c r="T215" s="1">
        <v>0</v>
      </c>
      <c r="U215" s="1">
        <v>7500</v>
      </c>
      <c r="V215" s="1">
        <v>2667</v>
      </c>
    </row>
    <row r="216" spans="1:22" x14ac:dyDescent="0.3">
      <c r="A216" s="1" t="s">
        <v>350</v>
      </c>
      <c r="B216" s="1">
        <v>3</v>
      </c>
      <c r="C216" s="2">
        <v>40817</v>
      </c>
      <c r="D216" s="2">
        <v>41182</v>
      </c>
      <c r="E216" s="3">
        <v>0</v>
      </c>
      <c r="F216" s="3">
        <v>0</v>
      </c>
      <c r="G216" s="3">
        <v>0</v>
      </c>
      <c r="H216" s="3">
        <v>0</v>
      </c>
      <c r="I216" s="3">
        <v>0</v>
      </c>
      <c r="J216" s="3">
        <v>1600</v>
      </c>
      <c r="K216" s="3">
        <v>3674</v>
      </c>
      <c r="L216" s="3">
        <v>0</v>
      </c>
      <c r="M216" s="3">
        <v>0</v>
      </c>
      <c r="N216" s="3">
        <v>5274</v>
      </c>
      <c r="O216" s="1">
        <v>1</v>
      </c>
      <c r="P216" s="1">
        <v>1</v>
      </c>
      <c r="Q216" s="1">
        <v>0</v>
      </c>
      <c r="R216" s="1">
        <v>2</v>
      </c>
      <c r="S216" s="19">
        <v>4032</v>
      </c>
      <c r="T216" s="25">
        <v>1080</v>
      </c>
      <c r="U216" s="1">
        <v>5112</v>
      </c>
      <c r="V216" s="1">
        <v>3588</v>
      </c>
    </row>
    <row r="217" spans="1:22" x14ac:dyDescent="0.3">
      <c r="A217" s="1" t="s">
        <v>114</v>
      </c>
      <c r="B217" s="1">
        <v>3</v>
      </c>
      <c r="C217" s="2">
        <v>40817</v>
      </c>
      <c r="D217" s="2">
        <v>41182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26431</v>
      </c>
      <c r="N217" s="3">
        <v>26431</v>
      </c>
      <c r="O217" s="1">
        <v>1</v>
      </c>
      <c r="P217" s="1">
        <v>0</v>
      </c>
      <c r="Q217" s="1">
        <v>0</v>
      </c>
      <c r="R217" s="1">
        <v>1</v>
      </c>
      <c r="S217" s="25">
        <v>6900</v>
      </c>
      <c r="T217" s="1">
        <v>0</v>
      </c>
      <c r="U217" s="1">
        <v>6900</v>
      </c>
      <c r="V217" s="1">
        <v>1942</v>
      </c>
    </row>
    <row r="218" spans="1:22" x14ac:dyDescent="0.3">
      <c r="A218" s="1" t="s">
        <v>179</v>
      </c>
      <c r="B218" s="1">
        <v>3</v>
      </c>
      <c r="C218" s="2">
        <v>40603</v>
      </c>
      <c r="D218" s="2">
        <v>40967</v>
      </c>
      <c r="E218" s="3">
        <v>0</v>
      </c>
      <c r="F218" s="3">
        <v>0</v>
      </c>
      <c r="G218" s="3">
        <v>0</v>
      </c>
      <c r="H218" s="3">
        <v>0</v>
      </c>
      <c r="I218" s="3">
        <v>0</v>
      </c>
      <c r="J218" s="3">
        <v>1250</v>
      </c>
      <c r="K218" s="3">
        <v>16881</v>
      </c>
      <c r="L218" s="3">
        <v>0</v>
      </c>
      <c r="M218" s="3">
        <v>0</v>
      </c>
      <c r="N218" s="3">
        <v>18131</v>
      </c>
      <c r="O218" s="1">
        <v>1</v>
      </c>
      <c r="P218" s="1">
        <v>0</v>
      </c>
      <c r="Q218" s="1">
        <v>0</v>
      </c>
      <c r="R218" s="1">
        <v>1</v>
      </c>
      <c r="S218" s="25">
        <v>7500</v>
      </c>
      <c r="T218" s="1">
        <v>0</v>
      </c>
      <c r="U218" s="25">
        <v>7500</v>
      </c>
      <c r="V218" s="25">
        <v>2704</v>
      </c>
    </row>
    <row r="219" spans="1:22" x14ac:dyDescent="0.3">
      <c r="A219" s="1" t="s">
        <v>189</v>
      </c>
      <c r="B219" s="1">
        <v>3</v>
      </c>
      <c r="C219" s="2">
        <v>40725</v>
      </c>
      <c r="D219" s="2">
        <v>41090</v>
      </c>
      <c r="E219" s="3">
        <v>0</v>
      </c>
      <c r="F219" s="3">
        <v>0</v>
      </c>
      <c r="G219" s="3">
        <v>0</v>
      </c>
      <c r="H219" s="3">
        <v>0</v>
      </c>
      <c r="I219" s="3">
        <v>0</v>
      </c>
      <c r="J219" s="3">
        <v>1459</v>
      </c>
      <c r="K219" s="3">
        <v>5698</v>
      </c>
      <c r="L219" s="3">
        <v>0</v>
      </c>
      <c r="M219" s="3">
        <v>0</v>
      </c>
      <c r="N219" s="3">
        <v>7157</v>
      </c>
      <c r="O219" s="1">
        <v>1</v>
      </c>
      <c r="P219" s="1">
        <v>0</v>
      </c>
      <c r="Q219" s="1">
        <v>0</v>
      </c>
      <c r="R219" s="1">
        <v>1</v>
      </c>
      <c r="S219" s="25">
        <v>11000</v>
      </c>
      <c r="T219" s="1">
        <v>0</v>
      </c>
      <c r="U219" s="25">
        <v>11000</v>
      </c>
      <c r="V219" s="25">
        <v>2808</v>
      </c>
    </row>
    <row r="220" spans="1:22" x14ac:dyDescent="0.3">
      <c r="A220" s="1" t="s">
        <v>148</v>
      </c>
      <c r="B220" s="1">
        <v>3</v>
      </c>
      <c r="C220" s="2">
        <v>40634</v>
      </c>
      <c r="D220" s="2">
        <v>40999</v>
      </c>
      <c r="E220" s="3">
        <v>0</v>
      </c>
      <c r="F220" s="3">
        <v>0</v>
      </c>
      <c r="G220" s="3">
        <v>0</v>
      </c>
      <c r="H220" s="3">
        <v>900</v>
      </c>
      <c r="I220" s="3">
        <v>900</v>
      </c>
      <c r="J220" s="3">
        <v>4100</v>
      </c>
      <c r="K220" s="3">
        <v>4640</v>
      </c>
      <c r="L220" s="3">
        <v>0</v>
      </c>
      <c r="M220" s="3">
        <v>0</v>
      </c>
      <c r="N220" s="3">
        <v>8740</v>
      </c>
      <c r="O220" s="1">
        <v>1</v>
      </c>
      <c r="P220" s="1">
        <v>0</v>
      </c>
      <c r="Q220" s="1">
        <v>0</v>
      </c>
      <c r="R220" s="1">
        <v>1</v>
      </c>
      <c r="S220" s="25">
        <v>7501</v>
      </c>
      <c r="T220" s="1">
        <v>0</v>
      </c>
      <c r="U220" s="25">
        <v>7501</v>
      </c>
      <c r="V220" s="25">
        <v>2340</v>
      </c>
    </row>
    <row r="221" spans="1:22" x14ac:dyDescent="0.3">
      <c r="A221" s="1" t="s">
        <v>263</v>
      </c>
      <c r="B221" s="1">
        <v>3</v>
      </c>
      <c r="C221" s="2">
        <v>40725</v>
      </c>
      <c r="D221" s="2">
        <v>41090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  <c r="J221" s="3">
        <v>0</v>
      </c>
      <c r="K221" s="3">
        <v>0</v>
      </c>
      <c r="L221" s="3">
        <v>0</v>
      </c>
      <c r="M221" s="3">
        <v>0</v>
      </c>
      <c r="N221" s="3">
        <v>0</v>
      </c>
      <c r="O221" s="1">
        <v>1</v>
      </c>
      <c r="P221" s="1">
        <v>0</v>
      </c>
      <c r="Q221" s="1">
        <v>0</v>
      </c>
      <c r="R221" s="1">
        <v>1</v>
      </c>
      <c r="S221" s="19">
        <v>17000</v>
      </c>
      <c r="T221" s="1">
        <v>0</v>
      </c>
      <c r="U221" s="1">
        <v>17000</v>
      </c>
      <c r="V221" s="1">
        <v>2596</v>
      </c>
    </row>
    <row r="222" spans="1:22" x14ac:dyDescent="0.3">
      <c r="A222" s="1" t="s">
        <v>172</v>
      </c>
      <c r="B222" s="1">
        <v>3</v>
      </c>
      <c r="C222" s="2">
        <v>40725</v>
      </c>
      <c r="D222" s="2">
        <v>41090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  <c r="J222" s="3">
        <v>0</v>
      </c>
      <c r="K222" s="3">
        <v>3970</v>
      </c>
      <c r="L222" s="3">
        <v>18944</v>
      </c>
      <c r="M222" s="3">
        <v>0</v>
      </c>
      <c r="N222" s="3">
        <v>22914</v>
      </c>
      <c r="O222" s="1">
        <v>1</v>
      </c>
      <c r="P222" s="1">
        <v>0</v>
      </c>
      <c r="Q222" s="1">
        <v>0</v>
      </c>
      <c r="R222" s="1">
        <v>1</v>
      </c>
      <c r="S222" s="25">
        <v>6328</v>
      </c>
      <c r="T222" s="1">
        <v>0</v>
      </c>
      <c r="U222" s="25">
        <v>6328</v>
      </c>
      <c r="V222" s="25">
        <v>2600</v>
      </c>
    </row>
    <row r="223" spans="1:22" x14ac:dyDescent="0.3">
      <c r="A223" s="1" t="s">
        <v>188</v>
      </c>
      <c r="B223" s="1">
        <v>3</v>
      </c>
      <c r="C223" s="2">
        <v>40725</v>
      </c>
      <c r="D223" s="2">
        <v>41090</v>
      </c>
      <c r="E223" s="3">
        <v>7883</v>
      </c>
      <c r="F223" s="3">
        <v>0</v>
      </c>
      <c r="G223" s="3">
        <v>0</v>
      </c>
      <c r="H223" s="3">
        <v>0</v>
      </c>
      <c r="I223" s="3">
        <v>7883</v>
      </c>
      <c r="J223" s="3">
        <v>4549</v>
      </c>
      <c r="K223" s="3">
        <v>7883</v>
      </c>
      <c r="L223" s="3">
        <v>2113</v>
      </c>
      <c r="M223" s="3">
        <v>0</v>
      </c>
      <c r="N223" s="3">
        <v>14545</v>
      </c>
      <c r="O223" s="1">
        <v>1</v>
      </c>
      <c r="P223" s="1">
        <v>0</v>
      </c>
      <c r="Q223" s="1">
        <v>0</v>
      </c>
      <c r="R223" s="1">
        <v>1</v>
      </c>
      <c r="S223" s="4">
        <v>5679</v>
      </c>
      <c r="T223" s="1">
        <v>0</v>
      </c>
      <c r="U223" s="25">
        <v>5679</v>
      </c>
      <c r="V223" s="25">
        <v>2805</v>
      </c>
    </row>
    <row r="224" spans="1:22" x14ac:dyDescent="0.3">
      <c r="A224" s="1" t="s">
        <v>236</v>
      </c>
      <c r="B224" s="1">
        <v>3</v>
      </c>
      <c r="C224" s="2">
        <v>40725</v>
      </c>
      <c r="D224" s="2">
        <v>41090</v>
      </c>
      <c r="E224" s="3">
        <v>0</v>
      </c>
      <c r="F224" s="3">
        <v>0</v>
      </c>
      <c r="G224" s="3">
        <v>0</v>
      </c>
      <c r="H224" s="3">
        <v>2000</v>
      </c>
      <c r="I224" s="3">
        <v>2000</v>
      </c>
      <c r="J224" s="3">
        <v>0</v>
      </c>
      <c r="K224" s="3">
        <v>2000</v>
      </c>
      <c r="L224" s="3">
        <v>0</v>
      </c>
      <c r="M224" s="3">
        <v>0</v>
      </c>
      <c r="N224" s="3">
        <v>2000</v>
      </c>
      <c r="O224" s="1">
        <v>1</v>
      </c>
      <c r="P224" s="1">
        <v>0</v>
      </c>
      <c r="Q224" s="1">
        <v>0</v>
      </c>
      <c r="R224" s="1">
        <v>1</v>
      </c>
      <c r="S224" s="1">
        <v>15000</v>
      </c>
      <c r="T224" s="1">
        <v>0</v>
      </c>
      <c r="U224" s="1">
        <v>15000</v>
      </c>
      <c r="V224" s="1">
        <v>2340</v>
      </c>
    </row>
    <row r="225" spans="1:22" x14ac:dyDescent="0.3">
      <c r="A225" s="1" t="s">
        <v>146</v>
      </c>
      <c r="B225" s="1">
        <v>3</v>
      </c>
      <c r="C225" s="2">
        <v>40725</v>
      </c>
      <c r="D225" s="2">
        <v>41090</v>
      </c>
      <c r="E225" s="3">
        <v>0</v>
      </c>
      <c r="F225" s="3">
        <v>0</v>
      </c>
      <c r="G225" s="3">
        <v>1062</v>
      </c>
      <c r="H225" s="3">
        <v>0</v>
      </c>
      <c r="I225" s="3">
        <v>1062</v>
      </c>
      <c r="J225" s="3">
        <v>0</v>
      </c>
      <c r="K225" s="3">
        <v>1184</v>
      </c>
      <c r="L225" s="3">
        <v>34695</v>
      </c>
      <c r="M225" s="3">
        <v>5651</v>
      </c>
      <c r="N225" s="3">
        <v>41530</v>
      </c>
      <c r="O225" s="1">
        <v>1</v>
      </c>
      <c r="P225" s="1">
        <v>0</v>
      </c>
      <c r="Q225" s="1">
        <v>0</v>
      </c>
      <c r="R225" s="1">
        <v>1</v>
      </c>
      <c r="S225" s="25">
        <v>5800</v>
      </c>
      <c r="T225" s="1">
        <v>0</v>
      </c>
      <c r="U225" s="25">
        <v>5800</v>
      </c>
      <c r="V225" s="25">
        <v>2288</v>
      </c>
    </row>
    <row r="226" spans="1:22" x14ac:dyDescent="0.3">
      <c r="A226" s="1" t="s">
        <v>191</v>
      </c>
      <c r="B226" s="1">
        <v>3</v>
      </c>
      <c r="C226" s="2">
        <v>40634</v>
      </c>
      <c r="D226" s="2">
        <v>40999</v>
      </c>
      <c r="E226" s="3">
        <v>0</v>
      </c>
      <c r="F226" s="3">
        <v>0</v>
      </c>
      <c r="G226" s="3">
        <v>0</v>
      </c>
      <c r="H226" s="3">
        <v>0</v>
      </c>
      <c r="I226" s="3">
        <v>0</v>
      </c>
      <c r="J226" s="3">
        <v>0</v>
      </c>
      <c r="K226" s="3">
        <v>0</v>
      </c>
      <c r="L226" s="3">
        <v>0</v>
      </c>
      <c r="M226" s="3">
        <v>0</v>
      </c>
      <c r="N226" s="3">
        <v>0</v>
      </c>
      <c r="O226" s="1">
        <v>1</v>
      </c>
      <c r="P226" s="1">
        <v>0</v>
      </c>
      <c r="Q226" s="1">
        <v>0</v>
      </c>
      <c r="R226" s="1">
        <v>1</v>
      </c>
      <c r="S226" s="25">
        <v>14360</v>
      </c>
      <c r="T226" s="1">
        <v>0</v>
      </c>
      <c r="U226" s="25">
        <v>14360</v>
      </c>
      <c r="V226" s="25">
        <v>2811</v>
      </c>
    </row>
    <row r="227" spans="1:22" x14ac:dyDescent="0.3">
      <c r="A227" s="1" t="s">
        <v>218</v>
      </c>
      <c r="B227" s="1">
        <v>3</v>
      </c>
      <c r="C227" s="2">
        <v>40725</v>
      </c>
      <c r="D227" s="2">
        <v>41090</v>
      </c>
      <c r="E227" s="3">
        <v>0</v>
      </c>
      <c r="F227" s="3">
        <v>0</v>
      </c>
      <c r="G227" s="3">
        <v>0</v>
      </c>
      <c r="H227" s="3">
        <v>0</v>
      </c>
      <c r="I227" s="3">
        <v>0</v>
      </c>
      <c r="J227" s="3">
        <v>0</v>
      </c>
      <c r="K227" s="3">
        <v>0</v>
      </c>
      <c r="L227" s="3">
        <v>0</v>
      </c>
      <c r="M227" s="3">
        <v>0</v>
      </c>
      <c r="N227" s="3">
        <v>0</v>
      </c>
      <c r="O227" s="1">
        <v>1</v>
      </c>
      <c r="P227" s="1">
        <v>0</v>
      </c>
      <c r="Q227" s="1">
        <v>0</v>
      </c>
      <c r="R227" s="1">
        <v>1</v>
      </c>
      <c r="S227" s="1">
        <v>4500</v>
      </c>
      <c r="T227" s="1">
        <v>0</v>
      </c>
      <c r="U227" s="1">
        <v>4500</v>
      </c>
      <c r="V227" s="1">
        <v>2132</v>
      </c>
    </row>
    <row r="228" spans="1:22" x14ac:dyDescent="0.3">
      <c r="A228" s="1" t="s">
        <v>142</v>
      </c>
      <c r="B228" s="1">
        <v>3</v>
      </c>
      <c r="C228" s="2">
        <v>40634</v>
      </c>
      <c r="D228" s="2">
        <v>40999</v>
      </c>
      <c r="E228" s="3">
        <v>0</v>
      </c>
      <c r="F228" s="3">
        <v>0</v>
      </c>
      <c r="G228" s="3">
        <v>0</v>
      </c>
      <c r="H228" s="3">
        <v>25000</v>
      </c>
      <c r="I228" s="3">
        <v>25000</v>
      </c>
      <c r="J228" s="3">
        <v>19038</v>
      </c>
      <c r="K228" s="3">
        <v>4782</v>
      </c>
      <c r="L228" s="3">
        <v>18289</v>
      </c>
      <c r="M228" s="3">
        <v>0</v>
      </c>
      <c r="N228" s="3">
        <v>42109</v>
      </c>
      <c r="O228" s="1">
        <v>1</v>
      </c>
      <c r="P228" s="1">
        <v>0</v>
      </c>
      <c r="Q228" s="1">
        <v>0</v>
      </c>
      <c r="R228" s="1">
        <v>1</v>
      </c>
      <c r="S228" s="4">
        <v>9200</v>
      </c>
      <c r="T228" s="1">
        <v>0</v>
      </c>
      <c r="U228" s="25">
        <v>9200</v>
      </c>
      <c r="V228" s="25">
        <v>2236</v>
      </c>
    </row>
    <row r="229" spans="1:22" x14ac:dyDescent="0.3">
      <c r="A229" s="1" t="s">
        <v>101</v>
      </c>
      <c r="B229" s="1">
        <v>3</v>
      </c>
      <c r="C229" s="2">
        <v>40725</v>
      </c>
      <c r="D229" s="2">
        <v>41090</v>
      </c>
      <c r="E229" s="3">
        <v>0</v>
      </c>
      <c r="F229" s="3">
        <v>0</v>
      </c>
      <c r="G229" s="3">
        <v>0</v>
      </c>
      <c r="H229" s="3">
        <v>500</v>
      </c>
      <c r="I229" s="3">
        <v>500</v>
      </c>
      <c r="J229" s="3">
        <v>0</v>
      </c>
      <c r="K229" s="3">
        <v>792</v>
      </c>
      <c r="L229" s="3">
        <v>0</v>
      </c>
      <c r="M229" s="3">
        <v>0</v>
      </c>
      <c r="N229" s="3">
        <v>792</v>
      </c>
      <c r="O229" s="1">
        <v>1</v>
      </c>
      <c r="P229" s="1">
        <v>0</v>
      </c>
      <c r="Q229" s="1">
        <v>0</v>
      </c>
      <c r="R229" s="1">
        <v>1</v>
      </c>
      <c r="S229" s="1">
        <v>2500</v>
      </c>
      <c r="T229" s="1">
        <v>0</v>
      </c>
      <c r="U229" s="1">
        <v>2500</v>
      </c>
      <c r="V229" s="1">
        <v>1872</v>
      </c>
    </row>
    <row r="230" spans="1:22" x14ac:dyDescent="0.3">
      <c r="A230" s="1" t="s">
        <v>226</v>
      </c>
      <c r="B230" s="1">
        <v>3</v>
      </c>
      <c r="C230" s="2">
        <v>40725</v>
      </c>
      <c r="D230" s="2">
        <v>41090</v>
      </c>
      <c r="E230" s="3">
        <v>0</v>
      </c>
      <c r="F230" s="3">
        <v>0</v>
      </c>
      <c r="G230" s="3">
        <v>0</v>
      </c>
      <c r="H230" s="3">
        <v>0</v>
      </c>
      <c r="I230" s="3">
        <v>0</v>
      </c>
      <c r="J230" s="3">
        <v>0</v>
      </c>
      <c r="K230" s="3">
        <v>0</v>
      </c>
      <c r="L230" s="3">
        <v>0</v>
      </c>
      <c r="M230" s="3">
        <v>0</v>
      </c>
      <c r="N230" s="3">
        <v>0</v>
      </c>
      <c r="O230" s="1">
        <v>1</v>
      </c>
      <c r="P230" s="1">
        <v>0</v>
      </c>
      <c r="Q230" s="1">
        <v>0</v>
      </c>
      <c r="R230" s="1">
        <v>1</v>
      </c>
      <c r="S230" s="25">
        <v>9300</v>
      </c>
      <c r="T230" s="1">
        <v>0</v>
      </c>
      <c r="U230" s="1">
        <v>9300</v>
      </c>
      <c r="V230" s="1">
        <v>2236</v>
      </c>
    </row>
    <row r="231" spans="1:22" x14ac:dyDescent="0.3">
      <c r="A231" s="1" t="s">
        <v>255</v>
      </c>
      <c r="B231" s="1">
        <v>3</v>
      </c>
      <c r="C231" s="2">
        <v>40725</v>
      </c>
      <c r="D231" s="2">
        <v>41090</v>
      </c>
      <c r="E231" s="3">
        <v>0</v>
      </c>
      <c r="F231" s="3">
        <v>0</v>
      </c>
      <c r="G231" s="3">
        <v>0</v>
      </c>
      <c r="H231" s="3">
        <v>5781</v>
      </c>
      <c r="I231" s="3">
        <v>5781</v>
      </c>
      <c r="J231" s="3">
        <v>0</v>
      </c>
      <c r="K231" s="3">
        <v>4500</v>
      </c>
      <c r="L231" s="3">
        <v>3000</v>
      </c>
      <c r="M231" s="3">
        <v>0</v>
      </c>
      <c r="N231" s="3">
        <v>7500</v>
      </c>
      <c r="O231" s="1">
        <v>1</v>
      </c>
      <c r="P231" s="1">
        <v>0</v>
      </c>
      <c r="Q231" s="1">
        <v>0</v>
      </c>
      <c r="R231" s="1">
        <v>1</v>
      </c>
      <c r="S231" s="19">
        <v>10000</v>
      </c>
      <c r="T231" s="1">
        <v>0</v>
      </c>
      <c r="U231" s="1">
        <v>10000</v>
      </c>
      <c r="V231" s="1">
        <v>2518</v>
      </c>
    </row>
    <row r="232" spans="1:22" x14ac:dyDescent="0.3">
      <c r="A232" s="1" t="s">
        <v>242</v>
      </c>
      <c r="B232" s="1">
        <v>3</v>
      </c>
      <c r="C232" s="2">
        <v>40725</v>
      </c>
      <c r="D232" s="2">
        <v>41090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  <c r="N232" s="3">
        <v>0</v>
      </c>
      <c r="O232" s="1">
        <v>1</v>
      </c>
      <c r="P232" s="1">
        <v>0</v>
      </c>
      <c r="Q232" s="1">
        <v>0</v>
      </c>
      <c r="R232" s="1">
        <v>1</v>
      </c>
      <c r="S232" s="1">
        <v>5847</v>
      </c>
      <c r="T232" s="1">
        <v>0</v>
      </c>
      <c r="U232" s="1">
        <v>5847</v>
      </c>
      <c r="V232" s="1">
        <v>2388</v>
      </c>
    </row>
    <row r="233" spans="1:22" x14ac:dyDescent="0.3">
      <c r="A233" s="1" t="s">
        <v>261</v>
      </c>
      <c r="B233" s="1">
        <v>3</v>
      </c>
      <c r="C233" s="2">
        <v>40544</v>
      </c>
      <c r="D233" s="2">
        <v>40908</v>
      </c>
      <c r="E233" s="3">
        <v>0</v>
      </c>
      <c r="F233" s="3">
        <v>0</v>
      </c>
      <c r="G233" s="3">
        <v>121686</v>
      </c>
      <c r="H233" s="3">
        <v>0</v>
      </c>
      <c r="I233" s="3">
        <v>121686</v>
      </c>
      <c r="J233" s="3">
        <v>0</v>
      </c>
      <c r="K233" s="3">
        <v>12132</v>
      </c>
      <c r="L233" s="3">
        <v>0</v>
      </c>
      <c r="M233" s="3">
        <v>0</v>
      </c>
      <c r="N233" s="3">
        <v>12132</v>
      </c>
      <c r="O233" s="1">
        <v>1</v>
      </c>
      <c r="P233" s="1">
        <v>0</v>
      </c>
      <c r="Q233" s="1">
        <v>0</v>
      </c>
      <c r="R233" s="1">
        <v>1</v>
      </c>
      <c r="S233" s="4">
        <v>11765</v>
      </c>
      <c r="T233" s="1">
        <v>0</v>
      </c>
      <c r="U233" s="1">
        <v>11765</v>
      </c>
      <c r="V233" s="1">
        <v>2567</v>
      </c>
    </row>
    <row r="234" spans="1:22" x14ac:dyDescent="0.3">
      <c r="A234" s="1" t="s">
        <v>217</v>
      </c>
      <c r="B234" s="1">
        <v>3</v>
      </c>
      <c r="C234" s="2">
        <v>40725</v>
      </c>
      <c r="D234" s="2">
        <v>41090</v>
      </c>
      <c r="E234" s="3">
        <v>0</v>
      </c>
      <c r="F234" s="3">
        <v>0</v>
      </c>
      <c r="G234" s="3">
        <v>0</v>
      </c>
      <c r="H234" s="3">
        <v>0</v>
      </c>
      <c r="I234" s="3">
        <v>0</v>
      </c>
      <c r="J234" s="3">
        <v>0</v>
      </c>
      <c r="K234" s="3">
        <v>0</v>
      </c>
      <c r="L234" s="3">
        <v>50000</v>
      </c>
      <c r="M234" s="3">
        <v>0</v>
      </c>
      <c r="N234" s="3">
        <v>50000</v>
      </c>
      <c r="O234" s="1">
        <v>1</v>
      </c>
      <c r="P234" s="1">
        <v>0</v>
      </c>
      <c r="Q234" s="1">
        <v>0</v>
      </c>
      <c r="R234" s="1">
        <v>1</v>
      </c>
      <c r="S234" s="19">
        <v>3600</v>
      </c>
      <c r="T234" s="1">
        <v>0</v>
      </c>
      <c r="U234" s="1">
        <v>3600</v>
      </c>
      <c r="V234" s="1">
        <v>2132</v>
      </c>
    </row>
    <row r="235" spans="1:22" s="53" customFormat="1" x14ac:dyDescent="0.3">
      <c r="A235" s="52" t="s">
        <v>1491</v>
      </c>
      <c r="B235" s="69"/>
      <c r="C235" s="58"/>
      <c r="D235" s="58"/>
      <c r="E235" s="59">
        <f t="shared" ref="E235:V235" si="4">SUM(E157:E234)</f>
        <v>10089</v>
      </c>
      <c r="F235" s="59">
        <f t="shared" si="4"/>
        <v>3076</v>
      </c>
      <c r="G235" s="59">
        <f t="shared" si="4"/>
        <v>2875327</v>
      </c>
      <c r="H235" s="59">
        <f t="shared" si="4"/>
        <v>95788</v>
      </c>
      <c r="I235" s="59">
        <f t="shared" si="4"/>
        <v>2984280</v>
      </c>
      <c r="J235" s="59">
        <f t="shared" si="4"/>
        <v>182294</v>
      </c>
      <c r="K235" s="59">
        <f t="shared" si="4"/>
        <v>495601</v>
      </c>
      <c r="L235" s="59">
        <f t="shared" si="4"/>
        <v>3250134</v>
      </c>
      <c r="M235" s="59">
        <f t="shared" si="4"/>
        <v>276446</v>
      </c>
      <c r="N235" s="59">
        <f t="shared" si="4"/>
        <v>4204475</v>
      </c>
      <c r="O235" s="67">
        <f t="shared" si="4"/>
        <v>78</v>
      </c>
      <c r="P235" s="67">
        <f t="shared" si="4"/>
        <v>11</v>
      </c>
      <c r="Q235" s="67">
        <f t="shared" si="4"/>
        <v>1</v>
      </c>
      <c r="R235" s="67">
        <f t="shared" si="4"/>
        <v>90</v>
      </c>
      <c r="S235" s="67">
        <f t="shared" si="4"/>
        <v>641777</v>
      </c>
      <c r="T235" s="67">
        <f t="shared" si="4"/>
        <v>35245</v>
      </c>
      <c r="U235" s="67">
        <f t="shared" si="4"/>
        <v>677022</v>
      </c>
      <c r="V235" s="67">
        <f t="shared" si="4"/>
        <v>199107</v>
      </c>
    </row>
    <row r="236" spans="1:22" s="53" customFormat="1" x14ac:dyDescent="0.3">
      <c r="A236" s="51" t="s">
        <v>1492</v>
      </c>
      <c r="C236" s="54"/>
      <c r="D236" s="54"/>
      <c r="E236" s="63">
        <f>E235/78</f>
        <v>129.34615384615384</v>
      </c>
      <c r="F236" s="63">
        <f t="shared" ref="F236:V236" si="5">F235/78</f>
        <v>39.435897435897438</v>
      </c>
      <c r="G236" s="63">
        <f t="shared" si="5"/>
        <v>36863.166666666664</v>
      </c>
      <c r="H236" s="63">
        <f t="shared" si="5"/>
        <v>1228.051282051282</v>
      </c>
      <c r="I236" s="63">
        <f t="shared" si="5"/>
        <v>38260</v>
      </c>
      <c r="J236" s="63">
        <f t="shared" si="5"/>
        <v>2337.102564102564</v>
      </c>
      <c r="K236" s="63">
        <f t="shared" si="5"/>
        <v>6353.8589743589746</v>
      </c>
      <c r="L236" s="63">
        <f t="shared" si="5"/>
        <v>41668.384615384617</v>
      </c>
      <c r="M236" s="63">
        <f t="shared" si="5"/>
        <v>3544.1794871794873</v>
      </c>
      <c r="N236" s="63">
        <f t="shared" si="5"/>
        <v>53903.525641025641</v>
      </c>
      <c r="O236" s="63"/>
      <c r="P236" s="63"/>
      <c r="Q236" s="63"/>
      <c r="R236" s="66">
        <f t="shared" si="5"/>
        <v>1.1538461538461537</v>
      </c>
      <c r="S236" s="65">
        <f t="shared" si="5"/>
        <v>8227.9102564102559</v>
      </c>
      <c r="T236" s="65">
        <f t="shared" si="5"/>
        <v>451.85897435897436</v>
      </c>
      <c r="U236" s="65">
        <f t="shared" si="5"/>
        <v>8679.7692307692305</v>
      </c>
      <c r="V236" s="65">
        <f t="shared" si="5"/>
        <v>2552.6538461538462</v>
      </c>
    </row>
    <row r="237" spans="1:22" s="53" customFormat="1" x14ac:dyDescent="0.3">
      <c r="C237" s="54"/>
      <c r="D237" s="54"/>
      <c r="E237" s="55"/>
      <c r="F237" s="55"/>
      <c r="G237" s="55"/>
      <c r="H237" s="55"/>
      <c r="I237" s="55"/>
      <c r="J237" s="55"/>
      <c r="K237" s="55"/>
      <c r="L237" s="55"/>
      <c r="M237" s="55"/>
      <c r="N237" s="55"/>
    </row>
    <row r="238" spans="1:22" x14ac:dyDescent="0.3">
      <c r="A238" s="1" t="s">
        <v>171</v>
      </c>
      <c r="B238" s="1">
        <v>4</v>
      </c>
      <c r="C238" s="2">
        <v>40725</v>
      </c>
      <c r="D238" s="2">
        <v>41090</v>
      </c>
      <c r="E238" s="3">
        <v>0</v>
      </c>
      <c r="F238" s="3">
        <v>0</v>
      </c>
      <c r="G238" s="3">
        <v>50296</v>
      </c>
      <c r="H238" s="3">
        <v>0</v>
      </c>
      <c r="I238" s="3">
        <v>50296</v>
      </c>
      <c r="J238" s="3">
        <v>0</v>
      </c>
      <c r="K238" s="3">
        <v>0</v>
      </c>
      <c r="L238" s="3">
        <v>0</v>
      </c>
      <c r="M238" s="3">
        <v>50296</v>
      </c>
      <c r="N238" s="3">
        <v>50296</v>
      </c>
      <c r="O238" s="1">
        <v>1</v>
      </c>
      <c r="P238" s="1">
        <v>0</v>
      </c>
      <c r="Q238" s="1">
        <v>0</v>
      </c>
      <c r="R238" s="1">
        <v>1</v>
      </c>
      <c r="S238" s="4">
        <v>37200</v>
      </c>
      <c r="T238" s="1">
        <v>0</v>
      </c>
      <c r="U238" s="25">
        <v>37200</v>
      </c>
      <c r="V238" s="25">
        <v>2600</v>
      </c>
    </row>
    <row r="239" spans="1:22" x14ac:dyDescent="0.3">
      <c r="A239" s="1" t="s">
        <v>311</v>
      </c>
      <c r="B239" s="1">
        <v>4</v>
      </c>
      <c r="C239" s="2">
        <v>40725</v>
      </c>
      <c r="D239" s="2">
        <v>41090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  <c r="J239" s="3">
        <v>0</v>
      </c>
      <c r="K239" s="3">
        <v>0</v>
      </c>
      <c r="L239" s="3">
        <v>50363</v>
      </c>
      <c r="M239" s="3">
        <v>0</v>
      </c>
      <c r="N239" s="3">
        <v>50363</v>
      </c>
      <c r="O239" s="1">
        <v>1</v>
      </c>
      <c r="P239" s="1">
        <v>0</v>
      </c>
      <c r="Q239" s="1">
        <v>0</v>
      </c>
      <c r="R239" s="1">
        <v>1</v>
      </c>
      <c r="S239" s="25">
        <v>10400</v>
      </c>
      <c r="T239" s="1">
        <v>0</v>
      </c>
      <c r="U239" s="25">
        <v>10400</v>
      </c>
      <c r="V239" s="25">
        <v>3108</v>
      </c>
    </row>
    <row r="240" spans="1:22" x14ac:dyDescent="0.3">
      <c r="A240" s="1" t="s">
        <v>334</v>
      </c>
      <c r="B240" s="1">
        <v>4</v>
      </c>
      <c r="C240" s="2">
        <v>40725</v>
      </c>
      <c r="D240" s="2">
        <v>41090</v>
      </c>
      <c r="E240" s="3">
        <v>0</v>
      </c>
      <c r="F240" s="3">
        <v>0</v>
      </c>
      <c r="G240" s="3">
        <v>0</v>
      </c>
      <c r="H240" s="3">
        <v>0</v>
      </c>
      <c r="I240" s="3">
        <v>0</v>
      </c>
      <c r="J240" s="3">
        <v>0</v>
      </c>
      <c r="K240" s="3">
        <v>35508</v>
      </c>
      <c r="L240" s="3">
        <v>0</v>
      </c>
      <c r="M240" s="3">
        <v>0</v>
      </c>
      <c r="N240" s="3">
        <v>35508</v>
      </c>
      <c r="O240" s="1">
        <v>1</v>
      </c>
      <c r="P240" s="1">
        <v>0</v>
      </c>
      <c r="Q240" s="1">
        <v>0</v>
      </c>
      <c r="R240" s="1">
        <v>1</v>
      </c>
      <c r="S240" s="19">
        <v>26000</v>
      </c>
      <c r="T240" s="19">
        <v>0</v>
      </c>
      <c r="U240" s="19">
        <v>26000</v>
      </c>
      <c r="V240" s="19">
        <v>3137</v>
      </c>
    </row>
    <row r="241" spans="1:22" x14ac:dyDescent="0.3">
      <c r="A241" s="1" t="s">
        <v>184</v>
      </c>
      <c r="B241" s="1">
        <v>4</v>
      </c>
      <c r="C241" s="2">
        <v>40544</v>
      </c>
      <c r="D241" s="2">
        <v>40908</v>
      </c>
      <c r="E241" s="3">
        <v>0</v>
      </c>
      <c r="F241" s="3">
        <v>0</v>
      </c>
      <c r="G241" s="3">
        <v>0</v>
      </c>
      <c r="H241" s="3">
        <v>0</v>
      </c>
      <c r="I241" s="3">
        <v>0</v>
      </c>
      <c r="J241" s="3">
        <v>42765</v>
      </c>
      <c r="K241" s="3">
        <v>8973</v>
      </c>
      <c r="L241" s="3">
        <v>27000</v>
      </c>
      <c r="M241" s="3">
        <v>0</v>
      </c>
      <c r="N241" s="3">
        <v>78738</v>
      </c>
      <c r="O241" s="1">
        <v>1</v>
      </c>
      <c r="P241" s="1">
        <v>0</v>
      </c>
      <c r="Q241" s="1">
        <v>0</v>
      </c>
      <c r="R241" s="1">
        <v>1</v>
      </c>
      <c r="S241" s="25">
        <v>20500</v>
      </c>
      <c r="T241" s="1">
        <v>20500</v>
      </c>
      <c r="U241" s="1">
        <v>41000</v>
      </c>
      <c r="V241" s="25">
        <v>2742</v>
      </c>
    </row>
    <row r="242" spans="1:22" x14ac:dyDescent="0.3">
      <c r="A242" s="1" t="s">
        <v>197</v>
      </c>
      <c r="B242" s="1">
        <v>4</v>
      </c>
      <c r="C242" s="2">
        <v>40725</v>
      </c>
      <c r="D242" s="2">
        <v>41090</v>
      </c>
      <c r="E242" s="3">
        <v>0</v>
      </c>
      <c r="F242" s="3">
        <v>0</v>
      </c>
      <c r="G242" s="3">
        <v>0</v>
      </c>
      <c r="H242" s="3">
        <v>0</v>
      </c>
      <c r="I242" s="3">
        <v>0</v>
      </c>
      <c r="J242" s="3">
        <v>11651</v>
      </c>
      <c r="K242" s="3">
        <v>2631</v>
      </c>
      <c r="L242" s="3">
        <v>122881</v>
      </c>
      <c r="M242" s="3">
        <v>0</v>
      </c>
      <c r="N242" s="3">
        <v>137163</v>
      </c>
      <c r="O242" s="1">
        <v>1</v>
      </c>
      <c r="P242" s="1">
        <v>0</v>
      </c>
      <c r="Q242" s="1">
        <v>0</v>
      </c>
      <c r="R242" s="1">
        <v>1</v>
      </c>
      <c r="S242" s="25">
        <v>15000</v>
      </c>
      <c r="T242" s="1">
        <v>0</v>
      </c>
      <c r="U242" s="25">
        <v>15000</v>
      </c>
      <c r="V242" s="25">
        <v>2886</v>
      </c>
    </row>
    <row r="243" spans="1:22" x14ac:dyDescent="0.3">
      <c r="A243" s="1" t="s">
        <v>274</v>
      </c>
      <c r="B243" s="1">
        <v>4</v>
      </c>
      <c r="C243" s="2">
        <v>40725</v>
      </c>
      <c r="D243" s="2">
        <v>41090</v>
      </c>
      <c r="E243" s="3">
        <v>0</v>
      </c>
      <c r="F243" s="3">
        <v>0</v>
      </c>
      <c r="G243" s="3">
        <v>0</v>
      </c>
      <c r="H243" s="3">
        <v>0</v>
      </c>
      <c r="I243" s="3">
        <v>0</v>
      </c>
      <c r="J243" s="3">
        <v>0</v>
      </c>
      <c r="K243" s="3">
        <v>0</v>
      </c>
      <c r="L243" s="3">
        <v>16532</v>
      </c>
      <c r="M243" s="3">
        <v>0</v>
      </c>
      <c r="N243" s="3">
        <v>16532</v>
      </c>
      <c r="O243" s="1">
        <v>1</v>
      </c>
      <c r="P243" s="1">
        <v>0</v>
      </c>
      <c r="Q243" s="1">
        <v>0</v>
      </c>
      <c r="R243" s="1">
        <v>1</v>
      </c>
      <c r="S243" s="1">
        <v>25000</v>
      </c>
      <c r="T243" s="1">
        <v>0</v>
      </c>
      <c r="U243" s="1">
        <v>25000</v>
      </c>
      <c r="V243" s="1">
        <v>2652</v>
      </c>
    </row>
    <row r="244" spans="1:22" x14ac:dyDescent="0.3">
      <c r="A244" s="1" t="s">
        <v>181</v>
      </c>
      <c r="B244" s="1">
        <v>4</v>
      </c>
      <c r="C244" s="2">
        <v>40725</v>
      </c>
      <c r="D244" s="2">
        <v>41090</v>
      </c>
      <c r="E244" s="3">
        <v>0</v>
      </c>
      <c r="F244" s="3">
        <v>0</v>
      </c>
      <c r="G244" s="3">
        <v>0</v>
      </c>
      <c r="H244" s="3">
        <v>0</v>
      </c>
      <c r="I244" s="3">
        <v>0</v>
      </c>
      <c r="J244" s="3">
        <v>8724</v>
      </c>
      <c r="K244" s="3">
        <v>0</v>
      </c>
      <c r="L244" s="3">
        <v>0</v>
      </c>
      <c r="M244" s="3">
        <v>0</v>
      </c>
      <c r="N244" s="3">
        <v>8724</v>
      </c>
      <c r="O244" s="1">
        <v>1</v>
      </c>
      <c r="P244" s="1">
        <v>0</v>
      </c>
      <c r="Q244" s="1">
        <v>0</v>
      </c>
      <c r="R244" s="1">
        <v>1</v>
      </c>
      <c r="S244" s="25">
        <v>15000</v>
      </c>
      <c r="T244" s="1">
        <v>0</v>
      </c>
      <c r="U244" s="25">
        <v>15000</v>
      </c>
      <c r="V244" s="25">
        <v>2712</v>
      </c>
    </row>
    <row r="245" spans="1:22" x14ac:dyDescent="0.3">
      <c r="A245" s="1" t="s">
        <v>127</v>
      </c>
      <c r="B245" s="1">
        <v>4</v>
      </c>
      <c r="C245" s="2">
        <v>40725</v>
      </c>
      <c r="D245" s="2">
        <v>41090</v>
      </c>
      <c r="E245" s="3">
        <v>0</v>
      </c>
      <c r="F245" s="3">
        <v>0</v>
      </c>
      <c r="G245" s="3">
        <v>0</v>
      </c>
      <c r="H245" s="3">
        <v>0</v>
      </c>
      <c r="I245" s="3">
        <v>0</v>
      </c>
      <c r="J245" s="3">
        <v>0</v>
      </c>
      <c r="K245" s="3">
        <v>0</v>
      </c>
      <c r="L245" s="3">
        <v>0</v>
      </c>
      <c r="M245" s="3">
        <v>0</v>
      </c>
      <c r="N245" s="3">
        <v>0</v>
      </c>
      <c r="O245" s="1">
        <v>1</v>
      </c>
      <c r="P245" s="1">
        <v>0</v>
      </c>
      <c r="Q245" s="1">
        <v>0</v>
      </c>
      <c r="R245" s="1">
        <v>1</v>
      </c>
      <c r="S245" s="25">
        <v>13982</v>
      </c>
      <c r="T245" s="1">
        <v>0</v>
      </c>
      <c r="U245" s="25">
        <v>13982</v>
      </c>
      <c r="V245" s="25">
        <v>2080</v>
      </c>
    </row>
    <row r="246" spans="1:22" x14ac:dyDescent="0.3">
      <c r="A246" s="1" t="s">
        <v>295</v>
      </c>
      <c r="B246" s="1">
        <v>4</v>
      </c>
      <c r="C246" s="2">
        <v>40544</v>
      </c>
      <c r="D246" s="2">
        <v>40908</v>
      </c>
      <c r="E246" s="3">
        <v>0</v>
      </c>
      <c r="F246" s="3">
        <v>0</v>
      </c>
      <c r="G246" s="3">
        <v>0</v>
      </c>
      <c r="H246" s="3">
        <v>0</v>
      </c>
      <c r="I246" s="3">
        <v>0</v>
      </c>
      <c r="J246" s="3">
        <v>18350</v>
      </c>
      <c r="K246" s="3">
        <v>2590</v>
      </c>
      <c r="L246" s="3">
        <v>0</v>
      </c>
      <c r="M246" s="3">
        <v>0</v>
      </c>
      <c r="N246" s="3">
        <v>20940</v>
      </c>
      <c r="O246" s="1">
        <v>1</v>
      </c>
      <c r="P246" s="1">
        <v>0</v>
      </c>
      <c r="Q246" s="1">
        <v>0</v>
      </c>
      <c r="R246" s="1">
        <v>1</v>
      </c>
      <c r="S246" s="1">
        <v>19264</v>
      </c>
      <c r="T246" s="1">
        <v>0</v>
      </c>
      <c r="U246" s="1">
        <v>19264</v>
      </c>
      <c r="V246" s="1">
        <v>2842</v>
      </c>
    </row>
    <row r="247" spans="1:22" x14ac:dyDescent="0.3">
      <c r="A247" s="1" t="s">
        <v>337</v>
      </c>
      <c r="B247" s="1">
        <v>4</v>
      </c>
      <c r="C247" s="2">
        <v>40544</v>
      </c>
      <c r="D247" s="2">
        <v>40908</v>
      </c>
      <c r="E247" s="3">
        <v>0</v>
      </c>
      <c r="F247" s="3">
        <v>0</v>
      </c>
      <c r="G247" s="3">
        <v>0</v>
      </c>
      <c r="H247" s="3">
        <v>0</v>
      </c>
      <c r="I247" s="3">
        <v>0</v>
      </c>
      <c r="J247" s="3">
        <v>0</v>
      </c>
      <c r="K247" s="3">
        <v>0</v>
      </c>
      <c r="L247" s="3">
        <v>0</v>
      </c>
      <c r="M247" s="3">
        <v>0</v>
      </c>
      <c r="N247" s="3">
        <v>0</v>
      </c>
      <c r="O247" s="1">
        <v>1</v>
      </c>
      <c r="P247" s="1">
        <v>0</v>
      </c>
      <c r="Q247" s="1">
        <v>0</v>
      </c>
      <c r="R247" s="1">
        <v>1</v>
      </c>
      <c r="S247" s="19">
        <v>13050</v>
      </c>
      <c r="T247" s="1">
        <v>0</v>
      </c>
      <c r="U247" s="1">
        <v>13050</v>
      </c>
      <c r="V247" s="1">
        <v>3228</v>
      </c>
    </row>
    <row r="248" spans="1:22" x14ac:dyDescent="0.3">
      <c r="A248" s="1" t="s">
        <v>264</v>
      </c>
      <c r="B248" s="1">
        <v>4</v>
      </c>
      <c r="C248" s="2">
        <v>40725</v>
      </c>
      <c r="D248" s="2">
        <v>41090</v>
      </c>
      <c r="E248" s="3">
        <v>0</v>
      </c>
      <c r="F248" s="3">
        <v>0</v>
      </c>
      <c r="G248" s="3">
        <v>0</v>
      </c>
      <c r="H248" s="3">
        <v>0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  <c r="N248" s="3">
        <v>0</v>
      </c>
      <c r="O248" s="1">
        <v>1</v>
      </c>
      <c r="P248" s="1">
        <v>0</v>
      </c>
      <c r="Q248" s="1">
        <v>0</v>
      </c>
      <c r="R248" s="1">
        <v>1</v>
      </c>
      <c r="S248" s="1">
        <v>10400</v>
      </c>
      <c r="T248" s="1">
        <v>0</v>
      </c>
      <c r="U248" s="1">
        <v>10400</v>
      </c>
      <c r="V248" s="1">
        <v>2599</v>
      </c>
    </row>
    <row r="249" spans="1:22" x14ac:dyDescent="0.3">
      <c r="A249" s="1" t="s">
        <v>332</v>
      </c>
      <c r="B249" s="1">
        <v>4</v>
      </c>
      <c r="C249" s="2">
        <v>40725</v>
      </c>
      <c r="D249" s="2">
        <v>41090</v>
      </c>
      <c r="E249" s="3">
        <v>0</v>
      </c>
      <c r="F249" s="3">
        <v>0</v>
      </c>
      <c r="G249" s="3">
        <v>0</v>
      </c>
      <c r="H249" s="3">
        <v>0</v>
      </c>
      <c r="I249" s="3">
        <v>0</v>
      </c>
      <c r="J249" s="3">
        <v>2553</v>
      </c>
      <c r="K249" s="3">
        <v>1119</v>
      </c>
      <c r="L249" s="3">
        <v>16636</v>
      </c>
      <c r="M249" s="3">
        <v>0</v>
      </c>
      <c r="N249" s="3">
        <v>20308</v>
      </c>
      <c r="O249" s="1">
        <v>1</v>
      </c>
      <c r="P249" s="1">
        <v>0</v>
      </c>
      <c r="Q249" s="1">
        <v>0</v>
      </c>
      <c r="R249" s="1">
        <v>1</v>
      </c>
      <c r="S249" s="19">
        <v>9888</v>
      </c>
      <c r="T249" s="1">
        <v>0</v>
      </c>
      <c r="U249" s="1">
        <v>9888</v>
      </c>
      <c r="V249" s="1">
        <v>3090</v>
      </c>
    </row>
    <row r="250" spans="1:22" x14ac:dyDescent="0.3">
      <c r="A250" s="1" t="s">
        <v>269</v>
      </c>
      <c r="B250" s="1">
        <v>4</v>
      </c>
      <c r="C250" s="2">
        <v>40725</v>
      </c>
      <c r="D250" s="2">
        <v>41090</v>
      </c>
      <c r="E250" s="3">
        <v>0</v>
      </c>
      <c r="F250" s="3">
        <v>0</v>
      </c>
      <c r="G250" s="3">
        <v>251058</v>
      </c>
      <c r="H250" s="3">
        <v>0</v>
      </c>
      <c r="I250" s="3">
        <v>251058</v>
      </c>
      <c r="J250" s="3">
        <v>13707</v>
      </c>
      <c r="K250" s="3">
        <v>1022</v>
      </c>
      <c r="L250" s="3">
        <v>0</v>
      </c>
      <c r="M250" s="3">
        <v>0</v>
      </c>
      <c r="N250" s="3">
        <v>14729</v>
      </c>
      <c r="O250" s="1">
        <v>1</v>
      </c>
      <c r="P250" s="1">
        <v>0</v>
      </c>
      <c r="Q250" s="1">
        <v>0</v>
      </c>
      <c r="R250" s="1">
        <v>1</v>
      </c>
      <c r="S250" s="25">
        <v>27000</v>
      </c>
      <c r="T250" s="1">
        <v>0</v>
      </c>
      <c r="U250" s="1">
        <v>27000</v>
      </c>
      <c r="V250" s="1">
        <v>2627</v>
      </c>
    </row>
    <row r="251" spans="1:22" x14ac:dyDescent="0.3">
      <c r="A251" s="1" t="s">
        <v>293</v>
      </c>
      <c r="B251" s="1">
        <v>4</v>
      </c>
      <c r="C251" s="2">
        <v>40544</v>
      </c>
      <c r="D251" s="2">
        <v>40908</v>
      </c>
      <c r="E251" s="3">
        <v>0</v>
      </c>
      <c r="F251" s="3">
        <v>0</v>
      </c>
      <c r="G251" s="3">
        <v>0</v>
      </c>
      <c r="H251" s="3">
        <v>0</v>
      </c>
      <c r="I251" s="3">
        <v>0</v>
      </c>
      <c r="J251" s="3">
        <v>0</v>
      </c>
      <c r="K251" s="3">
        <v>0</v>
      </c>
      <c r="L251" s="3">
        <v>17253</v>
      </c>
      <c r="M251" s="3">
        <v>0</v>
      </c>
      <c r="N251" s="3">
        <v>17253</v>
      </c>
      <c r="O251" s="1">
        <v>1</v>
      </c>
      <c r="P251" s="1">
        <v>0</v>
      </c>
      <c r="Q251" s="1">
        <v>0</v>
      </c>
      <c r="R251" s="1">
        <v>1</v>
      </c>
      <c r="S251" s="1">
        <v>30703</v>
      </c>
      <c r="T251" s="1">
        <v>0</v>
      </c>
      <c r="U251" s="1">
        <v>30703</v>
      </c>
      <c r="V251" s="1">
        <v>2830</v>
      </c>
    </row>
    <row r="252" spans="1:22" x14ac:dyDescent="0.3">
      <c r="A252" s="1" t="s">
        <v>159</v>
      </c>
      <c r="B252" s="1">
        <v>4</v>
      </c>
      <c r="C252" s="2">
        <v>40725</v>
      </c>
      <c r="D252" s="2">
        <v>41090</v>
      </c>
      <c r="E252" s="3">
        <v>0</v>
      </c>
      <c r="F252" s="3">
        <v>0</v>
      </c>
      <c r="G252" s="3">
        <v>234239</v>
      </c>
      <c r="H252" s="3">
        <v>0</v>
      </c>
      <c r="I252" s="3">
        <v>234239</v>
      </c>
      <c r="J252" s="3">
        <v>4925</v>
      </c>
      <c r="K252" s="3">
        <v>418</v>
      </c>
      <c r="L252" s="3">
        <v>232372</v>
      </c>
      <c r="M252" s="3">
        <v>0</v>
      </c>
      <c r="N252" s="3">
        <v>237715</v>
      </c>
      <c r="O252" s="1">
        <v>1</v>
      </c>
      <c r="P252" s="1">
        <v>0</v>
      </c>
      <c r="Q252" s="1">
        <v>0</v>
      </c>
      <c r="R252" s="1">
        <v>1</v>
      </c>
      <c r="S252" s="25">
        <v>18340</v>
      </c>
      <c r="T252" s="1">
        <v>0</v>
      </c>
      <c r="U252" s="25">
        <v>18340</v>
      </c>
      <c r="V252" s="25">
        <v>2475</v>
      </c>
    </row>
    <row r="253" spans="1:22" x14ac:dyDescent="0.3">
      <c r="A253" s="1" t="s">
        <v>203</v>
      </c>
      <c r="B253" s="1">
        <v>4</v>
      </c>
      <c r="C253" s="2">
        <v>40544</v>
      </c>
      <c r="D253" s="2">
        <v>40908</v>
      </c>
      <c r="E253" s="3">
        <v>0</v>
      </c>
      <c r="F253" s="3">
        <v>0</v>
      </c>
      <c r="G253" s="3">
        <v>0</v>
      </c>
      <c r="H253" s="3">
        <v>0</v>
      </c>
      <c r="I253" s="3">
        <v>0</v>
      </c>
      <c r="J253" s="3">
        <v>0</v>
      </c>
      <c r="K253" s="3">
        <v>0</v>
      </c>
      <c r="L253" s="3">
        <v>0</v>
      </c>
      <c r="M253" s="3">
        <v>0</v>
      </c>
      <c r="N253" s="3">
        <v>0</v>
      </c>
      <c r="O253" s="1">
        <v>1</v>
      </c>
      <c r="P253" s="1">
        <v>0</v>
      </c>
      <c r="Q253" s="1">
        <v>0</v>
      </c>
      <c r="R253" s="1">
        <v>1</v>
      </c>
      <c r="S253" s="4">
        <v>11278</v>
      </c>
      <c r="T253" s="1">
        <v>0</v>
      </c>
      <c r="U253" s="25">
        <v>11278</v>
      </c>
      <c r="V253" s="25">
        <v>2960</v>
      </c>
    </row>
    <row r="254" spans="1:22" x14ac:dyDescent="0.3">
      <c r="A254" s="1" t="s">
        <v>362</v>
      </c>
      <c r="B254" s="1">
        <v>4</v>
      </c>
      <c r="C254" s="2">
        <v>40817</v>
      </c>
      <c r="D254" s="2">
        <v>41182</v>
      </c>
      <c r="E254" s="3">
        <v>0</v>
      </c>
      <c r="F254" s="3">
        <v>0</v>
      </c>
      <c r="G254" s="3">
        <v>0</v>
      </c>
      <c r="H254" s="3">
        <v>0</v>
      </c>
      <c r="I254" s="3">
        <v>0</v>
      </c>
      <c r="J254" s="3">
        <v>5555</v>
      </c>
      <c r="K254" s="3">
        <v>1072</v>
      </c>
      <c r="L254" s="3">
        <v>173250</v>
      </c>
      <c r="M254" s="3">
        <v>0</v>
      </c>
      <c r="N254" s="3">
        <v>179877</v>
      </c>
      <c r="O254" s="1">
        <v>1</v>
      </c>
      <c r="P254" s="1">
        <v>2</v>
      </c>
      <c r="Q254" s="1">
        <v>0</v>
      </c>
      <c r="R254" s="1">
        <v>3</v>
      </c>
      <c r="S254" s="4">
        <v>10868</v>
      </c>
      <c r="T254" s="1">
        <v>3640</v>
      </c>
      <c r="U254" s="1">
        <v>14508</v>
      </c>
      <c r="V254" s="25">
        <v>5272</v>
      </c>
    </row>
    <row r="255" spans="1:22" x14ac:dyDescent="0.3">
      <c r="A255" s="1" t="s">
        <v>322</v>
      </c>
      <c r="B255" s="1">
        <v>4</v>
      </c>
      <c r="C255" s="2">
        <v>40817</v>
      </c>
      <c r="D255" s="2">
        <v>41182</v>
      </c>
      <c r="E255" s="3">
        <v>0</v>
      </c>
      <c r="F255" s="3">
        <v>0</v>
      </c>
      <c r="G255" s="3">
        <v>0</v>
      </c>
      <c r="H255" s="3">
        <v>0</v>
      </c>
      <c r="I255" s="3">
        <v>0</v>
      </c>
      <c r="J255" s="3">
        <v>13427</v>
      </c>
      <c r="K255" s="3">
        <v>26838</v>
      </c>
      <c r="L255" s="3">
        <v>3825</v>
      </c>
      <c r="M255" s="3">
        <v>0</v>
      </c>
      <c r="N255" s="3">
        <v>44090</v>
      </c>
      <c r="O255" s="1">
        <v>1</v>
      </c>
      <c r="P255" s="1">
        <v>0</v>
      </c>
      <c r="Q255" s="1">
        <v>0</v>
      </c>
      <c r="R255" s="1">
        <v>1</v>
      </c>
      <c r="S255" s="25">
        <v>30000</v>
      </c>
      <c r="T255" s="1">
        <v>0</v>
      </c>
      <c r="U255" s="25">
        <v>30000</v>
      </c>
      <c r="V255" s="25">
        <v>3660</v>
      </c>
    </row>
    <row r="256" spans="1:22" x14ac:dyDescent="0.3">
      <c r="A256" s="1" t="s">
        <v>304</v>
      </c>
      <c r="B256" s="1">
        <v>4</v>
      </c>
      <c r="C256" s="2">
        <v>40817</v>
      </c>
      <c r="D256" s="2">
        <v>41182</v>
      </c>
      <c r="E256" s="3">
        <v>0</v>
      </c>
      <c r="F256" s="3">
        <v>0</v>
      </c>
      <c r="G256" s="3">
        <v>1660</v>
      </c>
      <c r="H256" s="3">
        <v>0</v>
      </c>
      <c r="I256" s="3">
        <v>1660</v>
      </c>
      <c r="J256" s="3">
        <v>8281</v>
      </c>
      <c r="K256" s="3">
        <v>16763</v>
      </c>
      <c r="L256" s="3">
        <v>11268</v>
      </c>
      <c r="M256" s="3">
        <v>0</v>
      </c>
      <c r="N256" s="3">
        <v>36312</v>
      </c>
      <c r="O256" s="1">
        <v>1</v>
      </c>
      <c r="P256" s="1">
        <v>0</v>
      </c>
      <c r="Q256" s="1">
        <v>0</v>
      </c>
      <c r="R256" s="1">
        <v>1</v>
      </c>
      <c r="S256" s="1">
        <v>8071</v>
      </c>
      <c r="T256" s="1">
        <v>0</v>
      </c>
      <c r="U256" s="1">
        <v>8071</v>
      </c>
      <c r="V256" s="1">
        <v>2991</v>
      </c>
    </row>
    <row r="257" spans="1:22" x14ac:dyDescent="0.3">
      <c r="A257" s="1" t="s">
        <v>278</v>
      </c>
      <c r="B257" s="1">
        <v>4</v>
      </c>
      <c r="C257" s="2">
        <v>40817</v>
      </c>
      <c r="D257" s="2">
        <v>41182</v>
      </c>
      <c r="E257" s="3">
        <v>0</v>
      </c>
      <c r="F257" s="3">
        <v>0</v>
      </c>
      <c r="G257" s="3">
        <v>0</v>
      </c>
      <c r="H257" s="3">
        <v>0</v>
      </c>
      <c r="I257" s="3">
        <v>0</v>
      </c>
      <c r="J257" s="3">
        <v>0</v>
      </c>
      <c r="K257" s="3">
        <v>0</v>
      </c>
      <c r="L257" s="3">
        <v>10858</v>
      </c>
      <c r="M257" s="3">
        <v>0</v>
      </c>
      <c r="N257" s="3">
        <v>10858</v>
      </c>
      <c r="O257" s="1">
        <v>1</v>
      </c>
      <c r="P257" s="1">
        <v>0</v>
      </c>
      <c r="Q257" s="1">
        <v>0</v>
      </c>
      <c r="R257" s="1">
        <v>1</v>
      </c>
      <c r="S257" s="25">
        <v>13786</v>
      </c>
      <c r="T257" s="1">
        <v>0</v>
      </c>
      <c r="U257" s="1">
        <v>13786</v>
      </c>
      <c r="V257" s="1">
        <v>2682</v>
      </c>
    </row>
    <row r="258" spans="1:22" x14ac:dyDescent="0.3">
      <c r="A258" s="1" t="s">
        <v>193</v>
      </c>
      <c r="B258" s="1">
        <v>4</v>
      </c>
      <c r="C258" s="2">
        <v>40725</v>
      </c>
      <c r="D258" s="2">
        <v>41090</v>
      </c>
      <c r="E258" s="3">
        <v>0</v>
      </c>
      <c r="F258" s="3">
        <v>0</v>
      </c>
      <c r="G258" s="3">
        <v>0</v>
      </c>
      <c r="H258" s="3">
        <v>0</v>
      </c>
      <c r="I258" s="3">
        <v>0</v>
      </c>
      <c r="J258" s="3">
        <v>0</v>
      </c>
      <c r="K258" s="3">
        <v>0</v>
      </c>
      <c r="L258" s="3">
        <v>0</v>
      </c>
      <c r="M258" s="3">
        <v>0</v>
      </c>
      <c r="N258" s="3">
        <v>0</v>
      </c>
      <c r="O258" s="1">
        <v>1</v>
      </c>
      <c r="P258" s="1">
        <v>0</v>
      </c>
      <c r="Q258" s="1">
        <v>0</v>
      </c>
      <c r="R258" s="1">
        <v>1</v>
      </c>
      <c r="S258" s="4">
        <v>19500</v>
      </c>
      <c r="T258" s="1">
        <v>0</v>
      </c>
      <c r="U258" s="25">
        <v>19500</v>
      </c>
      <c r="V258" s="25">
        <v>2822</v>
      </c>
    </row>
    <row r="259" spans="1:22" x14ac:dyDescent="0.3">
      <c r="A259" s="1" t="s">
        <v>306</v>
      </c>
      <c r="B259" s="1">
        <v>4</v>
      </c>
      <c r="C259" s="2">
        <v>40725</v>
      </c>
      <c r="D259" s="2">
        <v>41090</v>
      </c>
      <c r="E259" s="3">
        <v>0</v>
      </c>
      <c r="F259" s="3">
        <v>0</v>
      </c>
      <c r="G259" s="3">
        <v>0</v>
      </c>
      <c r="H259" s="3">
        <v>0</v>
      </c>
      <c r="I259" s="3">
        <v>0</v>
      </c>
      <c r="J259" s="3">
        <v>0</v>
      </c>
      <c r="K259" s="3">
        <v>0</v>
      </c>
      <c r="L259" s="3">
        <v>0</v>
      </c>
      <c r="M259" s="3">
        <v>0</v>
      </c>
      <c r="N259" s="3">
        <v>0</v>
      </c>
      <c r="O259" s="1">
        <v>1</v>
      </c>
      <c r="P259" s="1">
        <v>0</v>
      </c>
      <c r="Q259" s="1">
        <v>0</v>
      </c>
      <c r="R259" s="1">
        <v>1</v>
      </c>
      <c r="S259" s="4">
        <v>23007</v>
      </c>
      <c r="T259" s="1">
        <v>0</v>
      </c>
      <c r="U259" s="25">
        <v>23007</v>
      </c>
      <c r="V259" s="25">
        <v>3051</v>
      </c>
    </row>
    <row r="260" spans="1:22" x14ac:dyDescent="0.3">
      <c r="A260" s="1" t="s">
        <v>8</v>
      </c>
      <c r="B260" s="1">
        <v>4</v>
      </c>
      <c r="C260" s="2">
        <v>40725</v>
      </c>
      <c r="D260" s="2">
        <v>41090</v>
      </c>
      <c r="E260" s="3">
        <v>0</v>
      </c>
      <c r="F260" s="3">
        <v>0</v>
      </c>
      <c r="G260" s="3">
        <v>0</v>
      </c>
      <c r="H260" s="3">
        <v>0</v>
      </c>
      <c r="I260" s="3">
        <v>0</v>
      </c>
      <c r="J260" s="3">
        <v>44616</v>
      </c>
      <c r="K260" s="3">
        <v>3016</v>
      </c>
      <c r="L260" s="3">
        <v>0</v>
      </c>
      <c r="M260" s="3">
        <v>0</v>
      </c>
      <c r="N260" s="3">
        <v>47632</v>
      </c>
      <c r="O260" s="1">
        <v>1</v>
      </c>
      <c r="P260" s="1">
        <v>0</v>
      </c>
      <c r="Q260" s="1">
        <v>0</v>
      </c>
      <c r="R260" s="1">
        <v>1</v>
      </c>
      <c r="S260" s="25">
        <v>10000</v>
      </c>
      <c r="T260" s="1">
        <v>0</v>
      </c>
      <c r="U260" s="25">
        <v>10000</v>
      </c>
      <c r="V260" s="25">
        <v>1260</v>
      </c>
    </row>
    <row r="261" spans="1:22" x14ac:dyDescent="0.3">
      <c r="A261" s="1" t="s">
        <v>169</v>
      </c>
      <c r="B261" s="1">
        <v>4</v>
      </c>
      <c r="C261" s="2">
        <v>40725</v>
      </c>
      <c r="D261" s="2">
        <v>41090</v>
      </c>
      <c r="E261" s="3">
        <v>0</v>
      </c>
      <c r="F261" s="3">
        <v>0</v>
      </c>
      <c r="G261" s="3">
        <v>0</v>
      </c>
      <c r="H261" s="3">
        <v>0</v>
      </c>
      <c r="I261" s="3">
        <v>0</v>
      </c>
      <c r="J261" s="3">
        <v>0</v>
      </c>
      <c r="K261" s="3">
        <v>0</v>
      </c>
      <c r="L261" s="3">
        <v>0</v>
      </c>
      <c r="M261" s="3">
        <v>0</v>
      </c>
      <c r="N261" s="3">
        <v>0</v>
      </c>
      <c r="O261" s="1">
        <v>1</v>
      </c>
      <c r="P261" s="1">
        <v>0</v>
      </c>
      <c r="Q261" s="1">
        <v>0</v>
      </c>
      <c r="R261" s="1">
        <v>1</v>
      </c>
      <c r="S261" s="25">
        <v>4500</v>
      </c>
      <c r="T261" s="1">
        <v>0</v>
      </c>
      <c r="U261" s="25">
        <v>4500</v>
      </c>
      <c r="V261" s="26">
        <v>2574</v>
      </c>
    </row>
    <row r="262" spans="1:22" x14ac:dyDescent="0.3">
      <c r="A262" s="1" t="s">
        <v>175</v>
      </c>
      <c r="B262" s="1">
        <v>4</v>
      </c>
      <c r="C262" s="2">
        <v>40725</v>
      </c>
      <c r="D262" s="2">
        <v>41090</v>
      </c>
      <c r="E262" s="3">
        <v>0</v>
      </c>
      <c r="F262" s="3">
        <v>0</v>
      </c>
      <c r="G262" s="3">
        <v>0</v>
      </c>
      <c r="H262" s="3">
        <v>0</v>
      </c>
      <c r="I262" s="3">
        <v>0</v>
      </c>
      <c r="J262" s="3">
        <v>0</v>
      </c>
      <c r="K262" s="3">
        <v>0</v>
      </c>
      <c r="L262" s="3">
        <v>0</v>
      </c>
      <c r="M262" s="3">
        <v>0</v>
      </c>
      <c r="N262" s="3">
        <v>0</v>
      </c>
      <c r="O262" s="1">
        <v>1</v>
      </c>
      <c r="P262" s="1">
        <v>0</v>
      </c>
      <c r="Q262" s="1">
        <v>0</v>
      </c>
      <c r="R262" s="1">
        <v>1</v>
      </c>
      <c r="S262" s="4">
        <v>9600</v>
      </c>
      <c r="T262" s="1">
        <v>0</v>
      </c>
      <c r="U262" s="25">
        <v>9600</v>
      </c>
      <c r="V262" s="25">
        <v>2621</v>
      </c>
    </row>
    <row r="263" spans="1:22" x14ac:dyDescent="0.3">
      <c r="A263" s="1" t="s">
        <v>249</v>
      </c>
      <c r="B263" s="1">
        <v>4</v>
      </c>
      <c r="C263" s="2">
        <v>40544</v>
      </c>
      <c r="D263" s="2">
        <v>40908</v>
      </c>
      <c r="E263" s="3">
        <v>0</v>
      </c>
      <c r="F263" s="3">
        <v>0</v>
      </c>
      <c r="G263" s="3">
        <v>0</v>
      </c>
      <c r="H263" s="3">
        <v>12126</v>
      </c>
      <c r="I263" s="3">
        <v>12126</v>
      </c>
      <c r="J263" s="3">
        <v>5128</v>
      </c>
      <c r="K263" s="3">
        <v>400</v>
      </c>
      <c r="L263" s="3">
        <v>6598</v>
      </c>
      <c r="M263" s="3">
        <v>0</v>
      </c>
      <c r="N263" s="3">
        <v>12126</v>
      </c>
      <c r="O263" s="1">
        <v>1</v>
      </c>
      <c r="P263" s="1">
        <v>0</v>
      </c>
      <c r="Q263" s="1">
        <v>0</v>
      </c>
      <c r="R263" s="1">
        <v>1</v>
      </c>
      <c r="S263" s="25">
        <v>39669</v>
      </c>
      <c r="T263" s="1">
        <v>0</v>
      </c>
      <c r="U263" s="1">
        <v>39669</v>
      </c>
      <c r="V263" s="1">
        <v>2463</v>
      </c>
    </row>
    <row r="264" spans="1:22" x14ac:dyDescent="0.3">
      <c r="A264" s="1" t="s">
        <v>366</v>
      </c>
      <c r="B264" s="1">
        <v>4</v>
      </c>
      <c r="C264" s="2">
        <v>40544</v>
      </c>
      <c r="D264" s="2">
        <v>40908</v>
      </c>
      <c r="E264" s="3">
        <v>0</v>
      </c>
      <c r="F264" s="3">
        <v>0</v>
      </c>
      <c r="G264" s="3">
        <v>1750</v>
      </c>
      <c r="H264" s="3">
        <v>0</v>
      </c>
      <c r="I264" s="3">
        <v>1750</v>
      </c>
      <c r="J264" s="3">
        <v>0</v>
      </c>
      <c r="K264" s="3">
        <v>0</v>
      </c>
      <c r="L264" s="3">
        <v>0</v>
      </c>
      <c r="M264" s="3">
        <v>0</v>
      </c>
      <c r="N264" s="3">
        <v>0</v>
      </c>
      <c r="O264" s="1">
        <v>1</v>
      </c>
      <c r="P264" s="1">
        <v>1</v>
      </c>
      <c r="Q264" s="1">
        <v>0</v>
      </c>
      <c r="R264" s="1">
        <v>2</v>
      </c>
      <c r="S264" s="25">
        <v>16000</v>
      </c>
      <c r="T264" s="25">
        <v>3100</v>
      </c>
      <c r="U264" s="1">
        <v>19100</v>
      </c>
      <c r="V264" s="1">
        <v>5425</v>
      </c>
    </row>
    <row r="265" spans="1:22" x14ac:dyDescent="0.3">
      <c r="A265" s="1" t="s">
        <v>356</v>
      </c>
      <c r="B265" s="1">
        <v>4</v>
      </c>
      <c r="C265" s="2">
        <v>40725</v>
      </c>
      <c r="D265" s="2">
        <v>41090</v>
      </c>
      <c r="E265" s="3">
        <v>0</v>
      </c>
      <c r="F265" s="3">
        <v>0</v>
      </c>
      <c r="G265" s="3">
        <v>0</v>
      </c>
      <c r="H265" s="3">
        <v>0</v>
      </c>
      <c r="I265" s="3">
        <v>0</v>
      </c>
      <c r="J265" s="3">
        <v>0</v>
      </c>
      <c r="K265" s="3">
        <v>0</v>
      </c>
      <c r="L265" s="3">
        <v>0</v>
      </c>
      <c r="M265" s="3">
        <v>0</v>
      </c>
      <c r="N265" s="3">
        <v>0</v>
      </c>
      <c r="O265" s="1">
        <v>1</v>
      </c>
      <c r="P265" s="1">
        <v>1</v>
      </c>
      <c r="Q265" s="1">
        <v>0</v>
      </c>
      <c r="R265" s="1">
        <v>2</v>
      </c>
      <c r="S265" s="1">
        <v>7798</v>
      </c>
      <c r="T265" s="1">
        <v>300</v>
      </c>
      <c r="U265" s="1">
        <v>8098</v>
      </c>
      <c r="V265" s="1">
        <v>4112</v>
      </c>
    </row>
    <row r="266" spans="1:22" x14ac:dyDescent="0.3">
      <c r="A266" s="1" t="s">
        <v>299</v>
      </c>
      <c r="B266" s="1">
        <v>4</v>
      </c>
      <c r="C266" s="2">
        <v>40725</v>
      </c>
      <c r="D266" s="2">
        <v>41090</v>
      </c>
      <c r="E266" s="3">
        <v>0</v>
      </c>
      <c r="F266" s="3">
        <v>0</v>
      </c>
      <c r="G266" s="3">
        <v>0</v>
      </c>
      <c r="H266" s="3">
        <v>0</v>
      </c>
      <c r="I266" s="3">
        <v>0</v>
      </c>
      <c r="J266" s="3">
        <v>6038</v>
      </c>
      <c r="K266" s="3">
        <v>0</v>
      </c>
      <c r="L266" s="3">
        <v>0</v>
      </c>
      <c r="M266" s="3">
        <v>0</v>
      </c>
      <c r="N266" s="3">
        <v>6038</v>
      </c>
      <c r="O266" s="1">
        <v>1</v>
      </c>
      <c r="P266" s="1">
        <v>0</v>
      </c>
      <c r="Q266" s="1">
        <v>0</v>
      </c>
      <c r="R266" s="1">
        <v>1</v>
      </c>
      <c r="S266" s="19">
        <v>16500</v>
      </c>
      <c r="T266" s="1">
        <v>0</v>
      </c>
      <c r="U266" s="1">
        <v>16500</v>
      </c>
      <c r="V266" s="1">
        <v>2918</v>
      </c>
    </row>
    <row r="267" spans="1:22" x14ac:dyDescent="0.3">
      <c r="A267" s="1" t="s">
        <v>139</v>
      </c>
      <c r="B267" s="1">
        <v>4</v>
      </c>
      <c r="C267" s="2">
        <v>40725</v>
      </c>
      <c r="D267" s="2">
        <v>41090</v>
      </c>
      <c r="E267" s="3">
        <v>0</v>
      </c>
      <c r="F267" s="3">
        <v>0</v>
      </c>
      <c r="G267" s="3">
        <v>0</v>
      </c>
      <c r="H267" s="3">
        <v>0</v>
      </c>
      <c r="I267" s="3">
        <v>0</v>
      </c>
      <c r="J267" s="3">
        <v>0</v>
      </c>
      <c r="K267" s="3">
        <v>0</v>
      </c>
      <c r="L267" s="3">
        <v>0</v>
      </c>
      <c r="M267" s="3">
        <v>0</v>
      </c>
      <c r="N267" s="3">
        <v>0</v>
      </c>
      <c r="O267" s="1">
        <v>1</v>
      </c>
      <c r="P267" s="1">
        <v>0</v>
      </c>
      <c r="Q267" s="1">
        <v>0</v>
      </c>
      <c r="R267" s="1">
        <v>1</v>
      </c>
      <c r="S267" s="4">
        <v>12000</v>
      </c>
      <c r="T267" s="1">
        <v>0</v>
      </c>
      <c r="U267" s="25">
        <v>12000</v>
      </c>
      <c r="V267" s="25">
        <v>2212</v>
      </c>
    </row>
    <row r="268" spans="1:22" x14ac:dyDescent="0.3">
      <c r="A268" s="1" t="s">
        <v>223</v>
      </c>
      <c r="B268" s="1">
        <v>4</v>
      </c>
      <c r="C268" s="2">
        <v>40544</v>
      </c>
      <c r="D268" s="2">
        <v>40908</v>
      </c>
      <c r="E268" s="3">
        <v>0</v>
      </c>
      <c r="F268" s="3">
        <v>0</v>
      </c>
      <c r="G268" s="3">
        <v>0</v>
      </c>
      <c r="H268" s="3">
        <v>0</v>
      </c>
      <c r="I268" s="3">
        <v>0</v>
      </c>
      <c r="J268" s="3">
        <v>1</v>
      </c>
      <c r="K268" s="3">
        <v>0</v>
      </c>
      <c r="L268" s="3">
        <v>0</v>
      </c>
      <c r="M268" s="3">
        <v>0</v>
      </c>
      <c r="N268" s="3">
        <v>1</v>
      </c>
      <c r="O268" s="1">
        <v>1</v>
      </c>
      <c r="P268" s="1">
        <v>0</v>
      </c>
      <c r="Q268" s="1">
        <v>0</v>
      </c>
      <c r="R268" s="1">
        <v>1</v>
      </c>
      <c r="S268" s="1">
        <v>17500</v>
      </c>
      <c r="T268" s="1">
        <v>0</v>
      </c>
      <c r="U268" s="1">
        <v>17500</v>
      </c>
      <c r="V268" s="1">
        <v>2184</v>
      </c>
    </row>
    <row r="269" spans="1:22" x14ac:dyDescent="0.3">
      <c r="A269" s="1" t="s">
        <v>5</v>
      </c>
      <c r="B269" s="1">
        <v>4</v>
      </c>
      <c r="C269" s="2">
        <v>40544</v>
      </c>
      <c r="D269" s="2">
        <v>40908</v>
      </c>
      <c r="E269" s="3">
        <v>0</v>
      </c>
      <c r="F269" s="3">
        <v>0</v>
      </c>
      <c r="G269" s="3">
        <v>0</v>
      </c>
      <c r="H269" s="3">
        <v>0</v>
      </c>
      <c r="I269" s="3">
        <v>0</v>
      </c>
      <c r="J269" s="3">
        <v>1133</v>
      </c>
      <c r="K269" s="3">
        <v>0</v>
      </c>
      <c r="L269" s="3">
        <v>0</v>
      </c>
      <c r="M269" s="3">
        <v>0</v>
      </c>
      <c r="N269" s="3">
        <v>1133</v>
      </c>
      <c r="O269" s="1">
        <v>1</v>
      </c>
      <c r="P269" s="1">
        <v>0</v>
      </c>
      <c r="Q269" s="1">
        <v>0</v>
      </c>
      <c r="R269" s="1">
        <v>1</v>
      </c>
      <c r="S269" s="4">
        <v>3900</v>
      </c>
      <c r="T269" s="1">
        <v>0</v>
      </c>
      <c r="U269" s="25">
        <v>3900</v>
      </c>
      <c r="V269" s="25">
        <v>1140</v>
      </c>
    </row>
    <row r="270" spans="1:22" x14ac:dyDescent="0.3">
      <c r="A270" s="1" t="s">
        <v>298</v>
      </c>
      <c r="B270" s="1">
        <v>4</v>
      </c>
      <c r="C270" s="2">
        <v>40725</v>
      </c>
      <c r="D270" s="2">
        <v>41090</v>
      </c>
      <c r="E270" s="3">
        <v>0</v>
      </c>
      <c r="F270" s="3">
        <v>0</v>
      </c>
      <c r="G270" s="3">
        <v>1166</v>
      </c>
      <c r="H270" s="3">
        <v>5000</v>
      </c>
      <c r="I270" s="3">
        <v>6166</v>
      </c>
      <c r="J270" s="3">
        <v>0</v>
      </c>
      <c r="K270" s="3">
        <v>5759</v>
      </c>
      <c r="L270" s="3">
        <v>0</v>
      </c>
      <c r="M270" s="3">
        <v>10000</v>
      </c>
      <c r="N270" s="3">
        <v>15759</v>
      </c>
      <c r="O270" s="1">
        <v>1</v>
      </c>
      <c r="P270" s="1">
        <v>0</v>
      </c>
      <c r="Q270" s="1">
        <v>0</v>
      </c>
      <c r="R270" s="1">
        <v>1</v>
      </c>
      <c r="S270" s="1">
        <v>18000</v>
      </c>
      <c r="T270" s="1">
        <v>0</v>
      </c>
      <c r="U270" s="1">
        <v>18000</v>
      </c>
      <c r="V270" s="1">
        <v>2914</v>
      </c>
    </row>
    <row r="271" spans="1:22" x14ac:dyDescent="0.3">
      <c r="A271" s="1" t="s">
        <v>136</v>
      </c>
      <c r="B271" s="1">
        <v>4</v>
      </c>
      <c r="C271" s="2">
        <v>40725</v>
      </c>
      <c r="D271" s="2">
        <v>41090</v>
      </c>
      <c r="E271" s="3">
        <v>0</v>
      </c>
      <c r="F271" s="3">
        <v>0</v>
      </c>
      <c r="G271" s="3">
        <v>0</v>
      </c>
      <c r="H271" s="3">
        <v>0</v>
      </c>
      <c r="I271" s="3">
        <v>0</v>
      </c>
      <c r="J271" s="3">
        <v>0</v>
      </c>
      <c r="K271" s="3">
        <v>2925</v>
      </c>
      <c r="L271" s="3">
        <v>0</v>
      </c>
      <c r="M271" s="3">
        <v>0</v>
      </c>
      <c r="N271" s="3">
        <v>2925</v>
      </c>
      <c r="O271" s="1">
        <v>1</v>
      </c>
      <c r="P271" s="1">
        <v>0</v>
      </c>
      <c r="Q271" s="1">
        <v>0</v>
      </c>
      <c r="R271" s="1">
        <v>1</v>
      </c>
      <c r="S271" s="4">
        <v>18760</v>
      </c>
      <c r="T271" s="1">
        <v>0</v>
      </c>
      <c r="U271" s="25">
        <v>18760</v>
      </c>
      <c r="V271" s="25">
        <v>2192</v>
      </c>
    </row>
    <row r="272" spans="1:22" x14ac:dyDescent="0.3">
      <c r="A272" s="1" t="s">
        <v>275</v>
      </c>
      <c r="B272" s="1">
        <v>4</v>
      </c>
      <c r="C272" s="2">
        <v>40544</v>
      </c>
      <c r="D272" s="2">
        <v>40908</v>
      </c>
      <c r="E272" s="3">
        <v>0</v>
      </c>
      <c r="F272" s="3">
        <v>0</v>
      </c>
      <c r="G272" s="3">
        <v>0</v>
      </c>
      <c r="H272" s="3">
        <v>0</v>
      </c>
      <c r="I272" s="3">
        <v>0</v>
      </c>
      <c r="J272" s="3">
        <v>0</v>
      </c>
      <c r="K272" s="3">
        <v>0</v>
      </c>
      <c r="L272" s="3">
        <v>0</v>
      </c>
      <c r="M272" s="3">
        <v>0</v>
      </c>
      <c r="N272" s="3">
        <v>0</v>
      </c>
      <c r="O272" s="1">
        <v>1</v>
      </c>
      <c r="P272" s="1">
        <v>0</v>
      </c>
      <c r="Q272" s="1">
        <v>0</v>
      </c>
      <c r="R272" s="1">
        <v>1</v>
      </c>
      <c r="S272" s="25">
        <v>25050</v>
      </c>
      <c r="T272" s="1">
        <v>0</v>
      </c>
      <c r="U272" s="1">
        <v>25050</v>
      </c>
      <c r="V272" s="1">
        <v>2656</v>
      </c>
    </row>
    <row r="273" spans="1:22" x14ac:dyDescent="0.3">
      <c r="A273" s="1" t="s">
        <v>162</v>
      </c>
      <c r="B273" s="1">
        <v>4</v>
      </c>
      <c r="C273" s="2">
        <v>40725</v>
      </c>
      <c r="D273" s="2">
        <v>41090</v>
      </c>
      <c r="E273" s="3">
        <v>0</v>
      </c>
      <c r="F273" s="3">
        <v>0</v>
      </c>
      <c r="G273" s="3">
        <v>34304</v>
      </c>
      <c r="H273" s="3">
        <v>0</v>
      </c>
      <c r="I273" s="3">
        <v>34304</v>
      </c>
      <c r="J273" s="3">
        <v>0</v>
      </c>
      <c r="K273" s="3">
        <v>0</v>
      </c>
      <c r="L273" s="3">
        <v>0</v>
      </c>
      <c r="M273" s="3">
        <v>4806</v>
      </c>
      <c r="N273" s="3">
        <v>4806</v>
      </c>
      <c r="O273" s="1">
        <v>1</v>
      </c>
      <c r="P273" s="1">
        <v>0</v>
      </c>
      <c r="Q273" s="1">
        <v>0</v>
      </c>
      <c r="R273" s="1">
        <v>1</v>
      </c>
      <c r="S273" s="25">
        <v>17060</v>
      </c>
      <c r="T273" s="1">
        <v>0</v>
      </c>
      <c r="U273" s="25">
        <v>17060</v>
      </c>
      <c r="V273" s="25">
        <v>2496</v>
      </c>
    </row>
    <row r="274" spans="1:22" x14ac:dyDescent="0.3">
      <c r="A274" s="1" t="s">
        <v>285</v>
      </c>
      <c r="B274" s="1">
        <v>4</v>
      </c>
      <c r="C274" s="2">
        <v>40725</v>
      </c>
      <c r="D274" s="2">
        <v>41090</v>
      </c>
      <c r="E274" s="3">
        <v>0</v>
      </c>
      <c r="F274" s="3">
        <v>0</v>
      </c>
      <c r="G274" s="3">
        <v>0</v>
      </c>
      <c r="H274" s="3">
        <v>0</v>
      </c>
      <c r="I274" s="3">
        <v>0</v>
      </c>
      <c r="J274" s="3">
        <v>0</v>
      </c>
      <c r="K274" s="3">
        <v>0</v>
      </c>
      <c r="L274" s="3">
        <v>0</v>
      </c>
      <c r="M274" s="3">
        <v>0</v>
      </c>
      <c r="N274" s="3">
        <v>0</v>
      </c>
      <c r="O274" s="1">
        <v>1</v>
      </c>
      <c r="P274" s="1">
        <v>0</v>
      </c>
      <c r="Q274" s="1">
        <v>0</v>
      </c>
      <c r="R274" s="1">
        <v>1</v>
      </c>
      <c r="S274" s="1">
        <v>6007</v>
      </c>
      <c r="T274" s="1"/>
      <c r="U274" s="1">
        <v>6007</v>
      </c>
      <c r="V274" s="1">
        <v>2750</v>
      </c>
    </row>
    <row r="275" spans="1:22" x14ac:dyDescent="0.3">
      <c r="A275" s="1" t="s">
        <v>250</v>
      </c>
      <c r="B275" s="1">
        <v>4</v>
      </c>
      <c r="C275" s="2">
        <v>40725</v>
      </c>
      <c r="D275" s="2">
        <v>41090</v>
      </c>
      <c r="E275" s="3">
        <v>0</v>
      </c>
      <c r="F275" s="3">
        <v>0</v>
      </c>
      <c r="G275" s="3">
        <v>0</v>
      </c>
      <c r="H275" s="3">
        <v>0</v>
      </c>
      <c r="I275" s="3">
        <v>0</v>
      </c>
      <c r="J275" s="3">
        <v>0</v>
      </c>
      <c r="K275" s="3">
        <v>0</v>
      </c>
      <c r="L275" s="3">
        <v>0</v>
      </c>
      <c r="M275" s="3">
        <v>0</v>
      </c>
      <c r="N275" s="3">
        <v>0</v>
      </c>
      <c r="O275" s="1">
        <v>1</v>
      </c>
      <c r="P275" s="1">
        <v>0</v>
      </c>
      <c r="Q275" s="1">
        <v>0</v>
      </c>
      <c r="R275" s="1">
        <v>1</v>
      </c>
      <c r="S275" s="1">
        <v>10865</v>
      </c>
      <c r="T275" s="1">
        <v>0</v>
      </c>
      <c r="U275" s="1">
        <v>10865</v>
      </c>
      <c r="V275" s="1">
        <v>2471</v>
      </c>
    </row>
    <row r="276" spans="1:22" x14ac:dyDescent="0.3">
      <c r="A276" s="1" t="s">
        <v>282</v>
      </c>
      <c r="B276" s="1">
        <v>4</v>
      </c>
      <c r="C276" s="2">
        <v>40725</v>
      </c>
      <c r="D276" s="2">
        <v>41090</v>
      </c>
      <c r="E276" s="3">
        <v>0</v>
      </c>
      <c r="F276" s="3">
        <v>0</v>
      </c>
      <c r="G276" s="3">
        <v>8200</v>
      </c>
      <c r="H276" s="3">
        <v>0</v>
      </c>
      <c r="I276" s="3">
        <v>8200</v>
      </c>
      <c r="J276" s="3">
        <v>8200</v>
      </c>
      <c r="K276" s="3">
        <v>0</v>
      </c>
      <c r="L276" s="3">
        <v>0</v>
      </c>
      <c r="M276" s="3">
        <v>0</v>
      </c>
      <c r="N276" s="3">
        <v>8200</v>
      </c>
      <c r="O276" s="1">
        <v>1</v>
      </c>
      <c r="P276" s="1">
        <v>0</v>
      </c>
      <c r="Q276" s="1">
        <v>0</v>
      </c>
      <c r="R276" s="1">
        <v>1</v>
      </c>
      <c r="S276" s="1">
        <v>19700</v>
      </c>
      <c r="T276" s="1">
        <v>0</v>
      </c>
      <c r="U276" s="1">
        <v>19700</v>
      </c>
      <c r="V276" s="1">
        <v>2734</v>
      </c>
    </row>
    <row r="277" spans="1:22" x14ac:dyDescent="0.3">
      <c r="A277" s="1" t="s">
        <v>170</v>
      </c>
      <c r="B277" s="1">
        <v>4</v>
      </c>
      <c r="C277" s="2">
        <v>40725</v>
      </c>
      <c r="D277" s="2">
        <v>41090</v>
      </c>
      <c r="E277" s="3">
        <v>0</v>
      </c>
      <c r="F277" s="3">
        <v>0</v>
      </c>
      <c r="G277" s="3">
        <v>0</v>
      </c>
      <c r="H277" s="3">
        <v>1000</v>
      </c>
      <c r="I277" s="3">
        <v>1000</v>
      </c>
      <c r="J277" s="3">
        <v>4802</v>
      </c>
      <c r="K277" s="3">
        <v>7031</v>
      </c>
      <c r="L277" s="3">
        <v>0</v>
      </c>
      <c r="M277" s="3">
        <v>0</v>
      </c>
      <c r="N277" s="3">
        <v>11833</v>
      </c>
      <c r="O277" s="1">
        <v>1</v>
      </c>
      <c r="P277" s="1">
        <v>0</v>
      </c>
      <c r="Q277" s="1">
        <v>0</v>
      </c>
      <c r="R277" s="1">
        <v>1</v>
      </c>
      <c r="S277" s="25">
        <v>5500</v>
      </c>
      <c r="T277" s="1">
        <v>0</v>
      </c>
      <c r="U277" s="25">
        <v>5500</v>
      </c>
      <c r="V277" s="25">
        <v>2592</v>
      </c>
    </row>
    <row r="278" spans="1:22" x14ac:dyDescent="0.3">
      <c r="A278" s="1" t="s">
        <v>156</v>
      </c>
      <c r="B278" s="1">
        <v>4</v>
      </c>
      <c r="C278" s="2">
        <v>40544</v>
      </c>
      <c r="D278" s="2">
        <v>40908</v>
      </c>
      <c r="E278" s="3">
        <v>0</v>
      </c>
      <c r="F278" s="3">
        <v>0</v>
      </c>
      <c r="G278" s="3">
        <v>0</v>
      </c>
      <c r="H278" s="3">
        <v>0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>
        <v>0</v>
      </c>
      <c r="O278" s="1">
        <v>1</v>
      </c>
      <c r="P278" s="1">
        <v>0</v>
      </c>
      <c r="Q278" s="1">
        <v>0</v>
      </c>
      <c r="R278" s="1">
        <v>1</v>
      </c>
      <c r="S278" s="1">
        <v>11500</v>
      </c>
      <c r="T278" s="1">
        <v>0</v>
      </c>
      <c r="U278" s="25">
        <v>11500</v>
      </c>
      <c r="V278" s="26">
        <v>2467</v>
      </c>
    </row>
    <row r="279" spans="1:22" x14ac:dyDescent="0.3">
      <c r="A279" s="1" t="s">
        <v>290</v>
      </c>
      <c r="B279" s="1">
        <v>4</v>
      </c>
      <c r="C279" s="2">
        <v>40544</v>
      </c>
      <c r="D279" s="2">
        <v>40908</v>
      </c>
      <c r="E279" s="3">
        <v>0</v>
      </c>
      <c r="F279" s="3">
        <v>0</v>
      </c>
      <c r="G279" s="3">
        <v>0</v>
      </c>
      <c r="H279" s="3">
        <v>0</v>
      </c>
      <c r="I279" s="3">
        <v>0</v>
      </c>
      <c r="J279" s="3">
        <v>0</v>
      </c>
      <c r="K279" s="3">
        <v>4474</v>
      </c>
      <c r="L279" s="3">
        <v>0</v>
      </c>
      <c r="M279" s="3">
        <v>0</v>
      </c>
      <c r="N279" s="3">
        <v>4474</v>
      </c>
      <c r="O279" s="1">
        <v>1</v>
      </c>
      <c r="P279" s="1">
        <v>0</v>
      </c>
      <c r="Q279" s="1">
        <v>0</v>
      </c>
      <c r="R279" s="1">
        <v>1</v>
      </c>
      <c r="S279" s="19">
        <v>4928</v>
      </c>
      <c r="T279" s="1">
        <v>0</v>
      </c>
      <c r="U279" s="1">
        <v>4928</v>
      </c>
      <c r="V279" s="1">
        <v>2808</v>
      </c>
    </row>
    <row r="280" spans="1:22" x14ac:dyDescent="0.3">
      <c r="A280" s="1" t="s">
        <v>42</v>
      </c>
      <c r="B280" s="1">
        <v>4</v>
      </c>
      <c r="C280" s="2">
        <v>40725</v>
      </c>
      <c r="D280" s="2">
        <v>41090</v>
      </c>
      <c r="E280" s="3">
        <v>0</v>
      </c>
      <c r="F280" s="3">
        <v>0</v>
      </c>
      <c r="G280" s="3">
        <v>0</v>
      </c>
      <c r="H280" s="3">
        <v>0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  <c r="N280" s="3">
        <v>0</v>
      </c>
      <c r="O280" s="1">
        <v>1</v>
      </c>
      <c r="P280" s="1">
        <v>0</v>
      </c>
      <c r="Q280" s="1">
        <v>0</v>
      </c>
      <c r="R280" s="1">
        <v>1</v>
      </c>
      <c r="S280" s="25">
        <v>5900</v>
      </c>
      <c r="T280" s="1">
        <v>0</v>
      </c>
      <c r="U280" s="25">
        <v>5900</v>
      </c>
      <c r="V280" s="25">
        <v>1850</v>
      </c>
    </row>
    <row r="281" spans="1:22" x14ac:dyDescent="0.3">
      <c r="A281" s="1" t="s">
        <v>325</v>
      </c>
      <c r="B281" s="1">
        <v>4</v>
      </c>
      <c r="C281" s="2">
        <v>40634</v>
      </c>
      <c r="D281" s="2">
        <v>40999</v>
      </c>
      <c r="E281" s="3">
        <v>0</v>
      </c>
      <c r="F281" s="3">
        <v>0</v>
      </c>
      <c r="G281" s="3">
        <v>0</v>
      </c>
      <c r="H281" s="3">
        <v>0</v>
      </c>
      <c r="I281" s="3">
        <v>0</v>
      </c>
      <c r="J281" s="3">
        <v>0</v>
      </c>
      <c r="K281" s="3">
        <v>13663</v>
      </c>
      <c r="L281" s="3">
        <v>25484</v>
      </c>
      <c r="M281" s="3">
        <v>27102</v>
      </c>
      <c r="N281" s="3">
        <v>66249</v>
      </c>
      <c r="O281" s="1">
        <v>1</v>
      </c>
      <c r="P281" s="1">
        <v>0</v>
      </c>
      <c r="Q281" s="1">
        <v>0</v>
      </c>
      <c r="R281" s="1">
        <v>1</v>
      </c>
      <c r="S281" s="19">
        <v>25000</v>
      </c>
      <c r="T281" s="1">
        <v>0</v>
      </c>
      <c r="U281" s="1">
        <v>25000</v>
      </c>
      <c r="V281" s="1">
        <v>3016</v>
      </c>
    </row>
    <row r="282" spans="1:22" x14ac:dyDescent="0.3">
      <c r="A282" s="1" t="s">
        <v>253</v>
      </c>
      <c r="B282" s="1">
        <v>4</v>
      </c>
      <c r="C282" s="2">
        <v>40544</v>
      </c>
      <c r="D282" s="2">
        <v>40908</v>
      </c>
      <c r="E282" s="3">
        <v>18000</v>
      </c>
      <c r="F282" s="3">
        <v>0</v>
      </c>
      <c r="G282" s="3">
        <v>0</v>
      </c>
      <c r="H282" s="3">
        <v>0</v>
      </c>
      <c r="I282" s="3">
        <v>18000</v>
      </c>
      <c r="J282" s="3">
        <v>25240</v>
      </c>
      <c r="K282" s="3">
        <v>0</v>
      </c>
      <c r="L282" s="3">
        <v>0</v>
      </c>
      <c r="M282" s="3">
        <v>0</v>
      </c>
      <c r="N282" s="3">
        <v>25240</v>
      </c>
      <c r="O282" s="1">
        <v>1</v>
      </c>
      <c r="P282" s="1">
        <v>0</v>
      </c>
      <c r="Q282" s="1">
        <v>0</v>
      </c>
      <c r="R282" s="1">
        <v>1</v>
      </c>
      <c r="S282" s="1">
        <v>3900</v>
      </c>
      <c r="T282" s="1">
        <v>0</v>
      </c>
      <c r="U282" s="1">
        <v>3900</v>
      </c>
      <c r="V282" s="1">
        <v>2500</v>
      </c>
    </row>
    <row r="283" spans="1:22" x14ac:dyDescent="0.3">
      <c r="A283" s="1" t="s">
        <v>279</v>
      </c>
      <c r="B283" s="1">
        <v>4</v>
      </c>
      <c r="C283" s="2">
        <v>40725</v>
      </c>
      <c r="D283" s="2">
        <v>41090</v>
      </c>
      <c r="E283" s="3">
        <v>0</v>
      </c>
      <c r="F283" s="3">
        <v>0</v>
      </c>
      <c r="G283" s="3">
        <v>0</v>
      </c>
      <c r="H283" s="3">
        <v>0</v>
      </c>
      <c r="I283" s="3">
        <v>0</v>
      </c>
      <c r="J283" s="3">
        <v>22297</v>
      </c>
      <c r="K283" s="3">
        <v>10864</v>
      </c>
      <c r="L283" s="3">
        <v>110578</v>
      </c>
      <c r="M283" s="3">
        <v>0</v>
      </c>
      <c r="N283" s="3">
        <v>143739</v>
      </c>
      <c r="O283" s="1">
        <v>1</v>
      </c>
      <c r="P283" s="1">
        <v>0</v>
      </c>
      <c r="Q283" s="1">
        <v>0</v>
      </c>
      <c r="R283" s="1">
        <v>1</v>
      </c>
      <c r="S283" s="19">
        <v>11214</v>
      </c>
      <c r="T283" s="1">
        <v>0</v>
      </c>
      <c r="U283" s="1">
        <v>11214</v>
      </c>
      <c r="V283" s="1">
        <v>2693</v>
      </c>
    </row>
    <row r="284" spans="1:22" x14ac:dyDescent="0.3">
      <c r="A284" s="1" t="s">
        <v>384</v>
      </c>
      <c r="B284" s="1">
        <v>4</v>
      </c>
      <c r="C284" s="2">
        <v>40817</v>
      </c>
      <c r="D284" s="2">
        <v>41182</v>
      </c>
      <c r="E284" s="3">
        <v>0</v>
      </c>
      <c r="F284" s="3">
        <v>0</v>
      </c>
      <c r="G284" s="3">
        <v>0</v>
      </c>
      <c r="H284" s="3">
        <v>25500</v>
      </c>
      <c r="I284" s="3">
        <v>25500</v>
      </c>
      <c r="J284" s="3">
        <v>78335</v>
      </c>
      <c r="K284" s="3">
        <v>1299</v>
      </c>
      <c r="L284" s="3">
        <v>53026</v>
      </c>
      <c r="M284" s="3">
        <v>22373</v>
      </c>
      <c r="N284" s="3">
        <v>155033</v>
      </c>
      <c r="O284" s="1">
        <v>1</v>
      </c>
      <c r="P284" s="1">
        <v>5</v>
      </c>
      <c r="Q284" s="1">
        <v>0</v>
      </c>
      <c r="R284" s="1">
        <v>6</v>
      </c>
      <c r="S284" s="25">
        <v>10542</v>
      </c>
      <c r="T284" s="25">
        <v>8791</v>
      </c>
      <c r="U284" s="25">
        <v>19333</v>
      </c>
      <c r="V284" s="25">
        <v>9127</v>
      </c>
    </row>
    <row r="285" spans="1:22" x14ac:dyDescent="0.3">
      <c r="A285" s="1" t="s">
        <v>294</v>
      </c>
      <c r="B285" s="1">
        <v>4</v>
      </c>
      <c r="C285" s="2">
        <v>40725</v>
      </c>
      <c r="D285" s="2">
        <v>41090</v>
      </c>
      <c r="E285" s="3">
        <v>0</v>
      </c>
      <c r="F285" s="3">
        <v>0</v>
      </c>
      <c r="G285" s="3">
        <v>0</v>
      </c>
      <c r="H285" s="3">
        <v>0</v>
      </c>
      <c r="I285" s="3">
        <v>0</v>
      </c>
      <c r="J285" s="3">
        <v>0</v>
      </c>
      <c r="K285" s="3">
        <v>8500</v>
      </c>
      <c r="L285" s="3">
        <v>72159</v>
      </c>
      <c r="M285" s="3">
        <v>0</v>
      </c>
      <c r="N285" s="3">
        <v>80659</v>
      </c>
      <c r="O285" s="1">
        <v>1</v>
      </c>
      <c r="P285" s="1">
        <v>0</v>
      </c>
      <c r="Q285" s="1">
        <v>1</v>
      </c>
      <c r="R285" s="1">
        <v>2</v>
      </c>
      <c r="S285" s="19">
        <v>19000</v>
      </c>
      <c r="T285" s="1">
        <v>0</v>
      </c>
      <c r="U285" s="1">
        <v>19000</v>
      </c>
      <c r="V285" s="1">
        <v>2840</v>
      </c>
    </row>
    <row r="286" spans="1:22" x14ac:dyDescent="0.3">
      <c r="A286" s="1" t="s">
        <v>305</v>
      </c>
      <c r="B286" s="1">
        <v>4</v>
      </c>
      <c r="C286" s="2">
        <v>40725</v>
      </c>
      <c r="D286" s="2">
        <v>41090</v>
      </c>
      <c r="E286" s="3">
        <v>0</v>
      </c>
      <c r="F286" s="3">
        <v>0</v>
      </c>
      <c r="G286" s="3">
        <v>0</v>
      </c>
      <c r="H286" s="3">
        <v>1495</v>
      </c>
      <c r="I286" s="3">
        <v>1495</v>
      </c>
      <c r="J286" s="3">
        <v>0</v>
      </c>
      <c r="K286" s="3">
        <v>0</v>
      </c>
      <c r="L286" s="3">
        <v>67251</v>
      </c>
      <c r="M286" s="3">
        <v>0</v>
      </c>
      <c r="N286" s="3">
        <v>67251</v>
      </c>
      <c r="O286" s="1">
        <v>1</v>
      </c>
      <c r="P286" s="1">
        <v>0</v>
      </c>
      <c r="Q286" s="1">
        <v>0</v>
      </c>
      <c r="R286" s="1">
        <v>1</v>
      </c>
      <c r="S286" s="25">
        <v>26291</v>
      </c>
      <c r="T286" s="1">
        <v>0</v>
      </c>
      <c r="U286" s="25">
        <v>26291</v>
      </c>
      <c r="V286" s="25">
        <v>3000</v>
      </c>
    </row>
    <row r="287" spans="1:22" x14ac:dyDescent="0.3">
      <c r="A287" s="1" t="s">
        <v>349</v>
      </c>
      <c r="B287" s="1">
        <v>4</v>
      </c>
      <c r="C287" s="2">
        <v>40817</v>
      </c>
      <c r="D287" s="2">
        <v>41182</v>
      </c>
      <c r="E287" s="3">
        <v>0</v>
      </c>
      <c r="F287" s="3">
        <v>0</v>
      </c>
      <c r="G287" s="3">
        <v>0</v>
      </c>
      <c r="H287" s="3">
        <v>0</v>
      </c>
      <c r="I287" s="3">
        <v>0</v>
      </c>
      <c r="J287" s="3">
        <v>0</v>
      </c>
      <c r="K287" s="3">
        <v>0</v>
      </c>
      <c r="L287" s="3">
        <v>0</v>
      </c>
      <c r="M287" s="3">
        <v>0</v>
      </c>
      <c r="N287" s="3">
        <v>0</v>
      </c>
      <c r="O287" s="1">
        <v>1</v>
      </c>
      <c r="P287" s="1">
        <v>1</v>
      </c>
      <c r="Q287" s="1">
        <v>1</v>
      </c>
      <c r="R287" s="1">
        <v>3</v>
      </c>
      <c r="S287" s="25">
        <v>6760</v>
      </c>
      <c r="T287" s="1">
        <v>800</v>
      </c>
      <c r="U287" s="1">
        <v>7560</v>
      </c>
      <c r="V287" s="1">
        <v>3581</v>
      </c>
    </row>
    <row r="288" spans="1:22" x14ac:dyDescent="0.3">
      <c r="A288" s="1" t="s">
        <v>288</v>
      </c>
      <c r="B288" s="1">
        <v>4</v>
      </c>
      <c r="C288" s="2">
        <v>40725</v>
      </c>
      <c r="D288" s="2">
        <v>41090</v>
      </c>
      <c r="E288" s="3">
        <v>0</v>
      </c>
      <c r="F288" s="3">
        <v>0</v>
      </c>
      <c r="G288" s="3">
        <v>0</v>
      </c>
      <c r="H288" s="3">
        <v>0</v>
      </c>
      <c r="I288" s="3">
        <v>0</v>
      </c>
      <c r="J288" s="3">
        <v>0</v>
      </c>
      <c r="K288" s="3">
        <v>0</v>
      </c>
      <c r="L288" s="3">
        <v>0</v>
      </c>
      <c r="M288" s="3">
        <v>629</v>
      </c>
      <c r="N288" s="3">
        <v>629</v>
      </c>
      <c r="O288" s="1">
        <v>1</v>
      </c>
      <c r="P288" s="1">
        <v>0</v>
      </c>
      <c r="Q288" s="1">
        <v>0</v>
      </c>
      <c r="R288" s="1">
        <v>1</v>
      </c>
      <c r="S288" s="4">
        <v>5130</v>
      </c>
      <c r="T288" s="1">
        <v>0</v>
      </c>
      <c r="U288" s="1">
        <v>5130</v>
      </c>
      <c r="V288" s="1">
        <v>2796</v>
      </c>
    </row>
    <row r="289" spans="1:22" x14ac:dyDescent="0.3">
      <c r="A289" s="1" t="s">
        <v>324</v>
      </c>
      <c r="B289" s="1">
        <v>4</v>
      </c>
      <c r="C289" s="2">
        <v>40544</v>
      </c>
      <c r="D289" s="2">
        <v>40908</v>
      </c>
      <c r="E289" s="3">
        <v>0</v>
      </c>
      <c r="F289" s="3">
        <v>0</v>
      </c>
      <c r="G289" s="3">
        <v>0</v>
      </c>
      <c r="H289" s="3">
        <v>0</v>
      </c>
      <c r="I289" s="3">
        <v>0</v>
      </c>
      <c r="J289" s="3">
        <v>41189</v>
      </c>
      <c r="K289" s="3">
        <v>1156</v>
      </c>
      <c r="L289" s="3">
        <v>0</v>
      </c>
      <c r="M289" s="3">
        <v>0</v>
      </c>
      <c r="N289" s="3">
        <v>42345</v>
      </c>
      <c r="O289" s="1">
        <v>1</v>
      </c>
      <c r="P289" s="1">
        <v>0</v>
      </c>
      <c r="Q289" s="1">
        <v>0</v>
      </c>
      <c r="R289" s="1">
        <v>1</v>
      </c>
      <c r="S289" s="1">
        <v>23500</v>
      </c>
      <c r="T289" s="1">
        <v>0</v>
      </c>
      <c r="U289" s="1">
        <v>23500</v>
      </c>
      <c r="V289" s="1">
        <v>3009</v>
      </c>
    </row>
    <row r="290" spans="1:22" x14ac:dyDescent="0.3">
      <c r="A290" s="1" t="s">
        <v>251</v>
      </c>
      <c r="B290" s="1">
        <v>4</v>
      </c>
      <c r="C290" s="2">
        <v>40544</v>
      </c>
      <c r="D290" s="2">
        <v>40908</v>
      </c>
      <c r="E290" s="3">
        <v>0</v>
      </c>
      <c r="F290" s="3">
        <v>0</v>
      </c>
      <c r="G290" s="3">
        <v>0</v>
      </c>
      <c r="H290" s="3">
        <v>2100</v>
      </c>
      <c r="I290" s="3">
        <v>2100</v>
      </c>
      <c r="J290" s="3">
        <v>0</v>
      </c>
      <c r="K290" s="3">
        <v>2377</v>
      </c>
      <c r="L290" s="3">
        <v>34798</v>
      </c>
      <c r="M290" s="3">
        <v>0</v>
      </c>
      <c r="N290" s="3">
        <v>37175</v>
      </c>
      <c r="O290" s="1">
        <v>1</v>
      </c>
      <c r="P290" s="1">
        <v>0</v>
      </c>
      <c r="Q290" s="1">
        <v>0</v>
      </c>
      <c r="R290" s="1">
        <v>1</v>
      </c>
      <c r="S290" s="19">
        <v>7438</v>
      </c>
      <c r="T290" s="1">
        <v>0</v>
      </c>
      <c r="U290" s="1">
        <v>7438</v>
      </c>
      <c r="V290" s="1">
        <v>2500</v>
      </c>
    </row>
    <row r="291" spans="1:22" x14ac:dyDescent="0.3">
      <c r="A291" s="1" t="s">
        <v>346</v>
      </c>
      <c r="B291" s="1">
        <v>4</v>
      </c>
      <c r="C291" s="2">
        <v>40725</v>
      </c>
      <c r="D291" s="2">
        <v>41090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  <c r="M291" s="3">
        <v>0</v>
      </c>
      <c r="N291" s="3">
        <v>0</v>
      </c>
      <c r="O291" s="1">
        <v>1</v>
      </c>
      <c r="P291" s="1">
        <v>0</v>
      </c>
      <c r="Q291" s="1">
        <v>0</v>
      </c>
      <c r="R291" s="1">
        <v>1</v>
      </c>
      <c r="S291" s="19">
        <v>34000</v>
      </c>
      <c r="T291" s="1">
        <v>0</v>
      </c>
      <c r="U291" s="1">
        <v>34000</v>
      </c>
      <c r="V291" s="1">
        <v>3432</v>
      </c>
    </row>
    <row r="292" spans="1:22" x14ac:dyDescent="0.3">
      <c r="A292" s="1" t="s">
        <v>328</v>
      </c>
      <c r="B292" s="1">
        <v>4</v>
      </c>
      <c r="C292" s="2">
        <v>40817</v>
      </c>
      <c r="D292" s="2">
        <v>41182</v>
      </c>
      <c r="E292" s="3">
        <v>0</v>
      </c>
      <c r="F292" s="3">
        <v>0</v>
      </c>
      <c r="G292" s="3">
        <v>0</v>
      </c>
      <c r="H292" s="3">
        <v>0</v>
      </c>
      <c r="I292" s="3">
        <v>0</v>
      </c>
      <c r="J292" s="3">
        <v>0</v>
      </c>
      <c r="K292" s="3">
        <v>0</v>
      </c>
      <c r="L292" s="3">
        <v>0</v>
      </c>
      <c r="M292" s="3">
        <v>0</v>
      </c>
      <c r="N292" s="3">
        <v>0</v>
      </c>
      <c r="O292" s="1">
        <v>1</v>
      </c>
      <c r="P292" s="1">
        <v>0</v>
      </c>
      <c r="Q292" s="1">
        <v>0</v>
      </c>
      <c r="R292" s="1">
        <v>1</v>
      </c>
      <c r="S292" s="1">
        <v>39855</v>
      </c>
      <c r="T292" s="1">
        <v>0</v>
      </c>
      <c r="U292" s="1">
        <v>39855</v>
      </c>
      <c r="V292" s="1">
        <v>3060</v>
      </c>
    </row>
    <row r="293" spans="1:22" x14ac:dyDescent="0.3">
      <c r="A293" s="1" t="s">
        <v>354</v>
      </c>
      <c r="B293" s="1">
        <v>4</v>
      </c>
      <c r="C293" s="2">
        <v>40544</v>
      </c>
      <c r="D293" s="2">
        <v>40908</v>
      </c>
      <c r="E293" s="3">
        <v>0</v>
      </c>
      <c r="F293" s="3">
        <v>0</v>
      </c>
      <c r="G293" s="3">
        <v>0</v>
      </c>
      <c r="H293" s="3">
        <v>0</v>
      </c>
      <c r="I293" s="3">
        <v>0</v>
      </c>
      <c r="J293" s="3">
        <v>5010</v>
      </c>
      <c r="K293" s="3">
        <v>2230</v>
      </c>
      <c r="L293" s="3">
        <v>28845</v>
      </c>
      <c r="M293" s="3">
        <v>0</v>
      </c>
      <c r="N293" s="3">
        <v>36085</v>
      </c>
      <c r="O293" s="1">
        <v>1</v>
      </c>
      <c r="P293" s="1">
        <v>2</v>
      </c>
      <c r="Q293" s="1">
        <v>0</v>
      </c>
      <c r="R293" s="1">
        <v>3</v>
      </c>
      <c r="S293" s="25">
        <v>9300</v>
      </c>
      <c r="T293" s="25">
        <v>1700</v>
      </c>
      <c r="U293" s="25">
        <v>11000</v>
      </c>
      <c r="V293" s="25">
        <v>4923</v>
      </c>
    </row>
    <row r="294" spans="1:22" x14ac:dyDescent="0.3">
      <c r="A294" s="1" t="s">
        <v>200</v>
      </c>
      <c r="B294" s="1">
        <v>4</v>
      </c>
      <c r="C294" s="2">
        <v>40544</v>
      </c>
      <c r="D294" s="2">
        <v>40908</v>
      </c>
      <c r="E294" s="3">
        <v>0</v>
      </c>
      <c r="F294" s="3">
        <v>0</v>
      </c>
      <c r="G294" s="3">
        <v>0</v>
      </c>
      <c r="H294" s="3">
        <v>0</v>
      </c>
      <c r="I294" s="3">
        <v>0</v>
      </c>
      <c r="J294" s="3">
        <v>4408</v>
      </c>
      <c r="K294" s="3">
        <v>0</v>
      </c>
      <c r="L294" s="3">
        <v>0</v>
      </c>
      <c r="M294" s="3">
        <v>0</v>
      </c>
      <c r="N294" s="3">
        <v>4408</v>
      </c>
      <c r="O294" s="1">
        <v>1</v>
      </c>
      <c r="P294" s="1">
        <v>0</v>
      </c>
      <c r="Q294" s="1">
        <v>0</v>
      </c>
      <c r="R294" s="1">
        <v>1</v>
      </c>
      <c r="S294" s="4">
        <v>18450</v>
      </c>
      <c r="T294" s="19">
        <v>0</v>
      </c>
      <c r="U294" s="25">
        <v>18450</v>
      </c>
      <c r="V294" s="26">
        <v>2926</v>
      </c>
    </row>
    <row r="295" spans="1:22" x14ac:dyDescent="0.3">
      <c r="A295" s="1" t="s">
        <v>309</v>
      </c>
      <c r="B295" s="1">
        <v>4</v>
      </c>
      <c r="C295" s="2">
        <v>40544</v>
      </c>
      <c r="D295" s="2">
        <v>40908</v>
      </c>
      <c r="E295" s="3">
        <v>0</v>
      </c>
      <c r="F295" s="3">
        <v>0</v>
      </c>
      <c r="G295" s="3">
        <v>0</v>
      </c>
      <c r="H295" s="3">
        <v>0</v>
      </c>
      <c r="I295" s="3">
        <v>0</v>
      </c>
      <c r="J295" s="3">
        <v>5477</v>
      </c>
      <c r="K295" s="3">
        <v>16377</v>
      </c>
      <c r="L295" s="3">
        <v>0</v>
      </c>
      <c r="M295" s="3">
        <v>0</v>
      </c>
      <c r="N295" s="3">
        <v>21854</v>
      </c>
      <c r="O295" s="1">
        <v>1</v>
      </c>
      <c r="P295" s="1">
        <v>0</v>
      </c>
      <c r="Q295" s="1">
        <v>0</v>
      </c>
      <c r="R295" s="1">
        <v>1</v>
      </c>
      <c r="S295" s="25">
        <v>23400</v>
      </c>
      <c r="T295" s="1">
        <v>0</v>
      </c>
      <c r="U295" s="25">
        <v>23400</v>
      </c>
      <c r="V295" s="25">
        <v>3091</v>
      </c>
    </row>
    <row r="296" spans="1:22" x14ac:dyDescent="0.3">
      <c r="A296" s="1" t="s">
        <v>297</v>
      </c>
      <c r="B296" s="1">
        <v>4</v>
      </c>
      <c r="C296" s="2">
        <v>40544</v>
      </c>
      <c r="D296" s="2">
        <v>40908</v>
      </c>
      <c r="E296" s="3">
        <v>0</v>
      </c>
      <c r="F296" s="3">
        <v>0</v>
      </c>
      <c r="G296" s="3">
        <v>2778943</v>
      </c>
      <c r="H296" s="3">
        <v>120000</v>
      </c>
      <c r="I296" s="3">
        <v>2898943</v>
      </c>
      <c r="J296" s="3">
        <v>0</v>
      </c>
      <c r="K296" s="3">
        <v>0</v>
      </c>
      <c r="L296" s="3">
        <v>972731</v>
      </c>
      <c r="M296" s="3">
        <v>0</v>
      </c>
      <c r="N296" s="3">
        <v>972731</v>
      </c>
      <c r="O296" s="1">
        <v>1</v>
      </c>
      <c r="P296" s="1">
        <v>0</v>
      </c>
      <c r="Q296" s="1">
        <v>0</v>
      </c>
      <c r="R296" s="1">
        <v>1</v>
      </c>
      <c r="S296" s="1">
        <v>16000</v>
      </c>
      <c r="T296" s="1">
        <v>0</v>
      </c>
      <c r="U296" s="1">
        <v>16000</v>
      </c>
      <c r="V296" s="1">
        <v>2870</v>
      </c>
    </row>
    <row r="297" spans="1:22" x14ac:dyDescent="0.3">
      <c r="A297" s="1" t="s">
        <v>212</v>
      </c>
      <c r="B297" s="1">
        <v>4</v>
      </c>
      <c r="C297" s="2">
        <v>40544</v>
      </c>
      <c r="D297" s="2">
        <v>40908</v>
      </c>
      <c r="E297" s="3">
        <v>0</v>
      </c>
      <c r="F297" s="3">
        <v>0</v>
      </c>
      <c r="G297" s="3">
        <v>0</v>
      </c>
      <c r="H297" s="3">
        <v>0</v>
      </c>
      <c r="I297" s="3">
        <v>0</v>
      </c>
      <c r="J297" s="3">
        <v>0</v>
      </c>
      <c r="K297" s="3">
        <v>0</v>
      </c>
      <c r="L297" s="3">
        <v>0</v>
      </c>
      <c r="M297" s="3">
        <v>0</v>
      </c>
      <c r="N297" s="3">
        <v>0</v>
      </c>
      <c r="O297" s="1">
        <v>1</v>
      </c>
      <c r="P297" s="1">
        <v>0</v>
      </c>
      <c r="Q297" s="1">
        <v>0</v>
      </c>
      <c r="R297" s="1">
        <v>1</v>
      </c>
      <c r="S297" s="1">
        <v>24000</v>
      </c>
      <c r="T297" s="1">
        <v>0</v>
      </c>
      <c r="U297" s="1">
        <v>24000</v>
      </c>
      <c r="V297" s="1">
        <v>2066</v>
      </c>
    </row>
    <row r="298" spans="1:22" x14ac:dyDescent="0.3">
      <c r="A298" s="1" t="s">
        <v>292</v>
      </c>
      <c r="B298" s="1">
        <v>4</v>
      </c>
      <c r="C298" s="2">
        <v>40725</v>
      </c>
      <c r="D298" s="2">
        <v>41090</v>
      </c>
      <c r="E298" s="3">
        <v>0</v>
      </c>
      <c r="F298" s="3">
        <v>8000</v>
      </c>
      <c r="G298" s="3">
        <v>0</v>
      </c>
      <c r="H298" s="3">
        <v>0</v>
      </c>
      <c r="I298" s="3">
        <v>8000</v>
      </c>
      <c r="J298" s="3">
        <v>0</v>
      </c>
      <c r="K298" s="3">
        <v>8543</v>
      </c>
      <c r="L298" s="3">
        <v>0</v>
      </c>
      <c r="M298" s="3">
        <v>0</v>
      </c>
      <c r="N298" s="3">
        <v>8543</v>
      </c>
      <c r="O298" s="1">
        <v>1</v>
      </c>
      <c r="P298" s="1">
        <v>0</v>
      </c>
      <c r="Q298" s="1">
        <v>0</v>
      </c>
      <c r="R298" s="1">
        <v>1</v>
      </c>
      <c r="S298" s="19">
        <v>12650</v>
      </c>
      <c r="T298" s="1">
        <v>0</v>
      </c>
      <c r="U298" s="1">
        <v>12650</v>
      </c>
      <c r="V298" s="1">
        <v>2815</v>
      </c>
    </row>
    <row r="299" spans="1:22" x14ac:dyDescent="0.3">
      <c r="A299" s="1" t="s">
        <v>296</v>
      </c>
      <c r="B299" s="1">
        <v>4</v>
      </c>
      <c r="C299" s="2">
        <v>40725</v>
      </c>
      <c r="D299" s="2">
        <v>41090</v>
      </c>
      <c r="E299" s="3">
        <v>0</v>
      </c>
      <c r="F299" s="3">
        <v>0</v>
      </c>
      <c r="G299" s="3">
        <v>234287</v>
      </c>
      <c r="H299" s="3">
        <v>0</v>
      </c>
      <c r="I299" s="3">
        <v>234287</v>
      </c>
      <c r="J299" s="3">
        <v>0</v>
      </c>
      <c r="K299" s="3">
        <v>17439</v>
      </c>
      <c r="L299" s="3">
        <v>228713</v>
      </c>
      <c r="M299" s="3">
        <v>0</v>
      </c>
      <c r="N299" s="3">
        <v>246152</v>
      </c>
      <c r="O299" s="1">
        <v>1</v>
      </c>
      <c r="P299" s="1">
        <v>0</v>
      </c>
      <c r="Q299" s="1">
        <v>0</v>
      </c>
      <c r="R299" s="1">
        <v>1</v>
      </c>
      <c r="S299" s="19">
        <v>14400</v>
      </c>
      <c r="T299" s="19">
        <v>0</v>
      </c>
      <c r="U299" s="19">
        <v>14400</v>
      </c>
      <c r="V299" s="19">
        <v>2850</v>
      </c>
    </row>
    <row r="300" spans="1:22" x14ac:dyDescent="0.3">
      <c r="A300" s="1" t="s">
        <v>375</v>
      </c>
      <c r="B300" s="1">
        <v>4</v>
      </c>
      <c r="C300" s="2">
        <v>40544</v>
      </c>
      <c r="D300" s="2">
        <v>40908</v>
      </c>
      <c r="E300" s="3">
        <v>0</v>
      </c>
      <c r="F300" s="3">
        <v>0</v>
      </c>
      <c r="G300" s="3">
        <v>0</v>
      </c>
      <c r="H300" s="3">
        <v>0</v>
      </c>
      <c r="I300" s="3">
        <v>0</v>
      </c>
      <c r="J300" s="3">
        <v>20867</v>
      </c>
      <c r="K300" s="3">
        <v>2359</v>
      </c>
      <c r="L300" s="3">
        <v>27634</v>
      </c>
      <c r="M300" s="3">
        <v>4000</v>
      </c>
      <c r="N300" s="3">
        <v>54860</v>
      </c>
      <c r="O300" s="1">
        <v>1</v>
      </c>
      <c r="P300" s="1">
        <v>4</v>
      </c>
      <c r="Q300" s="1">
        <v>0</v>
      </c>
      <c r="R300" s="1">
        <v>5</v>
      </c>
      <c r="S300" s="1">
        <v>9937</v>
      </c>
      <c r="T300" s="25">
        <v>9544</v>
      </c>
      <c r="U300" s="25">
        <v>19481</v>
      </c>
      <c r="V300" s="26">
        <v>7943</v>
      </c>
    </row>
    <row r="301" spans="1:22" x14ac:dyDescent="0.3">
      <c r="A301" s="1" t="s">
        <v>49</v>
      </c>
      <c r="B301" s="1">
        <v>4</v>
      </c>
      <c r="C301" s="2">
        <v>40725</v>
      </c>
      <c r="D301" s="2">
        <v>41090</v>
      </c>
      <c r="E301" s="3">
        <v>0</v>
      </c>
      <c r="F301" s="3">
        <v>0</v>
      </c>
      <c r="G301" s="3">
        <v>0</v>
      </c>
      <c r="H301" s="3">
        <v>0</v>
      </c>
      <c r="I301" s="3">
        <v>0</v>
      </c>
      <c r="J301" s="3">
        <v>0</v>
      </c>
      <c r="K301" s="3">
        <v>0</v>
      </c>
      <c r="L301" s="3">
        <v>125585</v>
      </c>
      <c r="M301" s="3">
        <v>0</v>
      </c>
      <c r="N301" s="3">
        <v>125585</v>
      </c>
      <c r="O301" s="1">
        <v>1</v>
      </c>
      <c r="P301" s="1">
        <v>0</v>
      </c>
      <c r="Q301" s="1">
        <v>0</v>
      </c>
      <c r="R301" s="1">
        <v>1</v>
      </c>
      <c r="S301" s="25">
        <v>14600</v>
      </c>
      <c r="T301" s="1">
        <v>0</v>
      </c>
      <c r="U301" s="25">
        <v>14600</v>
      </c>
      <c r="V301" s="26">
        <v>1980</v>
      </c>
    </row>
    <row r="302" spans="1:22" x14ac:dyDescent="0.3">
      <c r="A302" s="1" t="s">
        <v>303</v>
      </c>
      <c r="B302" s="1">
        <v>4</v>
      </c>
      <c r="C302" s="2">
        <v>40725</v>
      </c>
      <c r="D302" s="2">
        <v>41090</v>
      </c>
      <c r="E302" s="3">
        <v>0</v>
      </c>
      <c r="F302" s="3">
        <v>0</v>
      </c>
      <c r="G302" s="3">
        <v>0</v>
      </c>
      <c r="H302" s="3">
        <v>0</v>
      </c>
      <c r="I302" s="3">
        <v>0</v>
      </c>
      <c r="J302" s="3">
        <v>32321</v>
      </c>
      <c r="K302" s="3">
        <v>0</v>
      </c>
      <c r="L302" s="3">
        <v>0</v>
      </c>
      <c r="M302" s="3">
        <v>0</v>
      </c>
      <c r="N302" s="3">
        <v>32321</v>
      </c>
      <c r="O302" s="1">
        <v>1</v>
      </c>
      <c r="P302" s="1">
        <v>0</v>
      </c>
      <c r="Q302" s="1">
        <v>0</v>
      </c>
      <c r="R302" s="1">
        <v>1</v>
      </c>
      <c r="S302" s="1">
        <v>19201</v>
      </c>
      <c r="T302" s="1">
        <v>0</v>
      </c>
      <c r="U302" s="1">
        <v>19201</v>
      </c>
      <c r="V302" s="1">
        <v>2981</v>
      </c>
    </row>
    <row r="303" spans="1:22" x14ac:dyDescent="0.3">
      <c r="A303" s="1" t="s">
        <v>331</v>
      </c>
      <c r="B303" s="1">
        <v>4</v>
      </c>
      <c r="C303" s="2">
        <v>40544</v>
      </c>
      <c r="D303" s="2">
        <v>40908</v>
      </c>
      <c r="E303" s="3">
        <v>0</v>
      </c>
      <c r="F303" s="3">
        <v>0</v>
      </c>
      <c r="G303" s="3">
        <v>51312</v>
      </c>
      <c r="H303" s="3">
        <v>0</v>
      </c>
      <c r="I303" s="3">
        <v>51312</v>
      </c>
      <c r="J303" s="3">
        <v>7485</v>
      </c>
      <c r="K303" s="3">
        <v>44815</v>
      </c>
      <c r="L303" s="3">
        <v>0</v>
      </c>
      <c r="M303" s="3">
        <v>0</v>
      </c>
      <c r="N303" s="3">
        <v>52300</v>
      </c>
      <c r="O303" s="1">
        <v>1</v>
      </c>
      <c r="P303" s="1">
        <v>0</v>
      </c>
      <c r="Q303" s="1">
        <v>0</v>
      </c>
      <c r="R303" s="1">
        <v>1</v>
      </c>
      <c r="S303" s="1">
        <v>34500</v>
      </c>
      <c r="T303" s="1">
        <v>0</v>
      </c>
      <c r="U303" s="1">
        <v>34500</v>
      </c>
      <c r="V303" s="1">
        <v>3090</v>
      </c>
    </row>
    <row r="304" spans="1:22" x14ac:dyDescent="0.3">
      <c r="A304" s="1" t="s">
        <v>259</v>
      </c>
      <c r="B304" s="1">
        <v>4</v>
      </c>
      <c r="C304" s="2">
        <v>40544</v>
      </c>
      <c r="D304" s="2">
        <v>40908</v>
      </c>
      <c r="E304" s="3">
        <v>0</v>
      </c>
      <c r="F304" s="3">
        <v>0</v>
      </c>
      <c r="G304" s="3">
        <v>0</v>
      </c>
      <c r="H304" s="3">
        <v>0</v>
      </c>
      <c r="I304" s="3">
        <v>0</v>
      </c>
      <c r="J304" s="3">
        <v>0</v>
      </c>
      <c r="K304" s="3">
        <v>2230</v>
      </c>
      <c r="L304" s="3">
        <v>0</v>
      </c>
      <c r="M304" s="3">
        <v>0</v>
      </c>
      <c r="N304" s="3">
        <v>2230</v>
      </c>
      <c r="O304" s="1">
        <v>1</v>
      </c>
      <c r="P304" s="1">
        <v>0</v>
      </c>
      <c r="Q304" s="1">
        <v>0</v>
      </c>
      <c r="R304" s="1">
        <v>1</v>
      </c>
      <c r="S304" s="25">
        <v>14000</v>
      </c>
      <c r="T304" s="1">
        <v>0</v>
      </c>
      <c r="U304" s="1">
        <v>14000</v>
      </c>
      <c r="V304" s="1">
        <v>2556</v>
      </c>
    </row>
    <row r="305" spans="1:22" x14ac:dyDescent="0.3">
      <c r="A305" s="1" t="s">
        <v>270</v>
      </c>
      <c r="B305" s="1">
        <v>4</v>
      </c>
      <c r="C305" s="2">
        <v>40817</v>
      </c>
      <c r="D305" s="2">
        <v>41182</v>
      </c>
      <c r="E305" s="3">
        <v>0</v>
      </c>
      <c r="F305" s="3">
        <v>0</v>
      </c>
      <c r="G305" s="3">
        <v>0</v>
      </c>
      <c r="H305" s="3">
        <v>0</v>
      </c>
      <c r="I305" s="3">
        <v>0</v>
      </c>
      <c r="J305" s="3">
        <v>2987</v>
      </c>
      <c r="K305" s="3">
        <v>2569</v>
      </c>
      <c r="L305" s="3">
        <v>0</v>
      </c>
      <c r="M305" s="3">
        <v>0</v>
      </c>
      <c r="N305" s="3">
        <v>5556</v>
      </c>
      <c r="O305" s="1">
        <v>1</v>
      </c>
      <c r="P305" s="1">
        <v>0</v>
      </c>
      <c r="Q305" s="1">
        <v>0</v>
      </c>
      <c r="R305" s="1">
        <v>1</v>
      </c>
      <c r="S305" s="1">
        <v>15400</v>
      </c>
      <c r="T305" s="1">
        <v>0</v>
      </c>
      <c r="U305" s="1">
        <v>15400</v>
      </c>
      <c r="V305" s="1">
        <v>2640</v>
      </c>
    </row>
    <row r="306" spans="1:22" x14ac:dyDescent="0.3">
      <c r="A306" s="1" t="s">
        <v>280</v>
      </c>
      <c r="B306" s="1">
        <v>4</v>
      </c>
      <c r="C306" s="2">
        <v>40725</v>
      </c>
      <c r="D306" s="2">
        <v>41090</v>
      </c>
      <c r="E306" s="3">
        <v>0</v>
      </c>
      <c r="F306" s="3">
        <v>0</v>
      </c>
      <c r="G306" s="3">
        <v>0</v>
      </c>
      <c r="H306" s="3">
        <v>0</v>
      </c>
      <c r="I306" s="3">
        <v>0</v>
      </c>
      <c r="J306" s="3">
        <v>0</v>
      </c>
      <c r="K306" s="3">
        <v>0</v>
      </c>
      <c r="L306" s="3">
        <v>58380</v>
      </c>
      <c r="M306" s="3">
        <v>0</v>
      </c>
      <c r="N306" s="3">
        <v>58380</v>
      </c>
      <c r="O306" s="1">
        <v>1</v>
      </c>
      <c r="P306" s="1">
        <v>0</v>
      </c>
      <c r="Q306" s="1">
        <v>0</v>
      </c>
      <c r="R306" s="1">
        <v>1</v>
      </c>
      <c r="S306" s="25">
        <v>16033</v>
      </c>
      <c r="T306" s="1">
        <v>0</v>
      </c>
      <c r="U306" s="1">
        <v>16033</v>
      </c>
      <c r="V306" s="1">
        <v>2704</v>
      </c>
    </row>
    <row r="307" spans="1:22" x14ac:dyDescent="0.3">
      <c r="A307" s="1" t="s">
        <v>151</v>
      </c>
      <c r="B307" s="1">
        <v>4</v>
      </c>
      <c r="C307" s="2">
        <v>40725</v>
      </c>
      <c r="D307" s="2">
        <v>41090</v>
      </c>
      <c r="E307" s="3">
        <v>0</v>
      </c>
      <c r="F307" s="3">
        <v>0</v>
      </c>
      <c r="G307" s="3">
        <v>0</v>
      </c>
      <c r="H307" s="3">
        <v>0</v>
      </c>
      <c r="I307" s="3">
        <v>0</v>
      </c>
      <c r="J307" s="3">
        <v>0</v>
      </c>
      <c r="K307" s="3">
        <v>0</v>
      </c>
      <c r="L307" s="3">
        <v>0</v>
      </c>
      <c r="M307" s="3">
        <v>0</v>
      </c>
      <c r="N307" s="3">
        <v>0</v>
      </c>
      <c r="O307" s="1">
        <v>1</v>
      </c>
      <c r="P307" s="1">
        <v>0</v>
      </c>
      <c r="Q307" s="1">
        <v>0</v>
      </c>
      <c r="R307" s="1">
        <v>1</v>
      </c>
      <c r="S307" s="25">
        <v>8937</v>
      </c>
      <c r="T307" s="1">
        <v>0</v>
      </c>
      <c r="U307" s="25">
        <v>8937</v>
      </c>
      <c r="V307" s="25">
        <v>2366</v>
      </c>
    </row>
    <row r="308" spans="1:22" x14ac:dyDescent="0.3">
      <c r="A308" s="1" t="s">
        <v>348</v>
      </c>
      <c r="B308" s="1">
        <v>4</v>
      </c>
      <c r="C308" s="2">
        <v>40725</v>
      </c>
      <c r="D308" s="2">
        <v>41090</v>
      </c>
      <c r="E308" s="3">
        <v>500</v>
      </c>
      <c r="F308" s="3">
        <v>0</v>
      </c>
      <c r="G308" s="3">
        <v>0</v>
      </c>
      <c r="H308" s="3">
        <v>0</v>
      </c>
      <c r="I308" s="3">
        <v>500</v>
      </c>
      <c r="J308" s="3">
        <v>2000</v>
      </c>
      <c r="K308" s="3">
        <v>9747</v>
      </c>
      <c r="L308" s="3">
        <v>0</v>
      </c>
      <c r="M308" s="3">
        <v>0</v>
      </c>
      <c r="N308" s="3">
        <v>11747</v>
      </c>
      <c r="O308" s="1">
        <v>1</v>
      </c>
      <c r="P308" s="1">
        <v>0</v>
      </c>
      <c r="Q308" s="1">
        <v>0</v>
      </c>
      <c r="R308" s="1">
        <v>1</v>
      </c>
      <c r="S308" s="1">
        <v>20000</v>
      </c>
      <c r="T308" s="1">
        <v>0</v>
      </c>
      <c r="U308" s="1">
        <v>20000</v>
      </c>
      <c r="V308" s="1">
        <v>3532</v>
      </c>
    </row>
    <row r="309" spans="1:22" x14ac:dyDescent="0.3">
      <c r="A309" s="1" t="s">
        <v>205</v>
      </c>
      <c r="B309" s="1">
        <v>4</v>
      </c>
      <c r="C309" s="2">
        <v>40603</v>
      </c>
      <c r="D309" s="2">
        <v>40968</v>
      </c>
      <c r="E309" s="3">
        <v>0</v>
      </c>
      <c r="F309" s="3">
        <v>0</v>
      </c>
      <c r="G309" s="3">
        <v>0</v>
      </c>
      <c r="H309" s="3">
        <v>0</v>
      </c>
      <c r="I309" s="3">
        <v>0</v>
      </c>
      <c r="J309" s="3">
        <v>0</v>
      </c>
      <c r="K309" s="3">
        <v>0</v>
      </c>
      <c r="L309" s="3">
        <v>0</v>
      </c>
      <c r="M309" s="3">
        <v>0</v>
      </c>
      <c r="N309" s="3">
        <v>0</v>
      </c>
      <c r="O309" s="1">
        <v>1</v>
      </c>
      <c r="P309" s="1">
        <v>0</v>
      </c>
      <c r="Q309" s="1">
        <v>0</v>
      </c>
      <c r="R309" s="1">
        <v>1</v>
      </c>
      <c r="S309" s="25">
        <v>10730</v>
      </c>
      <c r="T309" s="1">
        <v>0</v>
      </c>
      <c r="U309" s="25">
        <v>10730</v>
      </c>
      <c r="V309" s="25">
        <v>2995</v>
      </c>
    </row>
    <row r="310" spans="1:22" x14ac:dyDescent="0.3">
      <c r="A310" s="1" t="s">
        <v>123</v>
      </c>
      <c r="B310" s="1">
        <v>4</v>
      </c>
      <c r="C310" s="2">
        <v>40725</v>
      </c>
      <c r="D310" s="2">
        <v>41090</v>
      </c>
      <c r="E310" s="3">
        <v>0</v>
      </c>
      <c r="F310" s="3">
        <v>0</v>
      </c>
      <c r="G310" s="3">
        <v>0</v>
      </c>
      <c r="H310" s="3">
        <v>0</v>
      </c>
      <c r="I310" s="3">
        <v>0</v>
      </c>
      <c r="J310" s="3">
        <v>0</v>
      </c>
      <c r="K310" s="3">
        <v>0</v>
      </c>
      <c r="L310" s="3">
        <v>0</v>
      </c>
      <c r="M310" s="3">
        <v>0</v>
      </c>
      <c r="N310" s="3">
        <v>0</v>
      </c>
      <c r="O310" s="1">
        <v>1</v>
      </c>
      <c r="P310" s="1">
        <v>0</v>
      </c>
      <c r="Q310" s="1">
        <v>0</v>
      </c>
      <c r="R310" s="1">
        <v>1</v>
      </c>
      <c r="S310" s="25">
        <v>24500</v>
      </c>
      <c r="T310" s="1">
        <v>0</v>
      </c>
      <c r="U310" s="25">
        <v>24500</v>
      </c>
      <c r="V310" s="26">
        <v>2062</v>
      </c>
    </row>
    <row r="311" spans="1:22" x14ac:dyDescent="0.3">
      <c r="A311" s="1" t="s">
        <v>186</v>
      </c>
      <c r="B311" s="1">
        <v>4</v>
      </c>
      <c r="C311" s="2">
        <v>40725</v>
      </c>
      <c r="D311" s="2">
        <v>41090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  <c r="J311" s="3">
        <v>0</v>
      </c>
      <c r="K311" s="3">
        <v>0</v>
      </c>
      <c r="L311" s="3">
        <v>0</v>
      </c>
      <c r="M311" s="3">
        <v>0</v>
      </c>
      <c r="N311" s="3">
        <v>0</v>
      </c>
      <c r="O311" s="1">
        <v>1</v>
      </c>
      <c r="P311" s="1">
        <v>0</v>
      </c>
      <c r="Q311" s="1">
        <v>0</v>
      </c>
      <c r="R311" s="1">
        <v>1</v>
      </c>
      <c r="S311" s="4">
        <v>14300</v>
      </c>
      <c r="T311" s="1"/>
      <c r="U311" s="25">
        <v>14300</v>
      </c>
      <c r="V311" s="25">
        <v>2792</v>
      </c>
    </row>
    <row r="312" spans="1:22" s="53" customFormat="1" x14ac:dyDescent="0.3">
      <c r="A312" s="52" t="s">
        <v>1494</v>
      </c>
      <c r="B312" s="71"/>
      <c r="C312" s="50"/>
      <c r="D312" s="50"/>
      <c r="E312" s="59">
        <f t="shared" ref="E312:V312" si="6">SUM(E238:E311)</f>
        <v>18500</v>
      </c>
      <c r="F312" s="59">
        <f t="shared" si="6"/>
        <v>8000</v>
      </c>
      <c r="G312" s="59">
        <f t="shared" si="6"/>
        <v>3647215</v>
      </c>
      <c r="H312" s="59">
        <f t="shared" si="6"/>
        <v>167221</v>
      </c>
      <c r="I312" s="59">
        <f t="shared" si="6"/>
        <v>3840936</v>
      </c>
      <c r="J312" s="59">
        <f t="shared" si="6"/>
        <v>447472</v>
      </c>
      <c r="K312" s="59">
        <f t="shared" si="6"/>
        <v>264707</v>
      </c>
      <c r="L312" s="59">
        <f t="shared" si="6"/>
        <v>2494020</v>
      </c>
      <c r="M312" s="59">
        <f t="shared" si="6"/>
        <v>119206</v>
      </c>
      <c r="N312" s="59">
        <f t="shared" si="6"/>
        <v>3325405</v>
      </c>
      <c r="O312" s="67">
        <f t="shared" si="6"/>
        <v>74</v>
      </c>
      <c r="P312" s="67">
        <f t="shared" si="6"/>
        <v>16</v>
      </c>
      <c r="Q312" s="67">
        <f t="shared" si="6"/>
        <v>2</v>
      </c>
      <c r="R312" s="67">
        <f t="shared" si="6"/>
        <v>92</v>
      </c>
      <c r="S312" s="60">
        <f t="shared" si="6"/>
        <v>1221942</v>
      </c>
      <c r="T312" s="60">
        <f t="shared" si="6"/>
        <v>48375</v>
      </c>
      <c r="U312" s="60">
        <f t="shared" si="6"/>
        <v>1270317</v>
      </c>
      <c r="V312" s="60">
        <f t="shared" si="6"/>
        <v>220621</v>
      </c>
    </row>
    <row r="313" spans="1:22" s="53" customFormat="1" x14ac:dyDescent="0.3">
      <c r="A313" s="51" t="s">
        <v>1493</v>
      </c>
      <c r="C313" s="54"/>
      <c r="D313" s="54"/>
      <c r="E313" s="28">
        <f>E312/74</f>
        <v>250</v>
      </c>
      <c r="F313" s="28">
        <f t="shared" ref="F313:V313" si="7">F312/74</f>
        <v>108.10810810810811</v>
      </c>
      <c r="G313" s="28">
        <f t="shared" si="7"/>
        <v>49286.689189189186</v>
      </c>
      <c r="H313" s="28">
        <f t="shared" si="7"/>
        <v>2259.7432432432433</v>
      </c>
      <c r="I313" s="28">
        <f t="shared" si="7"/>
        <v>51904.54054054054</v>
      </c>
      <c r="J313" s="28">
        <f t="shared" si="7"/>
        <v>6046.9189189189192</v>
      </c>
      <c r="K313" s="28">
        <f t="shared" si="7"/>
        <v>3577.1216216216217</v>
      </c>
      <c r="L313" s="28">
        <f t="shared" si="7"/>
        <v>33702.972972972973</v>
      </c>
      <c r="M313" s="28">
        <f t="shared" si="7"/>
        <v>1610.8918918918919</v>
      </c>
      <c r="N313" s="28">
        <f t="shared" si="7"/>
        <v>44937.905405405407</v>
      </c>
      <c r="O313" s="28"/>
      <c r="P313" s="28"/>
      <c r="Q313" s="28"/>
      <c r="R313" s="66">
        <f t="shared" si="7"/>
        <v>1.2432432432432432</v>
      </c>
      <c r="S313" s="64">
        <f t="shared" si="7"/>
        <v>16512.72972972973</v>
      </c>
      <c r="T313" s="64">
        <f t="shared" si="7"/>
        <v>653.71621621621625</v>
      </c>
      <c r="U313" s="64">
        <f t="shared" si="7"/>
        <v>17166.445945945947</v>
      </c>
      <c r="V313" s="64">
        <f t="shared" si="7"/>
        <v>2981.364864864865</v>
      </c>
    </row>
    <row r="314" spans="1:22" s="53" customFormat="1" x14ac:dyDescent="0.3">
      <c r="C314" s="54"/>
      <c r="D314" s="54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S314" s="56"/>
      <c r="U314" s="56"/>
      <c r="V314" s="56"/>
    </row>
    <row r="315" spans="1:22" x14ac:dyDescent="0.3">
      <c r="A315" s="1" t="s">
        <v>204</v>
      </c>
      <c r="B315" s="1">
        <v>5</v>
      </c>
      <c r="C315" s="2">
        <v>40544</v>
      </c>
      <c r="D315" s="2">
        <v>40908</v>
      </c>
      <c r="E315" s="3">
        <v>0</v>
      </c>
      <c r="F315" s="3">
        <v>0</v>
      </c>
      <c r="G315" s="3">
        <v>0</v>
      </c>
      <c r="H315" s="3">
        <v>0</v>
      </c>
      <c r="I315" s="3">
        <v>0</v>
      </c>
      <c r="J315" s="3">
        <v>14284</v>
      </c>
      <c r="K315" s="3">
        <v>3010</v>
      </c>
      <c r="L315" s="3">
        <v>0</v>
      </c>
      <c r="M315" s="3">
        <v>0</v>
      </c>
      <c r="N315" s="3">
        <v>17294</v>
      </c>
      <c r="O315" s="1">
        <v>1</v>
      </c>
      <c r="P315" s="1">
        <v>0</v>
      </c>
      <c r="Q315" s="1">
        <v>0</v>
      </c>
      <c r="R315" s="1">
        <v>1</v>
      </c>
      <c r="S315" s="25">
        <v>8000</v>
      </c>
      <c r="T315" s="1">
        <v>0</v>
      </c>
      <c r="U315" s="25">
        <v>8000</v>
      </c>
      <c r="V315" s="25">
        <v>2976</v>
      </c>
    </row>
    <row r="316" spans="1:22" x14ac:dyDescent="0.3">
      <c r="A316" s="1" t="s">
        <v>316</v>
      </c>
      <c r="B316" s="1">
        <v>5</v>
      </c>
      <c r="C316" s="2">
        <v>40544</v>
      </c>
      <c r="D316" s="2">
        <v>40908</v>
      </c>
      <c r="E316" s="3">
        <v>0</v>
      </c>
      <c r="F316" s="3">
        <v>0</v>
      </c>
      <c r="G316" s="3">
        <v>0</v>
      </c>
      <c r="H316" s="3">
        <v>0</v>
      </c>
      <c r="I316" s="3">
        <v>0</v>
      </c>
      <c r="J316" s="3">
        <v>6449</v>
      </c>
      <c r="K316" s="3">
        <v>1028</v>
      </c>
      <c r="L316" s="3">
        <v>0</v>
      </c>
      <c r="M316" s="3">
        <v>0</v>
      </c>
      <c r="N316" s="3">
        <v>7477</v>
      </c>
      <c r="O316" s="1">
        <v>1</v>
      </c>
      <c r="P316" s="1">
        <v>0</v>
      </c>
      <c r="Q316" s="1">
        <v>0</v>
      </c>
      <c r="R316" s="1">
        <v>1</v>
      </c>
      <c r="S316" s="25">
        <v>26000</v>
      </c>
      <c r="T316" s="1">
        <v>0</v>
      </c>
      <c r="U316" s="25">
        <v>26000</v>
      </c>
      <c r="V316" s="25">
        <v>3332</v>
      </c>
    </row>
    <row r="317" spans="1:22" x14ac:dyDescent="0.3">
      <c r="A317" s="1" t="s">
        <v>314</v>
      </c>
      <c r="B317" s="1">
        <v>5</v>
      </c>
      <c r="C317" s="2">
        <v>40725</v>
      </c>
      <c r="D317" s="2">
        <v>41090</v>
      </c>
      <c r="E317" s="3">
        <v>0</v>
      </c>
      <c r="F317" s="3">
        <v>0</v>
      </c>
      <c r="G317" s="3">
        <v>0</v>
      </c>
      <c r="H317" s="3">
        <v>0</v>
      </c>
      <c r="I317" s="3">
        <v>0</v>
      </c>
      <c r="J317" s="3">
        <v>49518</v>
      </c>
      <c r="K317" s="3">
        <v>329188</v>
      </c>
      <c r="L317" s="3">
        <v>0</v>
      </c>
      <c r="M317" s="3">
        <v>0</v>
      </c>
      <c r="N317" s="3">
        <v>378706</v>
      </c>
      <c r="O317" s="1">
        <v>1</v>
      </c>
      <c r="P317" s="1">
        <v>0</v>
      </c>
      <c r="Q317" s="1">
        <v>0</v>
      </c>
      <c r="R317" s="1">
        <v>1</v>
      </c>
      <c r="S317" s="25">
        <v>40174</v>
      </c>
      <c r="T317" s="1">
        <v>0</v>
      </c>
      <c r="U317" s="25">
        <v>40174</v>
      </c>
      <c r="V317" s="25">
        <v>3297</v>
      </c>
    </row>
    <row r="318" spans="1:22" x14ac:dyDescent="0.3">
      <c r="A318" s="1" t="s">
        <v>52</v>
      </c>
      <c r="B318" s="1">
        <v>5</v>
      </c>
      <c r="C318" s="2">
        <v>40725</v>
      </c>
      <c r="D318" s="2">
        <v>41090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  <c r="J318" s="3">
        <v>8209</v>
      </c>
      <c r="K318" s="3">
        <v>9949</v>
      </c>
      <c r="L318" s="3">
        <v>10268</v>
      </c>
      <c r="M318" s="3">
        <v>0</v>
      </c>
      <c r="N318" s="3">
        <v>28426</v>
      </c>
      <c r="O318" s="1">
        <v>1</v>
      </c>
      <c r="P318" s="1">
        <v>6</v>
      </c>
      <c r="Q318" s="1">
        <v>0</v>
      </c>
      <c r="R318" s="1">
        <v>7</v>
      </c>
      <c r="S318" s="19">
        <v>17200</v>
      </c>
      <c r="T318" s="1">
        <v>14028</v>
      </c>
      <c r="U318" s="19">
        <v>31228</v>
      </c>
      <c r="V318" s="19">
        <v>10300</v>
      </c>
    </row>
    <row r="319" spans="1:22" x14ac:dyDescent="0.3">
      <c r="A319" s="1" t="s">
        <v>198</v>
      </c>
      <c r="B319" s="1">
        <v>5</v>
      </c>
      <c r="C319" s="2">
        <v>40725</v>
      </c>
      <c r="D319" s="2">
        <v>41090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  <c r="N319" s="3">
        <v>0</v>
      </c>
      <c r="O319" s="1">
        <v>1</v>
      </c>
      <c r="P319" s="1">
        <v>0</v>
      </c>
      <c r="Q319" s="1">
        <v>0</v>
      </c>
      <c r="R319" s="1">
        <v>1</v>
      </c>
      <c r="S319" s="4">
        <v>10760</v>
      </c>
      <c r="T319" s="1">
        <v>0</v>
      </c>
      <c r="U319" s="4">
        <v>10760</v>
      </c>
      <c r="V319" s="4">
        <v>2897</v>
      </c>
    </row>
    <row r="320" spans="1:22" x14ac:dyDescent="0.3">
      <c r="A320" s="1" t="s">
        <v>344</v>
      </c>
      <c r="B320" s="1">
        <v>5</v>
      </c>
      <c r="C320" s="2">
        <v>40634</v>
      </c>
      <c r="D320" s="2">
        <v>40999</v>
      </c>
      <c r="E320" s="3">
        <v>0</v>
      </c>
      <c r="F320" s="3">
        <v>0</v>
      </c>
      <c r="G320" s="3">
        <v>0</v>
      </c>
      <c r="H320" s="3">
        <v>0</v>
      </c>
      <c r="I320" s="3">
        <v>0</v>
      </c>
      <c r="J320" s="3">
        <v>0</v>
      </c>
      <c r="K320" s="3">
        <v>0</v>
      </c>
      <c r="L320" s="3">
        <v>0</v>
      </c>
      <c r="M320" s="3">
        <v>0</v>
      </c>
      <c r="N320" s="3">
        <v>0</v>
      </c>
      <c r="O320" s="1">
        <v>1</v>
      </c>
      <c r="P320" s="1">
        <v>0</v>
      </c>
      <c r="Q320" s="1">
        <v>0</v>
      </c>
      <c r="R320" s="1">
        <v>1</v>
      </c>
      <c r="S320" s="19">
        <v>102505</v>
      </c>
      <c r="T320" s="1">
        <v>0</v>
      </c>
      <c r="U320" s="19">
        <v>102505</v>
      </c>
      <c r="V320" s="19">
        <v>3395</v>
      </c>
    </row>
    <row r="321" spans="1:22" x14ac:dyDescent="0.3">
      <c r="A321" s="1" t="s">
        <v>382</v>
      </c>
      <c r="B321" s="1">
        <v>5</v>
      </c>
      <c r="C321" s="2">
        <v>40544</v>
      </c>
      <c r="D321" s="2">
        <v>40908</v>
      </c>
      <c r="E321" s="3">
        <v>0</v>
      </c>
      <c r="F321" s="3">
        <v>0</v>
      </c>
      <c r="G321" s="3">
        <v>112146</v>
      </c>
      <c r="H321" s="3">
        <v>0</v>
      </c>
      <c r="I321" s="3">
        <v>112146</v>
      </c>
      <c r="J321" s="3">
        <v>37000</v>
      </c>
      <c r="K321" s="3">
        <v>100837</v>
      </c>
      <c r="L321" s="3">
        <v>2573</v>
      </c>
      <c r="M321" s="3">
        <v>0</v>
      </c>
      <c r="N321" s="3">
        <v>140410</v>
      </c>
      <c r="O321" s="1">
        <v>1</v>
      </c>
      <c r="P321" s="1">
        <v>5</v>
      </c>
      <c r="Q321" s="1">
        <v>0</v>
      </c>
      <c r="R321" s="1">
        <v>6</v>
      </c>
      <c r="S321" s="4">
        <v>18309</v>
      </c>
      <c r="T321" s="25">
        <v>9956</v>
      </c>
      <c r="U321" s="4">
        <v>28265</v>
      </c>
      <c r="V321" s="4">
        <v>8647</v>
      </c>
    </row>
    <row r="322" spans="1:22" x14ac:dyDescent="0.3">
      <c r="A322" s="1" t="s">
        <v>302</v>
      </c>
      <c r="B322" s="1">
        <v>5</v>
      </c>
      <c r="C322" s="2">
        <v>40513</v>
      </c>
      <c r="D322" s="2">
        <v>40877</v>
      </c>
      <c r="E322" s="3">
        <v>0</v>
      </c>
      <c r="F322" s="3">
        <v>0</v>
      </c>
      <c r="G322" s="3">
        <v>1564</v>
      </c>
      <c r="H322" s="3">
        <v>0</v>
      </c>
      <c r="I322" s="3">
        <v>1564</v>
      </c>
      <c r="J322" s="3">
        <v>0</v>
      </c>
      <c r="K322" s="3">
        <v>16427</v>
      </c>
      <c r="L322" s="3">
        <v>0</v>
      </c>
      <c r="M322" s="3">
        <v>0</v>
      </c>
      <c r="N322" s="3">
        <v>16427</v>
      </c>
      <c r="O322" s="1">
        <v>1</v>
      </c>
      <c r="P322" s="1">
        <v>0</v>
      </c>
      <c r="Q322" s="1">
        <v>0</v>
      </c>
      <c r="R322" s="1">
        <v>1</v>
      </c>
      <c r="S322" s="19">
        <v>23100</v>
      </c>
      <c r="T322" s="1">
        <v>0</v>
      </c>
      <c r="U322" s="19">
        <v>23100</v>
      </c>
      <c r="V322" s="19">
        <v>2954</v>
      </c>
    </row>
    <row r="323" spans="1:22" x14ac:dyDescent="0.3">
      <c r="A323" s="1" t="s">
        <v>385</v>
      </c>
      <c r="B323" s="1">
        <v>5</v>
      </c>
      <c r="C323" s="2">
        <v>40544</v>
      </c>
      <c r="D323" s="2">
        <v>40908</v>
      </c>
      <c r="E323" s="3">
        <v>92273</v>
      </c>
      <c r="F323" s="3">
        <v>0</v>
      </c>
      <c r="G323" s="3">
        <v>0</v>
      </c>
      <c r="H323" s="3">
        <v>75010</v>
      </c>
      <c r="I323" s="3">
        <v>167283</v>
      </c>
      <c r="J323" s="3">
        <v>0</v>
      </c>
      <c r="K323" s="3">
        <v>4364</v>
      </c>
      <c r="L323" s="3">
        <v>15571</v>
      </c>
      <c r="M323" s="3">
        <v>0</v>
      </c>
      <c r="N323" s="3">
        <v>19935</v>
      </c>
      <c r="O323" s="1">
        <v>1</v>
      </c>
      <c r="P323" s="1">
        <v>4</v>
      </c>
      <c r="Q323" s="1">
        <v>0</v>
      </c>
      <c r="R323" s="1">
        <v>5</v>
      </c>
      <c r="S323" s="4">
        <v>1600</v>
      </c>
      <c r="T323" s="25">
        <v>6550</v>
      </c>
      <c r="U323" s="4">
        <v>8150</v>
      </c>
      <c r="V323" s="4">
        <v>9256</v>
      </c>
    </row>
    <row r="324" spans="1:22" x14ac:dyDescent="0.3">
      <c r="A324" s="1" t="s">
        <v>59</v>
      </c>
      <c r="B324" s="1">
        <v>5</v>
      </c>
      <c r="C324" s="2">
        <v>40544</v>
      </c>
      <c r="D324" s="2">
        <v>40908</v>
      </c>
      <c r="E324" s="3">
        <v>10057</v>
      </c>
      <c r="F324" s="3">
        <v>16000</v>
      </c>
      <c r="G324" s="3">
        <v>0</v>
      </c>
      <c r="H324" s="3">
        <v>0</v>
      </c>
      <c r="I324" s="3">
        <v>26057</v>
      </c>
      <c r="J324" s="3">
        <v>14448</v>
      </c>
      <c r="K324" s="3">
        <v>13047</v>
      </c>
      <c r="L324" s="3">
        <v>0</v>
      </c>
      <c r="M324" s="3">
        <v>90511</v>
      </c>
      <c r="N324" s="3">
        <v>118006</v>
      </c>
      <c r="O324" s="1">
        <v>1</v>
      </c>
      <c r="P324" s="1">
        <v>4</v>
      </c>
      <c r="Q324" s="1">
        <v>0</v>
      </c>
      <c r="R324" s="1">
        <v>5</v>
      </c>
      <c r="S324" s="4">
        <v>17132</v>
      </c>
      <c r="T324" s="25">
        <v>12283</v>
      </c>
      <c r="U324" s="4">
        <v>29415</v>
      </c>
      <c r="V324" s="4">
        <v>11388</v>
      </c>
    </row>
    <row r="325" spans="1:22" x14ac:dyDescent="0.3">
      <c r="A325" s="1" t="s">
        <v>340</v>
      </c>
      <c r="B325" s="1">
        <v>5</v>
      </c>
      <c r="C325" s="2">
        <v>40725</v>
      </c>
      <c r="D325" s="2">
        <v>41090</v>
      </c>
      <c r="E325" s="3">
        <v>0</v>
      </c>
      <c r="F325" s="3">
        <v>0</v>
      </c>
      <c r="G325" s="3">
        <v>0</v>
      </c>
      <c r="H325" s="3">
        <v>0</v>
      </c>
      <c r="I325" s="3">
        <v>0</v>
      </c>
      <c r="J325" s="3">
        <v>7712</v>
      </c>
      <c r="K325" s="3">
        <v>51000</v>
      </c>
      <c r="L325" s="3">
        <v>75000</v>
      </c>
      <c r="M325" s="3">
        <v>10000</v>
      </c>
      <c r="N325" s="3">
        <v>143712</v>
      </c>
      <c r="O325" s="1">
        <v>1</v>
      </c>
      <c r="P325" s="1">
        <v>0</v>
      </c>
      <c r="Q325" s="1">
        <v>0</v>
      </c>
      <c r="R325" s="1">
        <v>1</v>
      </c>
      <c r="S325" s="19">
        <v>12500</v>
      </c>
      <c r="T325" s="1">
        <v>0</v>
      </c>
      <c r="U325" s="19">
        <v>12500</v>
      </c>
      <c r="V325" s="19">
        <v>3276</v>
      </c>
    </row>
    <row r="326" spans="1:22" x14ac:dyDescent="0.3">
      <c r="A326" s="1" t="s">
        <v>256</v>
      </c>
      <c r="B326" s="1">
        <v>5</v>
      </c>
      <c r="C326" s="2">
        <v>40544</v>
      </c>
      <c r="D326" s="2">
        <v>40908</v>
      </c>
      <c r="E326" s="3">
        <v>0</v>
      </c>
      <c r="F326" s="3">
        <v>0</v>
      </c>
      <c r="G326" s="3">
        <v>0</v>
      </c>
      <c r="H326" s="3">
        <v>10585</v>
      </c>
      <c r="I326" s="3">
        <v>10585</v>
      </c>
      <c r="J326" s="3">
        <v>7542</v>
      </c>
      <c r="K326" s="3">
        <v>1660</v>
      </c>
      <c r="L326" s="3">
        <v>0</v>
      </c>
      <c r="M326" s="3">
        <v>7578</v>
      </c>
      <c r="N326" s="3">
        <v>16780</v>
      </c>
      <c r="O326" s="1">
        <v>1</v>
      </c>
      <c r="P326" s="1">
        <v>0</v>
      </c>
      <c r="Q326" s="1">
        <v>0</v>
      </c>
      <c r="R326" s="1">
        <v>1</v>
      </c>
      <c r="S326" s="4">
        <v>20385</v>
      </c>
      <c r="T326" s="1">
        <v>0</v>
      </c>
      <c r="U326" s="19">
        <v>20385</v>
      </c>
      <c r="V326" s="19">
        <v>2525</v>
      </c>
    </row>
    <row r="327" spans="1:22" x14ac:dyDescent="0.3">
      <c r="A327" s="1" t="s">
        <v>330</v>
      </c>
      <c r="B327" s="1">
        <v>5</v>
      </c>
      <c r="C327" s="2">
        <v>40544</v>
      </c>
      <c r="D327" s="2">
        <v>40908</v>
      </c>
      <c r="E327" s="3">
        <v>0</v>
      </c>
      <c r="F327" s="3">
        <v>0</v>
      </c>
      <c r="G327" s="3">
        <v>0</v>
      </c>
      <c r="H327" s="3">
        <v>0</v>
      </c>
      <c r="I327" s="3">
        <v>0</v>
      </c>
      <c r="J327" s="3">
        <v>78949</v>
      </c>
      <c r="K327" s="3">
        <v>22471</v>
      </c>
      <c r="L327" s="3">
        <v>307287</v>
      </c>
      <c r="M327" s="3">
        <v>0</v>
      </c>
      <c r="N327" s="3">
        <v>408707</v>
      </c>
      <c r="O327" s="1">
        <v>1</v>
      </c>
      <c r="P327" s="1">
        <v>0</v>
      </c>
      <c r="Q327" s="1">
        <v>0</v>
      </c>
      <c r="R327" s="1">
        <v>1</v>
      </c>
      <c r="S327" s="19">
        <v>20000</v>
      </c>
      <c r="T327" s="1">
        <v>0</v>
      </c>
      <c r="U327" s="19">
        <v>20000</v>
      </c>
      <c r="V327" s="19">
        <v>3081</v>
      </c>
    </row>
    <row r="328" spans="1:22" x14ac:dyDescent="0.3">
      <c r="A328" s="1" t="s">
        <v>58</v>
      </c>
      <c r="B328" s="1">
        <v>5</v>
      </c>
      <c r="C328" s="2">
        <v>40725</v>
      </c>
      <c r="D328" s="2">
        <v>41090</v>
      </c>
      <c r="E328" s="3">
        <v>0</v>
      </c>
      <c r="F328" s="3">
        <v>0</v>
      </c>
      <c r="G328" s="3">
        <v>0</v>
      </c>
      <c r="H328" s="3">
        <v>0</v>
      </c>
      <c r="I328" s="3">
        <v>0</v>
      </c>
      <c r="J328" s="3">
        <v>7500</v>
      </c>
      <c r="K328" s="3">
        <v>0</v>
      </c>
      <c r="L328" s="3">
        <v>9600</v>
      </c>
      <c r="M328" s="3">
        <v>250</v>
      </c>
      <c r="N328" s="3">
        <v>17350</v>
      </c>
      <c r="O328" s="1">
        <v>0</v>
      </c>
      <c r="P328" s="1">
        <v>7</v>
      </c>
      <c r="Q328" s="1">
        <v>0</v>
      </c>
      <c r="R328" s="1">
        <v>7</v>
      </c>
      <c r="S328" s="19">
        <v>0</v>
      </c>
      <c r="T328" s="25">
        <v>11336</v>
      </c>
      <c r="U328" s="4">
        <v>11336</v>
      </c>
      <c r="V328" s="26">
        <v>11076</v>
      </c>
    </row>
    <row r="329" spans="1:22" x14ac:dyDescent="0.3">
      <c r="A329" s="1" t="s">
        <v>370</v>
      </c>
      <c r="B329" s="1">
        <v>5</v>
      </c>
      <c r="C329" s="2">
        <v>40725</v>
      </c>
      <c r="D329" s="2">
        <v>41090</v>
      </c>
      <c r="E329" s="3">
        <v>0</v>
      </c>
      <c r="F329" s="3">
        <v>0</v>
      </c>
      <c r="G329" s="3">
        <v>0</v>
      </c>
      <c r="H329" s="3">
        <v>0</v>
      </c>
      <c r="I329" s="3">
        <v>0</v>
      </c>
      <c r="J329" s="3">
        <v>53450</v>
      </c>
      <c r="K329" s="3">
        <v>10795</v>
      </c>
      <c r="L329" s="3">
        <v>1400</v>
      </c>
      <c r="M329" s="3">
        <v>0</v>
      </c>
      <c r="N329" s="3">
        <v>65645</v>
      </c>
      <c r="O329" s="1">
        <v>1</v>
      </c>
      <c r="P329" s="1">
        <v>1</v>
      </c>
      <c r="Q329" s="1">
        <v>0</v>
      </c>
      <c r="R329" s="1">
        <v>2</v>
      </c>
      <c r="S329" s="4">
        <v>14400</v>
      </c>
      <c r="T329" s="25">
        <v>3800</v>
      </c>
      <c r="U329" s="19">
        <v>18200</v>
      </c>
      <c r="V329" s="19">
        <v>6256</v>
      </c>
    </row>
    <row r="330" spans="1:22" x14ac:dyDescent="0.3">
      <c r="A330" s="1" t="s">
        <v>199</v>
      </c>
      <c r="B330" s="1">
        <v>5</v>
      </c>
      <c r="C330" s="2">
        <v>40544</v>
      </c>
      <c r="D330" s="2">
        <v>40908</v>
      </c>
      <c r="E330" s="3">
        <v>0</v>
      </c>
      <c r="F330" s="3">
        <v>0</v>
      </c>
      <c r="G330" s="3">
        <v>0</v>
      </c>
      <c r="H330" s="3">
        <v>31512</v>
      </c>
      <c r="I330" s="3">
        <v>31512</v>
      </c>
      <c r="J330" s="3">
        <v>0</v>
      </c>
      <c r="K330" s="3">
        <v>0</v>
      </c>
      <c r="L330" s="3">
        <v>0</v>
      </c>
      <c r="M330" s="3">
        <v>20991</v>
      </c>
      <c r="N330" s="3">
        <v>20991</v>
      </c>
      <c r="O330" s="1">
        <v>1</v>
      </c>
      <c r="P330" s="1">
        <v>0</v>
      </c>
      <c r="Q330" s="1">
        <v>0</v>
      </c>
      <c r="R330" s="1">
        <v>1</v>
      </c>
      <c r="S330" s="4">
        <v>30100</v>
      </c>
      <c r="T330" s="1">
        <v>0</v>
      </c>
      <c r="U330" s="4">
        <v>30100</v>
      </c>
      <c r="V330" s="4">
        <v>2912</v>
      </c>
    </row>
    <row r="331" spans="1:22" x14ac:dyDescent="0.3">
      <c r="A331" s="1" t="s">
        <v>281</v>
      </c>
      <c r="B331" s="1">
        <v>5</v>
      </c>
      <c r="C331" s="2">
        <v>40725</v>
      </c>
      <c r="D331" s="2">
        <v>41090</v>
      </c>
      <c r="E331" s="3">
        <v>0</v>
      </c>
      <c r="F331" s="3">
        <v>0</v>
      </c>
      <c r="G331" s="3">
        <v>0</v>
      </c>
      <c r="H331" s="3">
        <v>0</v>
      </c>
      <c r="I331" s="3">
        <v>0</v>
      </c>
      <c r="J331" s="3">
        <v>0</v>
      </c>
      <c r="K331" s="3">
        <v>27169</v>
      </c>
      <c r="L331" s="3">
        <v>0</v>
      </c>
      <c r="M331" s="3">
        <v>0</v>
      </c>
      <c r="N331" s="3">
        <v>27169</v>
      </c>
      <c r="O331" s="1">
        <v>1</v>
      </c>
      <c r="P331" s="1">
        <v>0</v>
      </c>
      <c r="Q331" s="1">
        <v>0</v>
      </c>
      <c r="R331" s="1">
        <v>1</v>
      </c>
      <c r="S331" s="4">
        <v>6450</v>
      </c>
      <c r="T331" s="1">
        <v>0</v>
      </c>
      <c r="U331" s="19">
        <v>6450</v>
      </c>
      <c r="V331" s="19">
        <v>2730</v>
      </c>
    </row>
    <row r="332" spans="1:22" x14ac:dyDescent="0.3">
      <c r="A332" s="1" t="s">
        <v>368</v>
      </c>
      <c r="B332" s="1">
        <v>5</v>
      </c>
      <c r="C332" s="2">
        <v>40544</v>
      </c>
      <c r="D332" s="2">
        <v>40908</v>
      </c>
      <c r="E332" s="3">
        <v>0</v>
      </c>
      <c r="F332" s="3">
        <v>0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0</v>
      </c>
      <c r="N332" s="3">
        <v>0</v>
      </c>
      <c r="O332" s="1">
        <v>1</v>
      </c>
      <c r="P332" s="1">
        <v>2</v>
      </c>
      <c r="Q332" s="1">
        <v>0</v>
      </c>
      <c r="R332" s="1">
        <v>3</v>
      </c>
      <c r="S332" s="4">
        <v>16310</v>
      </c>
      <c r="T332" s="25">
        <v>2699</v>
      </c>
      <c r="U332" s="4">
        <v>19009</v>
      </c>
      <c r="V332" s="4">
        <v>6404</v>
      </c>
    </row>
    <row r="333" spans="1:22" x14ac:dyDescent="0.3">
      <c r="A333" s="1" t="s">
        <v>308</v>
      </c>
      <c r="B333" s="1">
        <v>5</v>
      </c>
      <c r="C333" s="2">
        <v>40725</v>
      </c>
      <c r="D333" s="2">
        <v>41090</v>
      </c>
      <c r="E333" s="3">
        <v>0</v>
      </c>
      <c r="F333" s="3">
        <v>0</v>
      </c>
      <c r="G333" s="3">
        <v>0</v>
      </c>
      <c r="H333" s="3">
        <v>105920</v>
      </c>
      <c r="I333" s="3">
        <v>105920</v>
      </c>
      <c r="J333" s="3">
        <v>114025</v>
      </c>
      <c r="K333" s="3">
        <v>9388</v>
      </c>
      <c r="L333" s="3">
        <v>0</v>
      </c>
      <c r="M333" s="3">
        <v>3566</v>
      </c>
      <c r="N333" s="3">
        <v>126979</v>
      </c>
      <c r="O333" s="1">
        <v>1</v>
      </c>
      <c r="P333" s="1">
        <v>0</v>
      </c>
      <c r="Q333" s="1">
        <v>0</v>
      </c>
      <c r="R333" s="1">
        <v>1</v>
      </c>
      <c r="S333" s="4">
        <v>25800</v>
      </c>
      <c r="T333" s="1">
        <v>0</v>
      </c>
      <c r="U333" s="4">
        <v>25800</v>
      </c>
      <c r="V333" s="4">
        <v>3081</v>
      </c>
    </row>
    <row r="334" spans="1:22" x14ac:dyDescent="0.3">
      <c r="A334" s="1" t="s">
        <v>157</v>
      </c>
      <c r="B334" s="1">
        <v>5</v>
      </c>
      <c r="C334" s="2">
        <v>40725</v>
      </c>
      <c r="D334" s="2">
        <v>41090</v>
      </c>
      <c r="E334" s="3">
        <v>0</v>
      </c>
      <c r="F334" s="3">
        <v>0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1">
        <v>1</v>
      </c>
      <c r="P334" s="1">
        <v>0</v>
      </c>
      <c r="Q334" s="1">
        <v>0</v>
      </c>
      <c r="R334" s="1">
        <v>1</v>
      </c>
      <c r="S334" s="4">
        <v>13000</v>
      </c>
      <c r="T334" s="1">
        <v>0</v>
      </c>
      <c r="U334" s="4">
        <v>13000</v>
      </c>
      <c r="V334" s="4">
        <v>2470</v>
      </c>
    </row>
    <row r="335" spans="1:22" x14ac:dyDescent="0.3">
      <c r="A335" s="1" t="s">
        <v>164</v>
      </c>
      <c r="B335" s="1">
        <v>5</v>
      </c>
      <c r="C335" s="2">
        <v>40725</v>
      </c>
      <c r="D335" s="2">
        <v>41090</v>
      </c>
      <c r="E335" s="3">
        <v>2327</v>
      </c>
      <c r="F335" s="3">
        <v>0</v>
      </c>
      <c r="G335" s="3">
        <v>9000</v>
      </c>
      <c r="H335" s="3">
        <v>0</v>
      </c>
      <c r="I335" s="3">
        <v>11327</v>
      </c>
      <c r="J335" s="3">
        <v>9779</v>
      </c>
      <c r="K335" s="3">
        <v>0</v>
      </c>
      <c r="L335" s="3">
        <v>0</v>
      </c>
      <c r="M335" s="3">
        <v>0</v>
      </c>
      <c r="N335" s="3">
        <v>9779</v>
      </c>
      <c r="O335" s="1">
        <v>1</v>
      </c>
      <c r="P335" s="1">
        <v>0</v>
      </c>
      <c r="Q335" s="1">
        <v>0</v>
      </c>
      <c r="R335" s="1">
        <v>1</v>
      </c>
      <c r="S335" s="4">
        <v>17000</v>
      </c>
      <c r="T335" s="1">
        <v>0</v>
      </c>
      <c r="U335" s="4">
        <v>17000</v>
      </c>
      <c r="V335" s="4">
        <v>2506</v>
      </c>
    </row>
    <row r="336" spans="1:22" x14ac:dyDescent="0.3">
      <c r="A336" s="1" t="s">
        <v>20</v>
      </c>
      <c r="B336" s="1">
        <v>5</v>
      </c>
      <c r="C336" s="2">
        <v>40725</v>
      </c>
      <c r="D336" s="2">
        <v>41090</v>
      </c>
      <c r="E336" s="3">
        <v>0</v>
      </c>
      <c r="F336" s="3">
        <v>0</v>
      </c>
      <c r="G336" s="3">
        <v>0</v>
      </c>
      <c r="H336" s="3">
        <v>0</v>
      </c>
      <c r="I336" s="3">
        <v>0</v>
      </c>
      <c r="J336" s="3">
        <v>0</v>
      </c>
      <c r="K336" s="3">
        <v>5000</v>
      </c>
      <c r="L336" s="3">
        <v>0</v>
      </c>
      <c r="M336" s="3">
        <v>0</v>
      </c>
      <c r="N336" s="3">
        <v>5000</v>
      </c>
      <c r="O336" s="1">
        <v>1</v>
      </c>
      <c r="P336" s="1">
        <v>0</v>
      </c>
      <c r="Q336" s="1">
        <v>0</v>
      </c>
      <c r="R336" s="1">
        <v>1</v>
      </c>
      <c r="S336" s="4">
        <v>6246</v>
      </c>
      <c r="T336" s="1">
        <v>0</v>
      </c>
      <c r="U336" s="25">
        <v>6246</v>
      </c>
      <c r="V336" s="4">
        <v>1560</v>
      </c>
    </row>
    <row r="337" spans="1:22" x14ac:dyDescent="0.3">
      <c r="A337" s="1" t="s">
        <v>192</v>
      </c>
      <c r="B337" s="1">
        <v>5</v>
      </c>
      <c r="C337" s="2">
        <v>40544</v>
      </c>
      <c r="D337" s="2">
        <v>40908</v>
      </c>
      <c r="E337" s="3">
        <v>0</v>
      </c>
      <c r="F337" s="3">
        <v>0</v>
      </c>
      <c r="G337" s="3">
        <v>0</v>
      </c>
      <c r="H337" s="3">
        <v>0</v>
      </c>
      <c r="I337" s="3">
        <v>0</v>
      </c>
      <c r="J337" s="3">
        <v>1537</v>
      </c>
      <c r="K337" s="3">
        <v>763</v>
      </c>
      <c r="L337" s="3">
        <v>0</v>
      </c>
      <c r="M337" s="3">
        <v>0</v>
      </c>
      <c r="N337" s="3">
        <v>2300</v>
      </c>
      <c r="O337" s="1">
        <v>1</v>
      </c>
      <c r="P337" s="1">
        <v>0</v>
      </c>
      <c r="Q337" s="1">
        <v>0</v>
      </c>
      <c r="R337" s="1">
        <v>1</v>
      </c>
      <c r="S337" s="25">
        <v>15543</v>
      </c>
      <c r="T337" s="1">
        <v>0</v>
      </c>
      <c r="U337" s="25">
        <v>15543</v>
      </c>
      <c r="V337" s="25">
        <v>2816</v>
      </c>
    </row>
    <row r="338" spans="1:22" x14ac:dyDescent="0.3">
      <c r="A338" s="1" t="s">
        <v>287</v>
      </c>
      <c r="B338" s="1">
        <v>5</v>
      </c>
      <c r="C338" s="2">
        <v>40725</v>
      </c>
      <c r="D338" s="2">
        <v>41090</v>
      </c>
      <c r="E338" s="3">
        <v>0</v>
      </c>
      <c r="F338" s="3">
        <v>0</v>
      </c>
      <c r="G338" s="3">
        <v>0</v>
      </c>
      <c r="H338" s="3">
        <v>0</v>
      </c>
      <c r="I338" s="3">
        <v>0</v>
      </c>
      <c r="J338" s="3">
        <v>0</v>
      </c>
      <c r="K338" s="3">
        <v>5641</v>
      </c>
      <c r="L338" s="3">
        <v>25000</v>
      </c>
      <c r="M338" s="3">
        <v>0</v>
      </c>
      <c r="N338" s="3">
        <v>30641</v>
      </c>
      <c r="O338" s="1">
        <v>1</v>
      </c>
      <c r="P338" s="1">
        <v>0</v>
      </c>
      <c r="Q338" s="1">
        <v>0</v>
      </c>
      <c r="R338" s="1">
        <v>1</v>
      </c>
      <c r="S338" s="1">
        <v>39499</v>
      </c>
      <c r="T338" s="1">
        <v>0</v>
      </c>
      <c r="U338" s="1">
        <v>39499</v>
      </c>
      <c r="V338" s="1">
        <v>2792</v>
      </c>
    </row>
    <row r="339" spans="1:22" x14ac:dyDescent="0.3">
      <c r="A339" s="1" t="s">
        <v>326</v>
      </c>
      <c r="B339" s="1">
        <v>5</v>
      </c>
      <c r="C339" s="2">
        <v>40544</v>
      </c>
      <c r="D339" s="2">
        <v>40908</v>
      </c>
      <c r="E339" s="3">
        <v>0</v>
      </c>
      <c r="F339" s="3">
        <v>0</v>
      </c>
      <c r="G339" s="3">
        <v>0</v>
      </c>
      <c r="H339" s="3">
        <v>0</v>
      </c>
      <c r="I339" s="3">
        <v>0</v>
      </c>
      <c r="J339" s="3">
        <v>0</v>
      </c>
      <c r="K339" s="3">
        <v>0</v>
      </c>
      <c r="L339" s="3">
        <v>0</v>
      </c>
      <c r="M339" s="3">
        <v>0</v>
      </c>
      <c r="N339" s="3">
        <v>0</v>
      </c>
      <c r="O339" s="1">
        <v>1</v>
      </c>
      <c r="P339" s="1">
        <v>0</v>
      </c>
      <c r="Q339" s="1">
        <v>0</v>
      </c>
      <c r="R339" s="1">
        <v>1</v>
      </c>
      <c r="S339" s="1">
        <v>20000</v>
      </c>
      <c r="T339" s="4">
        <v>20000</v>
      </c>
      <c r="U339" s="1">
        <v>40000</v>
      </c>
      <c r="V339" s="1">
        <v>3032</v>
      </c>
    </row>
    <row r="340" spans="1:22" x14ac:dyDescent="0.3">
      <c r="A340" s="1" t="s">
        <v>74</v>
      </c>
      <c r="B340" s="1">
        <v>5</v>
      </c>
      <c r="C340" s="2">
        <v>40544</v>
      </c>
      <c r="D340" s="2">
        <v>40908</v>
      </c>
      <c r="E340" s="3">
        <v>17834</v>
      </c>
      <c r="F340" s="3">
        <v>0</v>
      </c>
      <c r="G340" s="3">
        <v>69476</v>
      </c>
      <c r="H340" s="3">
        <v>0</v>
      </c>
      <c r="I340" s="3">
        <v>87310</v>
      </c>
      <c r="J340" s="3">
        <v>29285</v>
      </c>
      <c r="K340" s="3">
        <v>40190</v>
      </c>
      <c r="L340" s="3">
        <v>0</v>
      </c>
      <c r="M340" s="3">
        <v>0</v>
      </c>
      <c r="N340" s="3">
        <v>69475</v>
      </c>
      <c r="O340" s="1">
        <v>0</v>
      </c>
      <c r="P340" s="1">
        <v>8</v>
      </c>
      <c r="Q340" s="1">
        <v>0</v>
      </c>
      <c r="R340" s="1">
        <v>8</v>
      </c>
      <c r="S340" s="4">
        <v>1700</v>
      </c>
      <c r="T340" s="25">
        <v>23284</v>
      </c>
      <c r="U340" s="25">
        <v>24984</v>
      </c>
      <c r="V340" s="25">
        <v>15800</v>
      </c>
    </row>
    <row r="341" spans="1:22" x14ac:dyDescent="0.3">
      <c r="A341" s="1" t="s">
        <v>374</v>
      </c>
      <c r="B341" s="1">
        <v>5</v>
      </c>
      <c r="C341" s="2">
        <v>40544</v>
      </c>
      <c r="D341" s="2">
        <v>40908</v>
      </c>
      <c r="E341" s="3">
        <v>0</v>
      </c>
      <c r="F341" s="3">
        <v>0</v>
      </c>
      <c r="G341" s="3">
        <v>0</v>
      </c>
      <c r="H341" s="3">
        <v>0</v>
      </c>
      <c r="I341" s="3">
        <v>0</v>
      </c>
      <c r="J341" s="3">
        <v>0</v>
      </c>
      <c r="K341" s="3">
        <v>0</v>
      </c>
      <c r="L341" s="3">
        <v>37000</v>
      </c>
      <c r="M341" s="3">
        <v>0</v>
      </c>
      <c r="N341" s="3">
        <v>37000</v>
      </c>
      <c r="O341" s="1">
        <v>1</v>
      </c>
      <c r="P341" s="1">
        <v>5</v>
      </c>
      <c r="Q341" s="1">
        <v>1</v>
      </c>
      <c r="R341" s="1">
        <v>7</v>
      </c>
      <c r="S341" s="25">
        <v>13000</v>
      </c>
      <c r="T341" s="25">
        <v>10500</v>
      </c>
      <c r="U341" s="25">
        <v>23500</v>
      </c>
      <c r="V341" s="25">
        <v>7766</v>
      </c>
    </row>
    <row r="342" spans="1:22" x14ac:dyDescent="0.3">
      <c r="A342" s="1" t="s">
        <v>320</v>
      </c>
      <c r="B342" s="1">
        <v>5</v>
      </c>
      <c r="C342" s="2">
        <v>40725</v>
      </c>
      <c r="D342" s="2">
        <v>41090</v>
      </c>
      <c r="E342" s="3">
        <v>0</v>
      </c>
      <c r="F342" s="3">
        <v>0</v>
      </c>
      <c r="G342" s="3">
        <v>33500</v>
      </c>
      <c r="H342" s="3">
        <v>0</v>
      </c>
      <c r="I342" s="3">
        <v>33500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1">
        <v>1</v>
      </c>
      <c r="P342" s="1">
        <v>0</v>
      </c>
      <c r="Q342" s="1">
        <v>0</v>
      </c>
      <c r="R342" s="1">
        <v>1</v>
      </c>
      <c r="S342" s="4">
        <v>49723</v>
      </c>
      <c r="T342" s="1">
        <v>0</v>
      </c>
      <c r="U342" s="25">
        <v>49723</v>
      </c>
      <c r="V342" s="25">
        <v>3429</v>
      </c>
    </row>
    <row r="343" spans="1:22" x14ac:dyDescent="0.3">
      <c r="A343" s="1" t="s">
        <v>185</v>
      </c>
      <c r="B343" s="1">
        <v>5</v>
      </c>
      <c r="C343" s="2">
        <v>40725</v>
      </c>
      <c r="D343" s="2">
        <v>41090</v>
      </c>
      <c r="E343" s="3">
        <v>0</v>
      </c>
      <c r="F343" s="3">
        <v>0</v>
      </c>
      <c r="G343" s="3">
        <v>92192</v>
      </c>
      <c r="H343" s="3">
        <v>0</v>
      </c>
      <c r="I343" s="3">
        <v>92192</v>
      </c>
      <c r="J343" s="3">
        <v>0</v>
      </c>
      <c r="K343" s="3">
        <v>0</v>
      </c>
      <c r="L343" s="3">
        <v>0</v>
      </c>
      <c r="M343" s="3">
        <v>0</v>
      </c>
      <c r="N343" s="3">
        <v>0</v>
      </c>
      <c r="O343" s="1">
        <v>1</v>
      </c>
      <c r="P343" s="1">
        <v>0</v>
      </c>
      <c r="Q343" s="1">
        <v>0</v>
      </c>
      <c r="R343" s="1">
        <v>1</v>
      </c>
      <c r="S343" s="25">
        <v>16885</v>
      </c>
      <c r="T343" s="1"/>
      <c r="U343" s="25">
        <v>16885</v>
      </c>
      <c r="V343" s="25">
        <v>2758</v>
      </c>
    </row>
    <row r="344" spans="1:22" x14ac:dyDescent="0.3">
      <c r="A344" s="1" t="s">
        <v>371</v>
      </c>
      <c r="B344" s="1">
        <v>5</v>
      </c>
      <c r="C344" s="2">
        <v>40544</v>
      </c>
      <c r="D344" s="2">
        <v>40908</v>
      </c>
      <c r="E344" s="3">
        <v>0</v>
      </c>
      <c r="F344" s="3">
        <v>0</v>
      </c>
      <c r="G344" s="3">
        <v>0</v>
      </c>
      <c r="H344" s="3">
        <v>146725</v>
      </c>
      <c r="I344" s="3">
        <v>146725</v>
      </c>
      <c r="J344" s="3">
        <v>0</v>
      </c>
      <c r="K344" s="3">
        <v>6303</v>
      </c>
      <c r="L344" s="3">
        <v>27015</v>
      </c>
      <c r="M344" s="3">
        <v>0</v>
      </c>
      <c r="N344" s="3">
        <v>33318</v>
      </c>
      <c r="O344" s="1">
        <v>1</v>
      </c>
      <c r="P344" s="1">
        <v>1</v>
      </c>
      <c r="Q344" s="1">
        <v>0</v>
      </c>
      <c r="R344" s="1">
        <v>2</v>
      </c>
      <c r="S344" s="1">
        <v>9248</v>
      </c>
      <c r="T344" s="1">
        <v>6680</v>
      </c>
      <c r="U344" s="1">
        <v>15928</v>
      </c>
      <c r="V344" s="1">
        <v>6286</v>
      </c>
    </row>
    <row r="345" spans="1:22" x14ac:dyDescent="0.3">
      <c r="A345" s="1" t="s">
        <v>313</v>
      </c>
      <c r="B345" s="1">
        <v>5</v>
      </c>
      <c r="C345" s="2">
        <v>40513</v>
      </c>
      <c r="D345" s="2">
        <v>40877</v>
      </c>
      <c r="E345" s="3">
        <v>0</v>
      </c>
      <c r="F345" s="3">
        <v>0</v>
      </c>
      <c r="G345" s="3">
        <v>0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3">
        <v>0</v>
      </c>
      <c r="O345" s="1">
        <v>1</v>
      </c>
      <c r="P345" s="1">
        <v>0</v>
      </c>
      <c r="Q345" s="1">
        <v>0</v>
      </c>
      <c r="R345" s="1">
        <v>1</v>
      </c>
      <c r="S345" s="25">
        <v>25000</v>
      </c>
      <c r="T345" s="1">
        <v>0</v>
      </c>
      <c r="U345" s="25">
        <v>25000</v>
      </c>
      <c r="V345" s="25">
        <v>3280</v>
      </c>
    </row>
    <row r="346" spans="1:22" x14ac:dyDescent="0.3">
      <c r="A346" s="1" t="s">
        <v>178</v>
      </c>
      <c r="B346" s="1">
        <v>5</v>
      </c>
      <c r="C346" s="2">
        <v>40725</v>
      </c>
      <c r="D346" s="2">
        <v>41090</v>
      </c>
      <c r="E346" s="3">
        <v>0</v>
      </c>
      <c r="F346" s="3">
        <v>0</v>
      </c>
      <c r="G346" s="3">
        <v>0</v>
      </c>
      <c r="H346" s="3">
        <v>0</v>
      </c>
      <c r="I346" s="3">
        <v>0</v>
      </c>
      <c r="J346" s="3">
        <v>0</v>
      </c>
      <c r="K346" s="3">
        <v>0</v>
      </c>
      <c r="L346" s="3">
        <v>0</v>
      </c>
      <c r="M346" s="3">
        <v>0</v>
      </c>
      <c r="N346" s="3">
        <v>0</v>
      </c>
      <c r="O346" s="1">
        <v>1</v>
      </c>
      <c r="P346" s="1">
        <v>0</v>
      </c>
      <c r="Q346" s="1">
        <v>0</v>
      </c>
      <c r="R346" s="1">
        <v>1</v>
      </c>
      <c r="S346" s="4">
        <v>16800</v>
      </c>
      <c r="T346" s="1">
        <v>0</v>
      </c>
      <c r="U346" s="25">
        <v>16800</v>
      </c>
      <c r="V346" s="25">
        <v>2678</v>
      </c>
    </row>
    <row r="347" spans="1:22" x14ac:dyDescent="0.3">
      <c r="A347" s="1" t="s">
        <v>335</v>
      </c>
      <c r="B347" s="1">
        <v>5</v>
      </c>
      <c r="C347" s="2">
        <v>40544</v>
      </c>
      <c r="D347" s="2">
        <v>40908</v>
      </c>
      <c r="E347" s="3">
        <v>0</v>
      </c>
      <c r="F347" s="3">
        <v>0</v>
      </c>
      <c r="G347" s="3">
        <v>0</v>
      </c>
      <c r="H347" s="3">
        <v>0</v>
      </c>
      <c r="I347" s="3">
        <v>0</v>
      </c>
      <c r="J347" s="3">
        <v>23400</v>
      </c>
      <c r="K347" s="3">
        <v>5058</v>
      </c>
      <c r="L347" s="3">
        <v>83497</v>
      </c>
      <c r="M347" s="3">
        <v>4004</v>
      </c>
      <c r="N347" s="3">
        <v>115959</v>
      </c>
      <c r="O347" s="1">
        <v>1</v>
      </c>
      <c r="P347" s="1">
        <v>0</v>
      </c>
      <c r="Q347" s="1">
        <v>0</v>
      </c>
      <c r="R347" s="1">
        <v>1</v>
      </c>
      <c r="S347" s="1">
        <v>30842</v>
      </c>
      <c r="T347" s="1">
        <v>0</v>
      </c>
      <c r="U347" s="1">
        <v>30842</v>
      </c>
      <c r="V347" s="1">
        <v>3160</v>
      </c>
    </row>
    <row r="348" spans="1:22" x14ac:dyDescent="0.3">
      <c r="A348" s="1" t="s">
        <v>319</v>
      </c>
      <c r="B348" s="1">
        <v>5</v>
      </c>
      <c r="C348" s="2">
        <v>40725</v>
      </c>
      <c r="D348" s="2">
        <v>41090</v>
      </c>
      <c r="E348" s="3">
        <v>0</v>
      </c>
      <c r="F348" s="3">
        <v>0</v>
      </c>
      <c r="G348" s="3">
        <v>0</v>
      </c>
      <c r="H348" s="3">
        <v>0</v>
      </c>
      <c r="I348" s="3">
        <v>0</v>
      </c>
      <c r="J348" s="3">
        <v>9140</v>
      </c>
      <c r="K348" s="3">
        <v>17160</v>
      </c>
      <c r="L348" s="3">
        <v>146835</v>
      </c>
      <c r="M348" s="3">
        <v>30035</v>
      </c>
      <c r="N348" s="3">
        <v>203170</v>
      </c>
      <c r="O348" s="1">
        <v>1</v>
      </c>
      <c r="P348" s="1">
        <v>0</v>
      </c>
      <c r="Q348" s="1">
        <v>0</v>
      </c>
      <c r="R348" s="1">
        <v>1</v>
      </c>
      <c r="S348" s="25">
        <v>63000</v>
      </c>
      <c r="T348" s="1">
        <v>0</v>
      </c>
      <c r="U348" s="25">
        <v>63000</v>
      </c>
      <c r="V348" s="25">
        <v>3390</v>
      </c>
    </row>
    <row r="349" spans="1:22" x14ac:dyDescent="0.3">
      <c r="A349" s="1" t="s">
        <v>317</v>
      </c>
      <c r="B349" s="1">
        <v>5</v>
      </c>
      <c r="C349" s="2">
        <v>40544</v>
      </c>
      <c r="D349" s="2">
        <v>40908</v>
      </c>
      <c r="E349" s="3">
        <v>0</v>
      </c>
      <c r="F349" s="3">
        <v>0</v>
      </c>
      <c r="G349" s="3">
        <v>0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0</v>
      </c>
      <c r="N349" s="3">
        <v>0</v>
      </c>
      <c r="O349" s="1">
        <v>1</v>
      </c>
      <c r="P349" s="1">
        <v>0</v>
      </c>
      <c r="Q349" s="1">
        <v>0</v>
      </c>
      <c r="R349" s="1">
        <v>1</v>
      </c>
      <c r="S349" s="25">
        <v>52000</v>
      </c>
      <c r="T349" s="1">
        <v>0</v>
      </c>
      <c r="U349" s="25">
        <v>52000</v>
      </c>
      <c r="V349" s="25">
        <v>3335</v>
      </c>
    </row>
    <row r="350" spans="1:22" x14ac:dyDescent="0.3">
      <c r="A350" s="1" t="s">
        <v>266</v>
      </c>
      <c r="B350" s="1">
        <v>5</v>
      </c>
      <c r="C350" s="2">
        <v>40634</v>
      </c>
      <c r="D350" s="2">
        <v>40999</v>
      </c>
      <c r="E350" s="3">
        <v>0</v>
      </c>
      <c r="F350" s="3">
        <v>0</v>
      </c>
      <c r="G350" s="3">
        <v>0</v>
      </c>
      <c r="H350" s="3">
        <v>0</v>
      </c>
      <c r="I350" s="3">
        <v>0</v>
      </c>
      <c r="J350" s="3">
        <v>78029</v>
      </c>
      <c r="K350" s="3">
        <v>3262</v>
      </c>
      <c r="L350" s="3">
        <v>0</v>
      </c>
      <c r="M350" s="3">
        <v>0</v>
      </c>
      <c r="N350" s="3">
        <v>81291</v>
      </c>
      <c r="O350" s="1">
        <v>1</v>
      </c>
      <c r="P350" s="1">
        <v>0</v>
      </c>
      <c r="Q350" s="1">
        <v>0</v>
      </c>
      <c r="R350" s="1">
        <v>1</v>
      </c>
      <c r="S350" s="1">
        <v>65000</v>
      </c>
      <c r="T350" s="1">
        <v>0</v>
      </c>
      <c r="U350" s="1">
        <v>65000</v>
      </c>
      <c r="V350" s="1">
        <v>2603</v>
      </c>
    </row>
    <row r="351" spans="1:22" x14ac:dyDescent="0.3">
      <c r="A351" s="1" t="s">
        <v>361</v>
      </c>
      <c r="B351" s="1">
        <v>5</v>
      </c>
      <c r="C351" s="2">
        <v>40725</v>
      </c>
      <c r="D351" s="2">
        <v>41090</v>
      </c>
      <c r="E351" s="3">
        <v>0</v>
      </c>
      <c r="F351" s="3">
        <v>0</v>
      </c>
      <c r="G351" s="3">
        <v>0</v>
      </c>
      <c r="H351" s="3">
        <v>0</v>
      </c>
      <c r="I351" s="3">
        <v>0</v>
      </c>
      <c r="J351" s="3">
        <v>13538</v>
      </c>
      <c r="K351" s="3">
        <v>8575</v>
      </c>
      <c r="L351" s="3">
        <v>18063</v>
      </c>
      <c r="M351" s="3">
        <v>65838</v>
      </c>
      <c r="N351" s="3">
        <v>106014</v>
      </c>
      <c r="O351" s="1">
        <v>1</v>
      </c>
      <c r="P351" s="1">
        <v>1</v>
      </c>
      <c r="Q351" s="1">
        <v>0</v>
      </c>
      <c r="R351" s="1">
        <v>2</v>
      </c>
      <c r="S351" s="4">
        <v>24100</v>
      </c>
      <c r="T351" s="25">
        <v>7500</v>
      </c>
      <c r="U351" s="25">
        <v>31600</v>
      </c>
      <c r="V351" s="25">
        <v>5244</v>
      </c>
    </row>
    <row r="352" spans="1:22" x14ac:dyDescent="0.3">
      <c r="A352" s="1" t="s">
        <v>18</v>
      </c>
      <c r="B352" s="1">
        <v>5</v>
      </c>
      <c r="C352" s="2">
        <v>40725</v>
      </c>
      <c r="D352" s="2">
        <v>41090</v>
      </c>
      <c r="E352" s="3">
        <v>0</v>
      </c>
      <c r="F352" s="3">
        <v>0</v>
      </c>
      <c r="G352" s="3">
        <v>0</v>
      </c>
      <c r="H352" s="3">
        <v>0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3">
        <v>0</v>
      </c>
      <c r="O352" s="1">
        <v>1</v>
      </c>
      <c r="P352" s="1">
        <v>0</v>
      </c>
      <c r="Q352" s="1">
        <v>0</v>
      </c>
      <c r="R352" s="1">
        <v>1</v>
      </c>
      <c r="S352" s="25">
        <v>11100</v>
      </c>
      <c r="T352" s="1">
        <v>0</v>
      </c>
      <c r="U352" s="25">
        <v>11100</v>
      </c>
      <c r="V352" s="25">
        <v>1508</v>
      </c>
    </row>
    <row r="353" spans="1:22" x14ac:dyDescent="0.3">
      <c r="A353" s="1" t="s">
        <v>267</v>
      </c>
      <c r="B353" s="1">
        <v>5</v>
      </c>
      <c r="C353" s="2">
        <v>40725</v>
      </c>
      <c r="D353" s="2">
        <v>41090</v>
      </c>
      <c r="E353" s="3">
        <v>0</v>
      </c>
      <c r="F353" s="3">
        <v>0</v>
      </c>
      <c r="G353" s="3">
        <v>0</v>
      </c>
      <c r="H353" s="3">
        <v>0</v>
      </c>
      <c r="I353" s="3">
        <v>0</v>
      </c>
      <c r="J353" s="3">
        <v>71940</v>
      </c>
      <c r="K353" s="3">
        <v>6536</v>
      </c>
      <c r="L353" s="3">
        <v>0</v>
      </c>
      <c r="M353" s="3">
        <v>0</v>
      </c>
      <c r="N353" s="3">
        <v>78476</v>
      </c>
      <c r="O353" s="1">
        <v>1</v>
      </c>
      <c r="P353" s="1">
        <v>0</v>
      </c>
      <c r="Q353" s="1">
        <v>0</v>
      </c>
      <c r="R353" s="1">
        <v>1</v>
      </c>
      <c r="S353" s="1">
        <v>29151</v>
      </c>
      <c r="T353" s="1">
        <v>0</v>
      </c>
      <c r="U353" s="1">
        <v>29151</v>
      </c>
      <c r="V353" s="1">
        <v>2606</v>
      </c>
    </row>
    <row r="354" spans="1:22" x14ac:dyDescent="0.3">
      <c r="A354" s="1" t="s">
        <v>315</v>
      </c>
      <c r="B354" s="1">
        <v>5</v>
      </c>
      <c r="C354" s="2">
        <v>40513</v>
      </c>
      <c r="D354" s="2">
        <v>40877</v>
      </c>
      <c r="E354" s="3">
        <v>0</v>
      </c>
      <c r="F354" s="3">
        <v>0</v>
      </c>
      <c r="G354" s="3">
        <v>0</v>
      </c>
      <c r="H354" s="3">
        <v>0</v>
      </c>
      <c r="I354" s="3">
        <v>0</v>
      </c>
      <c r="J354" s="3">
        <v>0</v>
      </c>
      <c r="K354" s="3">
        <v>0</v>
      </c>
      <c r="L354" s="3">
        <v>0</v>
      </c>
      <c r="M354" s="3">
        <v>0</v>
      </c>
      <c r="N354" s="3">
        <v>0</v>
      </c>
      <c r="O354" s="1">
        <v>1</v>
      </c>
      <c r="P354" s="1">
        <v>0</v>
      </c>
      <c r="Q354" s="1">
        <v>0</v>
      </c>
      <c r="R354" s="1">
        <v>1</v>
      </c>
      <c r="S354" s="4">
        <v>33000</v>
      </c>
      <c r="T354" s="1">
        <v>0</v>
      </c>
      <c r="U354" s="25">
        <v>33000</v>
      </c>
      <c r="V354" s="25">
        <v>3311</v>
      </c>
    </row>
    <row r="355" spans="1:22" x14ac:dyDescent="0.3">
      <c r="A355" s="1" t="s">
        <v>367</v>
      </c>
      <c r="B355" s="1">
        <v>5</v>
      </c>
      <c r="C355" s="2">
        <v>40513</v>
      </c>
      <c r="D355" s="2">
        <v>40877</v>
      </c>
      <c r="E355" s="3">
        <v>0</v>
      </c>
      <c r="F355" s="3">
        <v>0</v>
      </c>
      <c r="G355" s="3">
        <v>0</v>
      </c>
      <c r="H355" s="3">
        <v>0</v>
      </c>
      <c r="I355" s="3">
        <v>0</v>
      </c>
      <c r="J355" s="3">
        <v>0</v>
      </c>
      <c r="K355" s="3">
        <v>23581</v>
      </c>
      <c r="L355" s="3">
        <v>0</v>
      </c>
      <c r="M355" s="3">
        <v>0</v>
      </c>
      <c r="N355" s="3">
        <v>23581</v>
      </c>
      <c r="O355" s="1">
        <v>1</v>
      </c>
      <c r="P355" s="1">
        <v>1</v>
      </c>
      <c r="Q355" s="1">
        <v>0</v>
      </c>
      <c r="R355" s="1">
        <v>2</v>
      </c>
      <c r="S355" s="19">
        <v>8400</v>
      </c>
      <c r="T355" s="4">
        <v>3300</v>
      </c>
      <c r="U355" s="19">
        <v>11700</v>
      </c>
      <c r="V355" s="19">
        <v>5655</v>
      </c>
    </row>
    <row r="356" spans="1:22" x14ac:dyDescent="0.3">
      <c r="A356" s="1" t="s">
        <v>168</v>
      </c>
      <c r="B356" s="1">
        <v>5</v>
      </c>
      <c r="C356" s="2">
        <v>40725</v>
      </c>
      <c r="D356" s="2">
        <v>41090</v>
      </c>
      <c r="E356" s="3">
        <v>0</v>
      </c>
      <c r="F356" s="3">
        <v>0</v>
      </c>
      <c r="G356" s="3">
        <v>3954</v>
      </c>
      <c r="H356" s="3">
        <v>0</v>
      </c>
      <c r="I356" s="3">
        <v>3954</v>
      </c>
      <c r="J356" s="3">
        <v>0</v>
      </c>
      <c r="K356" s="3">
        <v>0</v>
      </c>
      <c r="L356" s="3">
        <v>0</v>
      </c>
      <c r="M356" s="3">
        <v>0</v>
      </c>
      <c r="N356" s="3">
        <v>0</v>
      </c>
      <c r="O356" s="1">
        <v>1</v>
      </c>
      <c r="P356" s="1">
        <v>0</v>
      </c>
      <c r="Q356" s="1">
        <v>0</v>
      </c>
      <c r="R356" s="1">
        <v>1</v>
      </c>
      <c r="S356" s="4">
        <v>21000</v>
      </c>
      <c r="T356" s="1">
        <v>0</v>
      </c>
      <c r="U356" s="25">
        <v>21000</v>
      </c>
      <c r="V356" s="25">
        <v>2564</v>
      </c>
    </row>
    <row r="357" spans="1:22" x14ac:dyDescent="0.3">
      <c r="A357" s="1" t="s">
        <v>73</v>
      </c>
      <c r="B357" s="1">
        <v>5</v>
      </c>
      <c r="C357" s="2">
        <v>40544</v>
      </c>
      <c r="D357" s="2">
        <v>40908</v>
      </c>
      <c r="E357" s="3">
        <v>0</v>
      </c>
      <c r="F357" s="3">
        <v>0</v>
      </c>
      <c r="G357" s="3">
        <v>0</v>
      </c>
      <c r="H357" s="3">
        <v>0</v>
      </c>
      <c r="I357" s="3">
        <v>0</v>
      </c>
      <c r="J357" s="3">
        <v>14863</v>
      </c>
      <c r="K357" s="3">
        <v>15795</v>
      </c>
      <c r="L357" s="3">
        <v>0</v>
      </c>
      <c r="M357" s="3">
        <v>5273</v>
      </c>
      <c r="N357" s="3">
        <v>35931</v>
      </c>
      <c r="O357" s="1">
        <v>1</v>
      </c>
      <c r="P357" s="1">
        <v>6</v>
      </c>
      <c r="Q357" s="1">
        <v>0</v>
      </c>
      <c r="R357" s="1">
        <v>7</v>
      </c>
      <c r="S357" s="25">
        <v>15000</v>
      </c>
      <c r="T357" s="1">
        <v>22205</v>
      </c>
      <c r="U357" s="1">
        <v>37205</v>
      </c>
      <c r="V357" s="1">
        <v>14596</v>
      </c>
    </row>
    <row r="358" spans="1:22" x14ac:dyDescent="0.3">
      <c r="A358" s="1" t="s">
        <v>165</v>
      </c>
      <c r="B358" s="1">
        <v>5</v>
      </c>
      <c r="C358" s="2">
        <v>40544</v>
      </c>
      <c r="D358" s="2">
        <v>40908</v>
      </c>
      <c r="E358" s="3">
        <v>0</v>
      </c>
      <c r="F358" s="3">
        <v>0</v>
      </c>
      <c r="G358" s="3">
        <v>0</v>
      </c>
      <c r="H358" s="3">
        <v>0</v>
      </c>
      <c r="I358" s="3">
        <v>0</v>
      </c>
      <c r="J358" s="3">
        <v>0</v>
      </c>
      <c r="K358" s="3">
        <v>243642</v>
      </c>
      <c r="L358" s="3">
        <v>0</v>
      </c>
      <c r="M358" s="3">
        <v>0</v>
      </c>
      <c r="N358" s="3">
        <v>243642</v>
      </c>
      <c r="O358" s="1">
        <v>1</v>
      </c>
      <c r="P358" s="1">
        <v>0</v>
      </c>
      <c r="Q358" s="1">
        <v>0</v>
      </c>
      <c r="R358" s="1">
        <v>1</v>
      </c>
      <c r="S358" s="25">
        <v>10000</v>
      </c>
      <c r="T358" s="1"/>
      <c r="U358" s="25">
        <v>10000</v>
      </c>
      <c r="V358" s="25">
        <v>2527</v>
      </c>
    </row>
    <row r="359" spans="1:22" s="53" customFormat="1" x14ac:dyDescent="0.3">
      <c r="A359" s="52" t="s">
        <v>1495</v>
      </c>
      <c r="B359" s="69"/>
      <c r="C359" s="58"/>
      <c r="D359" s="58"/>
      <c r="E359" s="59">
        <f t="shared" ref="E359:V359" si="8">SUM(E315:E358)</f>
        <v>122491</v>
      </c>
      <c r="F359" s="59">
        <f t="shared" si="8"/>
        <v>16000</v>
      </c>
      <c r="G359" s="59">
        <f t="shared" si="8"/>
        <v>321832</v>
      </c>
      <c r="H359" s="59">
        <f t="shared" si="8"/>
        <v>369752</v>
      </c>
      <c r="I359" s="59">
        <f t="shared" si="8"/>
        <v>830075</v>
      </c>
      <c r="J359" s="59">
        <f t="shared" si="8"/>
        <v>650597</v>
      </c>
      <c r="K359" s="59">
        <f t="shared" si="8"/>
        <v>981839</v>
      </c>
      <c r="L359" s="59">
        <f t="shared" si="8"/>
        <v>759109</v>
      </c>
      <c r="M359" s="59">
        <f t="shared" si="8"/>
        <v>238046</v>
      </c>
      <c r="N359" s="59">
        <f t="shared" si="8"/>
        <v>2629591</v>
      </c>
      <c r="O359" s="60">
        <f t="shared" si="8"/>
        <v>42</v>
      </c>
      <c r="P359" s="60">
        <f t="shared" si="8"/>
        <v>51</v>
      </c>
      <c r="Q359" s="60">
        <f t="shared" si="8"/>
        <v>1</v>
      </c>
      <c r="R359" s="60">
        <f t="shared" si="8"/>
        <v>94</v>
      </c>
      <c r="S359" s="60">
        <f t="shared" si="8"/>
        <v>1016962</v>
      </c>
      <c r="T359" s="60">
        <f t="shared" si="8"/>
        <v>154121</v>
      </c>
      <c r="U359" s="60">
        <f t="shared" si="8"/>
        <v>1171083</v>
      </c>
      <c r="V359" s="60">
        <f t="shared" si="8"/>
        <v>207455</v>
      </c>
    </row>
    <row r="360" spans="1:22" s="53" customFormat="1" x14ac:dyDescent="0.3">
      <c r="A360" s="51" t="s">
        <v>1496</v>
      </c>
      <c r="B360" s="61"/>
      <c r="C360" s="62"/>
      <c r="D360" s="62"/>
      <c r="E360" s="28">
        <f t="shared" ref="E360:N360" si="9">E359/44</f>
        <v>2783.8863636363635</v>
      </c>
      <c r="F360" s="28">
        <f t="shared" si="9"/>
        <v>363.63636363636363</v>
      </c>
      <c r="G360" s="28">
        <f t="shared" si="9"/>
        <v>7314.363636363636</v>
      </c>
      <c r="H360" s="28">
        <f t="shared" si="9"/>
        <v>8403.454545454546</v>
      </c>
      <c r="I360" s="28">
        <f t="shared" si="9"/>
        <v>18865.340909090908</v>
      </c>
      <c r="J360" s="28">
        <f t="shared" si="9"/>
        <v>14786.295454545454</v>
      </c>
      <c r="K360" s="28">
        <f t="shared" si="9"/>
        <v>22314.522727272728</v>
      </c>
      <c r="L360" s="28">
        <f t="shared" si="9"/>
        <v>17252.477272727272</v>
      </c>
      <c r="M360" s="28">
        <f t="shared" si="9"/>
        <v>5410.136363636364</v>
      </c>
      <c r="N360" s="28">
        <f t="shared" si="9"/>
        <v>59763.431818181816</v>
      </c>
      <c r="O360" s="28"/>
      <c r="P360" s="28"/>
      <c r="Q360" s="28"/>
      <c r="R360" s="66">
        <f>R359/44</f>
        <v>2.1363636363636362</v>
      </c>
      <c r="S360" s="65">
        <f>S359/44</f>
        <v>23112.772727272728</v>
      </c>
      <c r="T360" s="65">
        <f>T359/44</f>
        <v>3502.75</v>
      </c>
      <c r="U360" s="65">
        <f>U359/44</f>
        <v>26615.522727272728</v>
      </c>
      <c r="V360" s="65">
        <f>V359/44</f>
        <v>4714.886363636364</v>
      </c>
    </row>
    <row r="361" spans="1:22" s="53" customFormat="1" x14ac:dyDescent="0.3">
      <c r="C361" s="54"/>
      <c r="D361" s="54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S361" s="56"/>
      <c r="U361" s="56"/>
      <c r="V361" s="56"/>
    </row>
    <row r="362" spans="1:22" x14ac:dyDescent="0.3">
      <c r="A362" s="1" t="s">
        <v>105</v>
      </c>
      <c r="B362" s="1">
        <v>6</v>
      </c>
      <c r="C362" s="2">
        <v>40725</v>
      </c>
      <c r="D362" s="2">
        <v>41090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74699</v>
      </c>
      <c r="K362" s="3">
        <v>21263</v>
      </c>
      <c r="L362" s="3">
        <v>0</v>
      </c>
      <c r="M362" s="3">
        <v>0</v>
      </c>
      <c r="N362" s="3">
        <v>95962</v>
      </c>
      <c r="O362" s="1">
        <v>1</v>
      </c>
      <c r="P362" s="1">
        <v>4</v>
      </c>
      <c r="Q362" s="1">
        <v>0</v>
      </c>
      <c r="R362" s="1">
        <v>5</v>
      </c>
      <c r="S362" s="25">
        <v>110000</v>
      </c>
      <c r="T362" s="25">
        <v>52900</v>
      </c>
      <c r="U362" s="1">
        <v>162900</v>
      </c>
      <c r="V362" s="1">
        <v>18809</v>
      </c>
    </row>
    <row r="363" spans="1:22" x14ac:dyDescent="0.3">
      <c r="A363" s="1" t="s">
        <v>50</v>
      </c>
      <c r="B363" s="1">
        <v>6</v>
      </c>
      <c r="C363" s="2">
        <v>40544</v>
      </c>
      <c r="D363" s="2">
        <v>40908</v>
      </c>
      <c r="E363" s="3">
        <v>0</v>
      </c>
      <c r="F363" s="3">
        <v>0</v>
      </c>
      <c r="G363" s="3">
        <v>0</v>
      </c>
      <c r="H363" s="3">
        <v>0</v>
      </c>
      <c r="I363" s="3">
        <v>0</v>
      </c>
      <c r="J363" s="3">
        <v>11727</v>
      </c>
      <c r="K363" s="3">
        <v>5013</v>
      </c>
      <c r="L363" s="3">
        <v>1623</v>
      </c>
      <c r="M363" s="3">
        <v>0</v>
      </c>
      <c r="N363" s="3">
        <v>18363</v>
      </c>
      <c r="O363" s="1">
        <v>1</v>
      </c>
      <c r="P363" s="1">
        <v>3</v>
      </c>
      <c r="Q363" s="1">
        <v>1</v>
      </c>
      <c r="R363" s="1">
        <v>5</v>
      </c>
      <c r="S363" s="4">
        <v>62000</v>
      </c>
      <c r="T363" s="25">
        <v>44700</v>
      </c>
      <c r="U363" s="25">
        <v>106700</v>
      </c>
      <c r="V363" s="25">
        <v>10262</v>
      </c>
    </row>
    <row r="364" spans="1:22" x14ac:dyDescent="0.3">
      <c r="A364" s="1" t="s">
        <v>321</v>
      </c>
      <c r="B364" s="1">
        <v>6</v>
      </c>
      <c r="C364" s="2">
        <v>40544</v>
      </c>
      <c r="D364" s="2">
        <v>40908</v>
      </c>
      <c r="E364" s="3">
        <v>0</v>
      </c>
      <c r="F364" s="3">
        <v>0</v>
      </c>
      <c r="G364" s="3">
        <v>0</v>
      </c>
      <c r="H364" s="3">
        <v>0</v>
      </c>
      <c r="I364" s="3">
        <v>0</v>
      </c>
      <c r="J364" s="3">
        <v>61033</v>
      </c>
      <c r="K364" s="3">
        <v>12979</v>
      </c>
      <c r="L364" s="3">
        <v>6124</v>
      </c>
      <c r="M364" s="3">
        <v>0</v>
      </c>
      <c r="N364" s="3">
        <v>80136</v>
      </c>
      <c r="O364" s="1">
        <v>1</v>
      </c>
      <c r="P364" s="1">
        <v>0</v>
      </c>
      <c r="Q364" s="1">
        <v>0</v>
      </c>
      <c r="R364" s="1">
        <v>1</v>
      </c>
      <c r="S364" s="25">
        <v>53000</v>
      </c>
      <c r="T364" s="1">
        <v>0</v>
      </c>
      <c r="U364" s="25">
        <v>53000</v>
      </c>
      <c r="V364" s="25">
        <v>3600</v>
      </c>
    </row>
    <row r="365" spans="1:22" x14ac:dyDescent="0.3">
      <c r="A365" s="1" t="s">
        <v>342</v>
      </c>
      <c r="B365" s="1">
        <v>6</v>
      </c>
      <c r="C365" s="2">
        <v>40544</v>
      </c>
      <c r="D365" s="2">
        <v>40908</v>
      </c>
      <c r="E365" s="3">
        <v>0</v>
      </c>
      <c r="F365" s="3">
        <v>0</v>
      </c>
      <c r="G365" s="3">
        <v>0</v>
      </c>
      <c r="H365" s="3">
        <v>24000</v>
      </c>
      <c r="I365" s="3">
        <v>24000</v>
      </c>
      <c r="J365" s="3">
        <v>107774</v>
      </c>
      <c r="K365" s="3">
        <v>108246</v>
      </c>
      <c r="L365" s="3">
        <v>0</v>
      </c>
      <c r="M365" s="3">
        <v>0</v>
      </c>
      <c r="N365" s="3">
        <v>216020</v>
      </c>
      <c r="O365" s="1">
        <v>1</v>
      </c>
      <c r="P365" s="1">
        <v>12</v>
      </c>
      <c r="Q365" s="1">
        <v>1</v>
      </c>
      <c r="R365" s="1">
        <v>14</v>
      </c>
      <c r="S365" s="4">
        <v>75000</v>
      </c>
      <c r="T365" s="25">
        <v>59432</v>
      </c>
      <c r="U365" s="25">
        <v>134432</v>
      </c>
      <c r="V365" s="25">
        <v>33434</v>
      </c>
    </row>
    <row r="366" spans="1:22" x14ac:dyDescent="0.3">
      <c r="A366" s="1" t="s">
        <v>55</v>
      </c>
      <c r="B366" s="1">
        <v>6</v>
      </c>
      <c r="C366" s="2">
        <v>40544</v>
      </c>
      <c r="D366" s="2">
        <v>40908</v>
      </c>
      <c r="E366" s="3">
        <v>0</v>
      </c>
      <c r="F366" s="3">
        <v>0</v>
      </c>
      <c r="G366" s="3">
        <v>116420</v>
      </c>
      <c r="H366" s="3">
        <v>0</v>
      </c>
      <c r="I366" s="3">
        <v>116420</v>
      </c>
      <c r="J366" s="3">
        <v>14455</v>
      </c>
      <c r="K366" s="3">
        <v>16628</v>
      </c>
      <c r="L366" s="3">
        <v>66432</v>
      </c>
      <c r="M366" s="3">
        <v>0</v>
      </c>
      <c r="N366" s="3">
        <v>97515</v>
      </c>
      <c r="O366" s="1">
        <v>1</v>
      </c>
      <c r="P366" s="1">
        <v>4</v>
      </c>
      <c r="Q366" s="1">
        <v>0</v>
      </c>
      <c r="R366" s="1">
        <v>5</v>
      </c>
      <c r="S366" s="1">
        <v>30000</v>
      </c>
      <c r="T366" s="4">
        <v>11300</v>
      </c>
      <c r="U366" s="1">
        <v>41300</v>
      </c>
      <c r="V366" s="1">
        <v>10552</v>
      </c>
    </row>
    <row r="367" spans="1:22" x14ac:dyDescent="0.3">
      <c r="A367" s="1" t="s">
        <v>56</v>
      </c>
      <c r="B367" s="1">
        <v>6</v>
      </c>
      <c r="C367" s="2">
        <v>40513</v>
      </c>
      <c r="D367" s="2">
        <v>40877</v>
      </c>
      <c r="E367" s="3">
        <v>0</v>
      </c>
      <c r="F367" s="3">
        <v>0</v>
      </c>
      <c r="G367" s="3">
        <v>0</v>
      </c>
      <c r="H367" s="3">
        <v>0</v>
      </c>
      <c r="I367" s="3">
        <v>0</v>
      </c>
      <c r="J367" s="3">
        <v>174424</v>
      </c>
      <c r="K367" s="3">
        <v>0</v>
      </c>
      <c r="L367" s="3">
        <v>0</v>
      </c>
      <c r="M367" s="3">
        <v>0</v>
      </c>
      <c r="N367" s="3">
        <v>174424</v>
      </c>
      <c r="O367" s="1">
        <v>1</v>
      </c>
      <c r="P367" s="1">
        <v>2</v>
      </c>
      <c r="Q367" s="1">
        <v>0</v>
      </c>
      <c r="R367" s="1">
        <v>3</v>
      </c>
      <c r="S367" s="19">
        <v>84000</v>
      </c>
      <c r="T367" s="25">
        <v>21400</v>
      </c>
      <c r="U367" s="19">
        <v>105400</v>
      </c>
      <c r="V367" s="1">
        <v>10556</v>
      </c>
    </row>
    <row r="368" spans="1:22" x14ac:dyDescent="0.3">
      <c r="A368" s="1" t="s">
        <v>365</v>
      </c>
      <c r="B368" s="1">
        <v>6</v>
      </c>
      <c r="C368" s="2">
        <v>40725</v>
      </c>
      <c r="D368" s="2">
        <v>41090</v>
      </c>
      <c r="E368" s="3">
        <v>0</v>
      </c>
      <c r="F368" s="3">
        <v>0</v>
      </c>
      <c r="G368" s="3">
        <v>0</v>
      </c>
      <c r="H368" s="3">
        <v>0</v>
      </c>
      <c r="I368" s="3">
        <v>0</v>
      </c>
      <c r="J368" s="3">
        <v>0</v>
      </c>
      <c r="K368" s="3">
        <v>2009</v>
      </c>
      <c r="L368" s="3">
        <v>10641</v>
      </c>
      <c r="M368" s="3">
        <v>0</v>
      </c>
      <c r="N368" s="3">
        <v>12650</v>
      </c>
      <c r="O368" s="1">
        <v>1</v>
      </c>
      <c r="P368" s="1">
        <v>1</v>
      </c>
      <c r="Q368" s="1">
        <v>0</v>
      </c>
      <c r="R368" s="1">
        <v>2</v>
      </c>
      <c r="S368" s="4">
        <v>32000</v>
      </c>
      <c r="T368" s="25">
        <v>12000</v>
      </c>
      <c r="U368" s="1">
        <v>44000</v>
      </c>
      <c r="V368" s="1">
        <v>5260</v>
      </c>
    </row>
    <row r="369" spans="1:22" x14ac:dyDescent="0.3">
      <c r="A369" s="1" t="s">
        <v>373</v>
      </c>
      <c r="B369" s="1">
        <v>6</v>
      </c>
      <c r="C369" s="2">
        <v>40725</v>
      </c>
      <c r="D369" s="2">
        <v>41090</v>
      </c>
      <c r="E369" s="3">
        <v>0</v>
      </c>
      <c r="F369" s="3">
        <v>0</v>
      </c>
      <c r="G369" s="3">
        <v>0</v>
      </c>
      <c r="H369" s="3">
        <v>0</v>
      </c>
      <c r="I369" s="3">
        <v>0</v>
      </c>
      <c r="J369" s="3">
        <v>0</v>
      </c>
      <c r="K369" s="3">
        <v>0</v>
      </c>
      <c r="L369" s="3">
        <v>33989</v>
      </c>
      <c r="M369" s="3">
        <v>0</v>
      </c>
      <c r="N369" s="3">
        <v>33989</v>
      </c>
      <c r="O369" s="1">
        <v>1</v>
      </c>
      <c r="P369" s="1">
        <v>2</v>
      </c>
      <c r="Q369" s="1">
        <v>0</v>
      </c>
      <c r="R369" s="1">
        <v>3</v>
      </c>
      <c r="S369" s="1">
        <v>85643</v>
      </c>
      <c r="T369" s="19">
        <v>20134</v>
      </c>
      <c r="U369" s="1">
        <v>105777</v>
      </c>
      <c r="V369" s="1">
        <v>6616</v>
      </c>
    </row>
    <row r="370" spans="1:22" x14ac:dyDescent="0.3">
      <c r="A370" s="1" t="s">
        <v>359</v>
      </c>
      <c r="B370" s="1">
        <v>6</v>
      </c>
      <c r="C370" s="2">
        <v>40725</v>
      </c>
      <c r="D370" s="2">
        <v>41090</v>
      </c>
      <c r="E370" s="3">
        <v>0</v>
      </c>
      <c r="F370" s="3">
        <v>0</v>
      </c>
      <c r="G370" s="3">
        <v>0</v>
      </c>
      <c r="H370" s="3">
        <v>0</v>
      </c>
      <c r="I370" s="3">
        <v>0</v>
      </c>
      <c r="J370" s="3">
        <v>0</v>
      </c>
      <c r="K370" s="3">
        <v>0</v>
      </c>
      <c r="L370" s="3">
        <v>0</v>
      </c>
      <c r="M370" s="3">
        <v>0</v>
      </c>
      <c r="N370" s="3">
        <v>0</v>
      </c>
      <c r="O370" s="1">
        <v>1</v>
      </c>
      <c r="P370" s="1">
        <v>22</v>
      </c>
      <c r="Q370" s="1">
        <v>1</v>
      </c>
      <c r="R370" s="1">
        <v>24</v>
      </c>
      <c r="S370" s="4">
        <v>420000</v>
      </c>
      <c r="T370" s="19">
        <v>218793</v>
      </c>
      <c r="U370" s="4">
        <v>638793</v>
      </c>
      <c r="V370" s="26">
        <v>45760</v>
      </c>
    </row>
    <row r="371" spans="1:22" x14ac:dyDescent="0.3">
      <c r="A371" s="1" t="s">
        <v>376</v>
      </c>
      <c r="B371" s="1">
        <v>6</v>
      </c>
      <c r="C371" s="2">
        <v>40725</v>
      </c>
      <c r="D371" s="2">
        <v>41090</v>
      </c>
      <c r="E371" s="3">
        <v>0</v>
      </c>
      <c r="F371" s="3">
        <v>0</v>
      </c>
      <c r="G371" s="3">
        <v>0</v>
      </c>
      <c r="H371" s="3">
        <v>0</v>
      </c>
      <c r="I371" s="3">
        <v>0</v>
      </c>
      <c r="J371" s="3">
        <v>54581</v>
      </c>
      <c r="K371" s="3">
        <v>3159</v>
      </c>
      <c r="L371" s="3">
        <v>51604</v>
      </c>
      <c r="M371" s="3">
        <v>0</v>
      </c>
      <c r="N371" s="3">
        <v>109344</v>
      </c>
      <c r="O371" s="1">
        <v>1</v>
      </c>
      <c r="P371" s="1">
        <v>1</v>
      </c>
      <c r="Q371" s="1">
        <v>0</v>
      </c>
      <c r="R371" s="1">
        <v>2</v>
      </c>
      <c r="S371" s="19">
        <v>72000</v>
      </c>
      <c r="T371" s="4">
        <v>18000</v>
      </c>
      <c r="U371" s="19">
        <v>90000</v>
      </c>
      <c r="V371" s="19">
        <v>7048</v>
      </c>
    </row>
    <row r="372" spans="1:22" x14ac:dyDescent="0.3">
      <c r="A372" s="1" t="s">
        <v>182</v>
      </c>
      <c r="B372" s="1">
        <v>6</v>
      </c>
      <c r="C372" s="2">
        <v>40725</v>
      </c>
      <c r="D372" s="2">
        <v>41090</v>
      </c>
      <c r="E372" s="3">
        <v>0</v>
      </c>
      <c r="F372" s="3">
        <v>0</v>
      </c>
      <c r="G372" s="3">
        <v>0</v>
      </c>
      <c r="H372" s="3">
        <v>0</v>
      </c>
      <c r="I372" s="3">
        <v>0</v>
      </c>
      <c r="J372" s="3">
        <v>117055</v>
      </c>
      <c r="K372" s="3">
        <v>1335</v>
      </c>
      <c r="L372" s="3">
        <v>0</v>
      </c>
      <c r="M372" s="3">
        <v>0</v>
      </c>
      <c r="N372" s="3">
        <v>118390</v>
      </c>
      <c r="O372" s="1">
        <v>1</v>
      </c>
      <c r="P372" s="1">
        <v>0</v>
      </c>
      <c r="Q372" s="1">
        <v>0</v>
      </c>
      <c r="R372" s="1">
        <v>1</v>
      </c>
      <c r="S372" s="25">
        <v>82166</v>
      </c>
      <c r="T372" s="1">
        <v>0</v>
      </c>
      <c r="U372" s="25">
        <v>82166</v>
      </c>
      <c r="V372" s="25">
        <v>2721</v>
      </c>
    </row>
    <row r="373" spans="1:22" x14ac:dyDescent="0.3">
      <c r="A373" s="1" t="s">
        <v>353</v>
      </c>
      <c r="B373" s="1">
        <v>6</v>
      </c>
      <c r="C373" s="2">
        <v>40544</v>
      </c>
      <c r="D373" s="2">
        <v>40908</v>
      </c>
      <c r="E373" s="3">
        <v>0</v>
      </c>
      <c r="F373" s="3">
        <v>0</v>
      </c>
      <c r="G373" s="3">
        <v>0</v>
      </c>
      <c r="H373" s="3">
        <v>0</v>
      </c>
      <c r="I373" s="3">
        <v>0</v>
      </c>
      <c r="J373" s="3">
        <v>0</v>
      </c>
      <c r="K373" s="3">
        <v>0</v>
      </c>
      <c r="L373" s="3">
        <v>0</v>
      </c>
      <c r="M373" s="3">
        <v>0</v>
      </c>
      <c r="N373" s="3">
        <v>0</v>
      </c>
      <c r="O373" s="1">
        <v>1</v>
      </c>
      <c r="P373" s="1">
        <v>18</v>
      </c>
      <c r="Q373" s="1">
        <v>0</v>
      </c>
      <c r="R373" s="1">
        <v>19</v>
      </c>
      <c r="S373" s="1">
        <v>12800</v>
      </c>
      <c r="T373" s="25">
        <v>74915</v>
      </c>
      <c r="U373" s="1">
        <v>87715</v>
      </c>
      <c r="V373" s="1">
        <v>39716</v>
      </c>
    </row>
    <row r="374" spans="1:22" x14ac:dyDescent="0.3">
      <c r="A374" s="1" t="s">
        <v>341</v>
      </c>
      <c r="B374" s="1">
        <v>6</v>
      </c>
      <c r="C374" s="2">
        <v>40725</v>
      </c>
      <c r="D374" s="2">
        <v>41090</v>
      </c>
      <c r="E374" s="3">
        <v>0</v>
      </c>
      <c r="F374" s="3">
        <v>0</v>
      </c>
      <c r="G374" s="3">
        <v>0</v>
      </c>
      <c r="H374" s="3">
        <v>0</v>
      </c>
      <c r="I374" s="3">
        <v>0</v>
      </c>
      <c r="J374" s="3">
        <v>0</v>
      </c>
      <c r="K374" s="3">
        <v>0</v>
      </c>
      <c r="L374" s="3">
        <v>0</v>
      </c>
      <c r="M374" s="3">
        <v>0</v>
      </c>
      <c r="N374" s="3">
        <v>0</v>
      </c>
      <c r="O374" s="1">
        <v>1</v>
      </c>
      <c r="P374" s="1">
        <v>0</v>
      </c>
      <c r="Q374" s="1">
        <v>0</v>
      </c>
      <c r="R374" s="1">
        <v>1</v>
      </c>
      <c r="S374" s="25">
        <v>105000</v>
      </c>
      <c r="T374" s="19">
        <v>0</v>
      </c>
      <c r="U374" s="1">
        <v>105000</v>
      </c>
      <c r="V374" s="1">
        <v>3277</v>
      </c>
    </row>
    <row r="375" spans="1:22" x14ac:dyDescent="0.3">
      <c r="A375" s="1" t="s">
        <v>94</v>
      </c>
      <c r="B375" s="1">
        <v>6</v>
      </c>
      <c r="C375" s="2">
        <v>40725</v>
      </c>
      <c r="D375" s="2">
        <v>41090</v>
      </c>
      <c r="E375" s="3">
        <v>0</v>
      </c>
      <c r="F375" s="3">
        <v>0</v>
      </c>
      <c r="G375" s="3">
        <v>1585540</v>
      </c>
      <c r="H375" s="3">
        <v>0</v>
      </c>
      <c r="I375" s="3">
        <v>1585540</v>
      </c>
      <c r="J375" s="3">
        <v>55002</v>
      </c>
      <c r="K375" s="3">
        <v>4260</v>
      </c>
      <c r="L375" s="3">
        <v>34317</v>
      </c>
      <c r="M375" s="3">
        <v>1767050</v>
      </c>
      <c r="N375" s="3">
        <v>1860629</v>
      </c>
      <c r="O375" s="1">
        <v>1</v>
      </c>
      <c r="P375" s="1">
        <v>7</v>
      </c>
      <c r="Q375" s="1">
        <v>0</v>
      </c>
      <c r="R375" s="1">
        <v>8</v>
      </c>
      <c r="S375" s="19">
        <v>153000</v>
      </c>
      <c r="T375" s="25">
        <v>58426</v>
      </c>
      <c r="U375" s="19">
        <v>211426</v>
      </c>
      <c r="V375" s="19">
        <v>18140</v>
      </c>
    </row>
    <row r="376" spans="1:22" x14ac:dyDescent="0.3">
      <c r="A376" s="1" t="s">
        <v>387</v>
      </c>
      <c r="B376" s="1">
        <v>6</v>
      </c>
      <c r="C376" s="2">
        <v>40725</v>
      </c>
      <c r="D376" s="2">
        <v>41090</v>
      </c>
      <c r="E376" s="3">
        <v>0</v>
      </c>
      <c r="F376" s="3">
        <v>0</v>
      </c>
      <c r="G376" s="3">
        <v>762705</v>
      </c>
      <c r="H376" s="3">
        <v>0</v>
      </c>
      <c r="I376" s="3">
        <v>762705</v>
      </c>
      <c r="J376" s="3">
        <v>0</v>
      </c>
      <c r="K376" s="3">
        <v>0</v>
      </c>
      <c r="L376" s="3">
        <v>0</v>
      </c>
      <c r="M376" s="3">
        <v>0</v>
      </c>
      <c r="N376" s="3">
        <v>0</v>
      </c>
      <c r="O376" s="1">
        <v>1</v>
      </c>
      <c r="P376" s="1">
        <v>2</v>
      </c>
      <c r="Q376" s="1">
        <v>0</v>
      </c>
      <c r="R376" s="1">
        <v>3</v>
      </c>
      <c r="S376" s="25">
        <v>18500</v>
      </c>
      <c r="T376" s="4">
        <v>42500</v>
      </c>
      <c r="U376" s="1">
        <v>61000</v>
      </c>
      <c r="V376" s="1">
        <v>9676</v>
      </c>
    </row>
    <row r="377" spans="1:22" x14ac:dyDescent="0.3">
      <c r="A377" s="1" t="s">
        <v>363</v>
      </c>
      <c r="B377" s="1">
        <v>6</v>
      </c>
      <c r="C377" s="2">
        <v>40725</v>
      </c>
      <c r="D377" s="2">
        <v>41090</v>
      </c>
      <c r="E377" s="3">
        <v>0</v>
      </c>
      <c r="F377" s="3">
        <v>0</v>
      </c>
      <c r="G377" s="3">
        <v>572037</v>
      </c>
      <c r="H377" s="3">
        <v>0</v>
      </c>
      <c r="I377" s="3">
        <v>572037</v>
      </c>
      <c r="J377" s="3">
        <v>0</v>
      </c>
      <c r="K377" s="3">
        <v>0</v>
      </c>
      <c r="L377" s="3">
        <v>629156</v>
      </c>
      <c r="M377" s="3">
        <v>0</v>
      </c>
      <c r="N377" s="3">
        <v>629156</v>
      </c>
      <c r="O377" s="1">
        <v>1</v>
      </c>
      <c r="P377" s="1">
        <v>1</v>
      </c>
      <c r="Q377" s="1">
        <v>0</v>
      </c>
      <c r="R377" s="1">
        <v>2</v>
      </c>
      <c r="S377" s="4">
        <v>72291</v>
      </c>
      <c r="T377" s="4">
        <v>5000</v>
      </c>
      <c r="U377" s="4">
        <v>77291</v>
      </c>
      <c r="V377" s="4">
        <v>5424</v>
      </c>
    </row>
    <row r="378" spans="1:22" x14ac:dyDescent="0.3">
      <c r="A378" s="1" t="s">
        <v>194</v>
      </c>
      <c r="B378" s="1">
        <v>6</v>
      </c>
      <c r="C378" s="2">
        <v>40725</v>
      </c>
      <c r="D378" s="2">
        <v>41090</v>
      </c>
      <c r="E378" s="3">
        <v>0</v>
      </c>
      <c r="F378" s="3">
        <v>0</v>
      </c>
      <c r="G378" s="3">
        <v>0</v>
      </c>
      <c r="H378" s="3">
        <v>952</v>
      </c>
      <c r="I378" s="3">
        <v>952</v>
      </c>
      <c r="J378" s="3">
        <v>18679</v>
      </c>
      <c r="K378" s="3">
        <v>0</v>
      </c>
      <c r="L378" s="3">
        <v>0</v>
      </c>
      <c r="M378" s="3">
        <v>0</v>
      </c>
      <c r="N378" s="3">
        <v>18679</v>
      </c>
      <c r="O378" s="1">
        <v>1</v>
      </c>
      <c r="P378" s="1">
        <v>0</v>
      </c>
      <c r="Q378" s="1">
        <v>0</v>
      </c>
      <c r="R378" s="1">
        <v>1</v>
      </c>
      <c r="S378" s="4">
        <v>30100</v>
      </c>
      <c r="T378" s="1">
        <v>0</v>
      </c>
      <c r="U378" s="25">
        <v>30100</v>
      </c>
      <c r="V378" s="4">
        <v>2839</v>
      </c>
    </row>
    <row r="379" spans="1:22" x14ac:dyDescent="0.3">
      <c r="A379" s="1" t="s">
        <v>230</v>
      </c>
      <c r="B379" s="1">
        <v>6</v>
      </c>
      <c r="C379" s="2">
        <v>40544</v>
      </c>
      <c r="D379" s="2">
        <v>40908</v>
      </c>
      <c r="E379" s="3">
        <v>0</v>
      </c>
      <c r="F379" s="3">
        <v>0</v>
      </c>
      <c r="G379" s="3">
        <v>0</v>
      </c>
      <c r="H379" s="3">
        <v>0</v>
      </c>
      <c r="I379" s="3">
        <v>0</v>
      </c>
      <c r="J379" s="3">
        <v>14555</v>
      </c>
      <c r="K379" s="3">
        <v>49486</v>
      </c>
      <c r="L379" s="3">
        <v>60035</v>
      </c>
      <c r="M379" s="3">
        <v>0</v>
      </c>
      <c r="N379" s="3">
        <v>124076</v>
      </c>
      <c r="O379" s="1">
        <v>1</v>
      </c>
      <c r="P379" s="1">
        <v>12</v>
      </c>
      <c r="Q379" s="1">
        <v>0</v>
      </c>
      <c r="R379" s="1">
        <v>13</v>
      </c>
      <c r="S379" s="4">
        <v>33250</v>
      </c>
      <c r="T379" s="4">
        <v>61762</v>
      </c>
      <c r="U379" s="4">
        <v>95012</v>
      </c>
      <c r="V379" s="4">
        <v>23505</v>
      </c>
    </row>
    <row r="380" spans="1:22" x14ac:dyDescent="0.3">
      <c r="A380" s="1" t="s">
        <v>60</v>
      </c>
      <c r="B380" s="1">
        <v>6</v>
      </c>
      <c r="C380" s="2">
        <v>40725</v>
      </c>
      <c r="D380" s="2">
        <v>41090</v>
      </c>
      <c r="E380" s="3">
        <v>0</v>
      </c>
      <c r="F380" s="3">
        <v>0</v>
      </c>
      <c r="G380" s="3">
        <v>2500</v>
      </c>
      <c r="H380" s="3">
        <v>0</v>
      </c>
      <c r="I380" s="3">
        <v>2500</v>
      </c>
      <c r="J380" s="3">
        <v>172595</v>
      </c>
      <c r="K380" s="3">
        <v>42569</v>
      </c>
      <c r="L380" s="3">
        <v>45574</v>
      </c>
      <c r="M380" s="3">
        <v>0</v>
      </c>
      <c r="N380" s="3">
        <v>260738</v>
      </c>
      <c r="O380" s="1">
        <v>1</v>
      </c>
      <c r="P380" s="1">
        <v>4</v>
      </c>
      <c r="Q380" s="1">
        <v>0</v>
      </c>
      <c r="R380" s="1">
        <v>5</v>
      </c>
      <c r="S380" s="4">
        <v>98000</v>
      </c>
      <c r="T380" s="4">
        <v>39800</v>
      </c>
      <c r="U380" s="4">
        <v>137800</v>
      </c>
      <c r="V380" s="4">
        <v>11388</v>
      </c>
    </row>
    <row r="381" spans="1:22" x14ac:dyDescent="0.3">
      <c r="A381" s="1" t="s">
        <v>358</v>
      </c>
      <c r="B381" s="1">
        <v>6</v>
      </c>
      <c r="C381" s="2">
        <v>40544</v>
      </c>
      <c r="D381" s="2">
        <v>40908</v>
      </c>
      <c r="E381" s="3">
        <v>0</v>
      </c>
      <c r="F381" s="3">
        <v>0</v>
      </c>
      <c r="G381" s="3">
        <v>0</v>
      </c>
      <c r="H381" s="3">
        <v>69166</v>
      </c>
      <c r="I381" s="3">
        <v>69166</v>
      </c>
      <c r="J381" s="3">
        <v>272433</v>
      </c>
      <c r="K381" s="3">
        <v>204870</v>
      </c>
      <c r="L381" s="3">
        <v>0</v>
      </c>
      <c r="M381" s="3">
        <v>0</v>
      </c>
      <c r="N381" s="3">
        <v>477303</v>
      </c>
      <c r="O381" s="1">
        <v>0</v>
      </c>
      <c r="P381" s="1">
        <v>18</v>
      </c>
      <c r="Q381" s="1">
        <v>0</v>
      </c>
      <c r="R381" s="1">
        <v>18</v>
      </c>
      <c r="S381" s="19">
        <v>0</v>
      </c>
      <c r="T381" s="4">
        <v>291943</v>
      </c>
      <c r="U381" s="1">
        <v>291943</v>
      </c>
      <c r="V381" s="1">
        <v>41755</v>
      </c>
    </row>
    <row r="382" spans="1:22" x14ac:dyDescent="0.3">
      <c r="A382" s="1" t="s">
        <v>386</v>
      </c>
      <c r="B382" s="1">
        <v>6</v>
      </c>
      <c r="C382" s="2">
        <v>40544</v>
      </c>
      <c r="D382" s="2">
        <v>40908</v>
      </c>
      <c r="E382" s="3">
        <v>0</v>
      </c>
      <c r="F382" s="3">
        <v>0</v>
      </c>
      <c r="G382" s="3">
        <v>0</v>
      </c>
      <c r="H382" s="3">
        <v>0</v>
      </c>
      <c r="I382" s="3">
        <v>0</v>
      </c>
      <c r="J382" s="3">
        <v>36800</v>
      </c>
      <c r="K382" s="3">
        <v>29889</v>
      </c>
      <c r="L382" s="3">
        <v>0</v>
      </c>
      <c r="M382" s="3">
        <v>0</v>
      </c>
      <c r="N382" s="3">
        <v>66689</v>
      </c>
      <c r="O382" s="1">
        <v>0</v>
      </c>
      <c r="P382" s="1">
        <v>7</v>
      </c>
      <c r="Q382" s="1">
        <v>0</v>
      </c>
      <c r="R382" s="1">
        <v>7</v>
      </c>
      <c r="S382" s="19">
        <v>0</v>
      </c>
      <c r="T382" s="4">
        <v>15715</v>
      </c>
      <c r="U382" s="25">
        <v>15715</v>
      </c>
      <c r="V382" s="25">
        <v>9579</v>
      </c>
    </row>
    <row r="383" spans="1:22" x14ac:dyDescent="0.3">
      <c r="A383" s="1" t="s">
        <v>379</v>
      </c>
      <c r="B383" s="1">
        <v>6</v>
      </c>
      <c r="C383" s="2">
        <v>40544</v>
      </c>
      <c r="D383" s="2">
        <v>40908</v>
      </c>
      <c r="E383" s="3">
        <v>0</v>
      </c>
      <c r="F383" s="3">
        <v>0</v>
      </c>
      <c r="G383" s="3">
        <v>0</v>
      </c>
      <c r="H383" s="3">
        <v>0</v>
      </c>
      <c r="I383" s="3">
        <v>0</v>
      </c>
      <c r="J383" s="3">
        <v>23296</v>
      </c>
      <c r="K383" s="3">
        <v>0</v>
      </c>
      <c r="L383" s="3">
        <v>0</v>
      </c>
      <c r="M383" s="3">
        <v>0</v>
      </c>
      <c r="N383" s="3">
        <v>23296</v>
      </c>
      <c r="O383" s="1">
        <v>1</v>
      </c>
      <c r="P383" s="1">
        <v>3</v>
      </c>
      <c r="Q383" s="1">
        <v>0</v>
      </c>
      <c r="R383" s="1">
        <v>4</v>
      </c>
      <c r="S383" s="1">
        <v>64500</v>
      </c>
      <c r="T383" s="4">
        <v>21115</v>
      </c>
      <c r="U383" s="1">
        <v>85615</v>
      </c>
      <c r="V383" s="1">
        <v>7364</v>
      </c>
    </row>
    <row r="384" spans="1:22" x14ac:dyDescent="0.3">
      <c r="A384" s="1" t="s">
        <v>347</v>
      </c>
      <c r="B384" s="1">
        <v>6</v>
      </c>
      <c r="C384" s="2">
        <v>40544</v>
      </c>
      <c r="D384" s="2">
        <v>40908</v>
      </c>
      <c r="E384" s="3">
        <v>0</v>
      </c>
      <c r="F384" s="3">
        <v>0</v>
      </c>
      <c r="G384" s="3">
        <v>0</v>
      </c>
      <c r="H384" s="3">
        <v>0</v>
      </c>
      <c r="I384" s="3">
        <v>0</v>
      </c>
      <c r="J384" s="3">
        <v>90000</v>
      </c>
      <c r="K384" s="3">
        <v>65406</v>
      </c>
      <c r="L384" s="3">
        <v>145116</v>
      </c>
      <c r="M384" s="3">
        <v>60241</v>
      </c>
      <c r="N384" s="3">
        <v>360763</v>
      </c>
      <c r="O384" s="1">
        <v>1</v>
      </c>
      <c r="P384" s="1">
        <v>15</v>
      </c>
      <c r="Q384" s="1">
        <v>0</v>
      </c>
      <c r="R384" s="1">
        <v>16</v>
      </c>
      <c r="S384" s="4">
        <v>33380</v>
      </c>
      <c r="T384" s="19">
        <v>117191</v>
      </c>
      <c r="U384" s="19">
        <v>150571</v>
      </c>
      <c r="V384" s="19">
        <v>34722</v>
      </c>
    </row>
    <row r="385" spans="1:22" x14ac:dyDescent="0.3">
      <c r="A385" s="1" t="s">
        <v>117</v>
      </c>
      <c r="B385" s="1">
        <v>6</v>
      </c>
      <c r="C385" s="2">
        <v>40544</v>
      </c>
      <c r="D385" s="2">
        <v>40908</v>
      </c>
      <c r="E385" s="3">
        <v>0</v>
      </c>
      <c r="F385" s="3">
        <v>0</v>
      </c>
      <c r="G385" s="3">
        <v>0</v>
      </c>
      <c r="H385" s="3">
        <v>0</v>
      </c>
      <c r="I385" s="3">
        <v>0</v>
      </c>
      <c r="J385" s="3">
        <v>7500</v>
      </c>
      <c r="K385" s="3">
        <v>141225</v>
      </c>
      <c r="L385" s="3">
        <v>592352</v>
      </c>
      <c r="M385" s="3">
        <v>0</v>
      </c>
      <c r="N385" s="3">
        <v>741077</v>
      </c>
      <c r="O385" s="1">
        <v>0</v>
      </c>
      <c r="P385" s="1">
        <v>10</v>
      </c>
      <c r="Q385" s="1">
        <v>0</v>
      </c>
      <c r="R385" s="1">
        <v>10</v>
      </c>
      <c r="S385" s="19">
        <v>0</v>
      </c>
      <c r="T385" s="25">
        <v>40072</v>
      </c>
      <c r="U385" s="1">
        <v>40072</v>
      </c>
      <c r="V385" s="1">
        <v>19968</v>
      </c>
    </row>
    <row r="386" spans="1:22" x14ac:dyDescent="0.3">
      <c r="A386" s="1" t="s">
        <v>329</v>
      </c>
      <c r="B386" s="1">
        <v>6</v>
      </c>
      <c r="C386" s="2">
        <v>40725</v>
      </c>
      <c r="D386" s="2">
        <v>41090</v>
      </c>
      <c r="E386" s="3">
        <v>0</v>
      </c>
      <c r="F386" s="3">
        <v>22266</v>
      </c>
      <c r="G386" s="3">
        <v>0</v>
      </c>
      <c r="H386" s="3">
        <v>0</v>
      </c>
      <c r="I386" s="3">
        <v>22266</v>
      </c>
      <c r="J386" s="3">
        <v>131496</v>
      </c>
      <c r="K386" s="3">
        <v>0</v>
      </c>
      <c r="L386" s="3">
        <v>0</v>
      </c>
      <c r="M386" s="3">
        <v>0</v>
      </c>
      <c r="N386" s="3">
        <v>131496</v>
      </c>
      <c r="O386" s="1">
        <v>1</v>
      </c>
      <c r="P386" s="1">
        <v>0</v>
      </c>
      <c r="Q386" s="1">
        <v>0</v>
      </c>
      <c r="R386" s="1">
        <v>1</v>
      </c>
      <c r="S386" s="4">
        <v>59314</v>
      </c>
      <c r="T386" s="19">
        <v>0</v>
      </c>
      <c r="U386" s="1">
        <v>59314</v>
      </c>
      <c r="V386" s="1">
        <v>3072</v>
      </c>
    </row>
    <row r="387" spans="1:22" x14ac:dyDescent="0.3">
      <c r="A387" s="1" t="s">
        <v>283</v>
      </c>
      <c r="B387" s="1">
        <v>6</v>
      </c>
      <c r="C387" s="2">
        <v>40725</v>
      </c>
      <c r="D387" s="2">
        <v>41090</v>
      </c>
      <c r="E387" s="3">
        <v>39659</v>
      </c>
      <c r="F387" s="3">
        <v>0</v>
      </c>
      <c r="G387" s="3">
        <v>0</v>
      </c>
      <c r="H387" s="3">
        <v>0</v>
      </c>
      <c r="I387" s="3">
        <v>39659</v>
      </c>
      <c r="J387" s="3">
        <v>2651</v>
      </c>
      <c r="K387" s="3">
        <v>4000</v>
      </c>
      <c r="L387" s="3">
        <v>0</v>
      </c>
      <c r="M387" s="3">
        <v>0</v>
      </c>
      <c r="N387" s="3">
        <v>6651</v>
      </c>
      <c r="O387" s="1">
        <v>1</v>
      </c>
      <c r="P387" s="1">
        <v>0</v>
      </c>
      <c r="Q387" s="1">
        <v>0</v>
      </c>
      <c r="R387" s="1">
        <v>1</v>
      </c>
      <c r="S387" s="1">
        <v>20250</v>
      </c>
      <c r="T387" s="1">
        <v>0</v>
      </c>
      <c r="U387" s="1">
        <v>20250</v>
      </c>
      <c r="V387" s="1">
        <v>2740</v>
      </c>
    </row>
    <row r="388" spans="1:22" x14ac:dyDescent="0.3">
      <c r="A388" s="1" t="s">
        <v>345</v>
      </c>
      <c r="B388" s="1">
        <v>6</v>
      </c>
      <c r="C388" s="2">
        <v>40544</v>
      </c>
      <c r="D388" s="2">
        <v>40908</v>
      </c>
      <c r="E388" s="3">
        <v>0</v>
      </c>
      <c r="F388" s="3">
        <v>0</v>
      </c>
      <c r="G388" s="3">
        <v>0</v>
      </c>
      <c r="H388" s="3">
        <v>0</v>
      </c>
      <c r="I388" s="3">
        <v>0</v>
      </c>
      <c r="J388" s="3">
        <v>109523</v>
      </c>
      <c r="K388" s="3">
        <v>24792</v>
      </c>
      <c r="L388" s="3">
        <v>0</v>
      </c>
      <c r="M388" s="3">
        <v>0</v>
      </c>
      <c r="N388" s="3">
        <v>134315</v>
      </c>
      <c r="O388" s="1">
        <v>1</v>
      </c>
      <c r="P388" s="1">
        <v>0</v>
      </c>
      <c r="Q388" s="1">
        <v>0</v>
      </c>
      <c r="R388" s="1">
        <v>1</v>
      </c>
      <c r="S388" s="19">
        <v>49000</v>
      </c>
      <c r="T388" s="19">
        <v>0</v>
      </c>
      <c r="U388" s="1">
        <v>49000</v>
      </c>
      <c r="V388" s="1">
        <v>3415</v>
      </c>
    </row>
    <row r="389" spans="1:22" x14ac:dyDescent="0.3">
      <c r="A389" s="1" t="s">
        <v>63</v>
      </c>
      <c r="B389" s="1">
        <v>6</v>
      </c>
      <c r="C389" s="2">
        <v>40725</v>
      </c>
      <c r="D389" s="2">
        <v>41090</v>
      </c>
      <c r="E389" s="3">
        <v>0</v>
      </c>
      <c r="F389" s="3">
        <v>0</v>
      </c>
      <c r="G389" s="3">
        <v>0</v>
      </c>
      <c r="H389" s="3">
        <v>0</v>
      </c>
      <c r="I389" s="3">
        <v>0</v>
      </c>
      <c r="J389" s="3">
        <v>0</v>
      </c>
      <c r="K389" s="3">
        <v>0</v>
      </c>
      <c r="L389" s="3">
        <v>0</v>
      </c>
      <c r="M389" s="3">
        <v>0</v>
      </c>
      <c r="N389" s="3">
        <v>0</v>
      </c>
      <c r="O389" s="1">
        <v>1</v>
      </c>
      <c r="P389" s="1">
        <v>4</v>
      </c>
      <c r="Q389" s="1">
        <v>0</v>
      </c>
      <c r="R389" s="1">
        <v>5</v>
      </c>
      <c r="S389" s="25">
        <v>32553</v>
      </c>
      <c r="T389" s="25">
        <v>46842</v>
      </c>
      <c r="U389" s="25">
        <v>79395</v>
      </c>
      <c r="V389" s="25">
        <v>12036</v>
      </c>
    </row>
    <row r="390" spans="1:22" x14ac:dyDescent="0.3">
      <c r="A390" s="1" t="s">
        <v>369</v>
      </c>
      <c r="B390" s="1">
        <v>6</v>
      </c>
      <c r="C390" s="2">
        <v>40544</v>
      </c>
      <c r="D390" s="2">
        <v>40908</v>
      </c>
      <c r="E390" s="3">
        <v>0</v>
      </c>
      <c r="F390" s="3">
        <v>0</v>
      </c>
      <c r="G390" s="3">
        <v>0</v>
      </c>
      <c r="H390" s="3">
        <v>0</v>
      </c>
      <c r="I390" s="3">
        <v>0</v>
      </c>
      <c r="J390" s="3">
        <v>37402</v>
      </c>
      <c r="K390" s="3">
        <v>113521</v>
      </c>
      <c r="L390" s="3">
        <v>0</v>
      </c>
      <c r="M390" s="3">
        <v>0</v>
      </c>
      <c r="N390" s="3">
        <v>150923</v>
      </c>
      <c r="O390" s="1">
        <v>1</v>
      </c>
      <c r="P390" s="1">
        <v>0</v>
      </c>
      <c r="Q390" s="1">
        <v>2</v>
      </c>
      <c r="R390" s="1">
        <v>3</v>
      </c>
      <c r="S390" s="4">
        <v>70000</v>
      </c>
      <c r="T390" s="19">
        <v>310</v>
      </c>
      <c r="U390" s="19">
        <v>70310</v>
      </c>
      <c r="V390" s="19">
        <v>6080</v>
      </c>
    </row>
    <row r="391" spans="1:22" x14ac:dyDescent="0.3">
      <c r="A391" s="1" t="s">
        <v>202</v>
      </c>
      <c r="B391" s="1">
        <v>6</v>
      </c>
      <c r="C391" s="2">
        <v>40725</v>
      </c>
      <c r="D391" s="2">
        <v>41090</v>
      </c>
      <c r="E391" s="3">
        <v>0</v>
      </c>
      <c r="F391" s="3">
        <v>0</v>
      </c>
      <c r="G391" s="3">
        <v>0</v>
      </c>
      <c r="H391" s="3">
        <v>0</v>
      </c>
      <c r="I391" s="3">
        <v>0</v>
      </c>
      <c r="J391" s="3">
        <v>0</v>
      </c>
      <c r="K391" s="3">
        <v>0</v>
      </c>
      <c r="L391" s="3">
        <v>0</v>
      </c>
      <c r="M391" s="3">
        <v>0</v>
      </c>
      <c r="N391" s="3">
        <v>0</v>
      </c>
      <c r="O391" s="1">
        <v>1</v>
      </c>
      <c r="P391" s="1">
        <v>0</v>
      </c>
      <c r="Q391" s="1">
        <v>0</v>
      </c>
      <c r="R391" s="1">
        <v>1</v>
      </c>
      <c r="S391" s="25">
        <v>42000</v>
      </c>
      <c r="T391" s="19">
        <v>0</v>
      </c>
      <c r="U391" s="4">
        <v>42000</v>
      </c>
      <c r="V391" s="25">
        <v>2940</v>
      </c>
    </row>
    <row r="392" spans="1:22" x14ac:dyDescent="0.3">
      <c r="A392" s="1" t="s">
        <v>289</v>
      </c>
      <c r="B392" s="1">
        <v>6</v>
      </c>
      <c r="C392" s="2">
        <v>40544</v>
      </c>
      <c r="D392" s="2">
        <v>40908</v>
      </c>
      <c r="E392" s="3">
        <v>0</v>
      </c>
      <c r="F392" s="3">
        <v>0</v>
      </c>
      <c r="G392" s="3">
        <v>0</v>
      </c>
      <c r="H392" s="3">
        <v>0</v>
      </c>
      <c r="I392" s="3">
        <v>0</v>
      </c>
      <c r="J392" s="3">
        <v>89726</v>
      </c>
      <c r="K392" s="3">
        <v>27075</v>
      </c>
      <c r="L392" s="3">
        <v>0</v>
      </c>
      <c r="M392" s="3">
        <v>0</v>
      </c>
      <c r="N392" s="3">
        <v>116801</v>
      </c>
      <c r="O392" s="1">
        <v>1</v>
      </c>
      <c r="P392" s="1">
        <v>10</v>
      </c>
      <c r="Q392" s="1">
        <v>0</v>
      </c>
      <c r="R392" s="1">
        <v>11</v>
      </c>
      <c r="S392" s="25">
        <v>29765</v>
      </c>
      <c r="T392" s="4">
        <v>42824</v>
      </c>
      <c r="U392" s="25">
        <v>72589</v>
      </c>
      <c r="V392" s="25">
        <v>28537</v>
      </c>
    </row>
    <row r="393" spans="1:22" x14ac:dyDescent="0.3">
      <c r="A393" s="1" t="s">
        <v>307</v>
      </c>
      <c r="B393" s="1">
        <v>6</v>
      </c>
      <c r="C393" s="2">
        <v>40725</v>
      </c>
      <c r="D393" s="2">
        <v>41090</v>
      </c>
      <c r="E393" s="3">
        <v>0</v>
      </c>
      <c r="F393" s="3">
        <v>0</v>
      </c>
      <c r="G393" s="3">
        <v>0</v>
      </c>
      <c r="H393" s="3">
        <v>0</v>
      </c>
      <c r="I393" s="3">
        <v>0</v>
      </c>
      <c r="J393" s="3">
        <v>0</v>
      </c>
      <c r="K393" s="3">
        <v>0</v>
      </c>
      <c r="L393" s="3">
        <v>0</v>
      </c>
      <c r="M393" s="3">
        <v>0</v>
      </c>
      <c r="N393" s="3">
        <v>0</v>
      </c>
      <c r="O393" s="1">
        <v>1</v>
      </c>
      <c r="P393" s="1">
        <v>0</v>
      </c>
      <c r="Q393" s="1">
        <v>0</v>
      </c>
      <c r="R393" s="1">
        <v>1</v>
      </c>
      <c r="S393" s="4">
        <v>30000</v>
      </c>
      <c r="T393" s="1">
        <v>0</v>
      </c>
      <c r="U393" s="25">
        <v>30000</v>
      </c>
      <c r="V393" s="25">
        <v>3056</v>
      </c>
    </row>
    <row r="394" spans="1:22" x14ac:dyDescent="0.3">
      <c r="A394" s="1" t="s">
        <v>201</v>
      </c>
      <c r="B394" s="1">
        <v>6</v>
      </c>
      <c r="C394" s="2">
        <v>40544</v>
      </c>
      <c r="D394" s="2">
        <v>40908</v>
      </c>
      <c r="E394" s="3">
        <v>0</v>
      </c>
      <c r="F394" s="3">
        <v>0</v>
      </c>
      <c r="G394" s="3">
        <v>8000</v>
      </c>
      <c r="H394" s="3">
        <v>0</v>
      </c>
      <c r="I394" s="3">
        <v>8000</v>
      </c>
      <c r="J394" s="3">
        <v>10476</v>
      </c>
      <c r="K394" s="3">
        <v>0</v>
      </c>
      <c r="L394" s="3">
        <v>0</v>
      </c>
      <c r="M394" s="3">
        <v>0</v>
      </c>
      <c r="N394" s="3">
        <v>10476</v>
      </c>
      <c r="O394" s="1">
        <v>1</v>
      </c>
      <c r="P394" s="1">
        <v>0</v>
      </c>
      <c r="Q394" s="1">
        <v>0</v>
      </c>
      <c r="R394" s="1">
        <v>1</v>
      </c>
      <c r="S394" s="4">
        <v>12400</v>
      </c>
      <c r="T394" s="19">
        <v>0</v>
      </c>
      <c r="U394" s="25">
        <v>12400</v>
      </c>
      <c r="V394" s="25">
        <v>2937</v>
      </c>
    </row>
    <row r="395" spans="1:22" x14ac:dyDescent="0.3">
      <c r="A395" s="1" t="s">
        <v>310</v>
      </c>
      <c r="B395" s="1">
        <v>6</v>
      </c>
      <c r="C395" s="2">
        <v>40725</v>
      </c>
      <c r="D395" s="2">
        <v>41090</v>
      </c>
      <c r="E395" s="3">
        <v>0</v>
      </c>
      <c r="F395" s="3">
        <v>0</v>
      </c>
      <c r="G395" s="3">
        <v>0</v>
      </c>
      <c r="H395" s="3">
        <v>0</v>
      </c>
      <c r="I395" s="3">
        <v>0</v>
      </c>
      <c r="J395" s="3">
        <v>0</v>
      </c>
      <c r="K395" s="3">
        <v>0</v>
      </c>
      <c r="L395" s="3">
        <v>2049213</v>
      </c>
      <c r="M395" s="3">
        <v>0</v>
      </c>
      <c r="N395" s="3">
        <v>2049213</v>
      </c>
      <c r="O395" s="1">
        <v>1</v>
      </c>
      <c r="P395" s="1">
        <v>0</v>
      </c>
      <c r="Q395" s="1">
        <v>0</v>
      </c>
      <c r="R395" s="1">
        <v>1</v>
      </c>
      <c r="S395" s="25">
        <v>124000</v>
      </c>
      <c r="T395" s="19">
        <v>0</v>
      </c>
      <c r="U395" s="25">
        <v>124000</v>
      </c>
      <c r="V395" s="25">
        <v>3105</v>
      </c>
    </row>
    <row r="396" spans="1:22" x14ac:dyDescent="0.3">
      <c r="A396" s="1" t="s">
        <v>195</v>
      </c>
      <c r="B396" s="1">
        <v>6</v>
      </c>
      <c r="C396" s="2">
        <v>40725</v>
      </c>
      <c r="D396" s="2">
        <v>41090</v>
      </c>
      <c r="E396" s="3">
        <v>234801</v>
      </c>
      <c r="F396" s="3">
        <v>0</v>
      </c>
      <c r="G396" s="3">
        <v>28611</v>
      </c>
      <c r="H396" s="3">
        <v>0</v>
      </c>
      <c r="I396" s="3">
        <v>263412</v>
      </c>
      <c r="J396" s="3">
        <v>0</v>
      </c>
      <c r="K396" s="3">
        <v>28611</v>
      </c>
      <c r="L396" s="3">
        <v>234801</v>
      </c>
      <c r="M396" s="3">
        <v>0</v>
      </c>
      <c r="N396" s="3">
        <v>263412</v>
      </c>
      <c r="O396" s="1">
        <v>1</v>
      </c>
      <c r="P396" s="1">
        <v>0</v>
      </c>
      <c r="Q396" s="1">
        <v>0</v>
      </c>
      <c r="R396" s="1">
        <v>1</v>
      </c>
      <c r="S396" s="4">
        <v>42556</v>
      </c>
      <c r="T396" s="1">
        <v>0</v>
      </c>
      <c r="U396" s="4">
        <v>42556</v>
      </c>
      <c r="V396" s="25">
        <v>2846</v>
      </c>
    </row>
    <row r="397" spans="1:22" x14ac:dyDescent="0.3">
      <c r="A397" s="1" t="s">
        <v>383</v>
      </c>
      <c r="B397" s="1">
        <v>6</v>
      </c>
      <c r="C397" s="2">
        <v>40544</v>
      </c>
      <c r="D397" s="2">
        <v>40908</v>
      </c>
      <c r="E397" s="3">
        <v>0</v>
      </c>
      <c r="F397" s="3">
        <v>0</v>
      </c>
      <c r="G397" s="3">
        <v>0</v>
      </c>
      <c r="H397" s="3">
        <v>0</v>
      </c>
      <c r="I397" s="3">
        <v>0</v>
      </c>
      <c r="J397" s="3">
        <v>16900</v>
      </c>
      <c r="K397" s="3">
        <v>61461</v>
      </c>
      <c r="L397" s="3">
        <v>0</v>
      </c>
      <c r="M397" s="3">
        <v>0</v>
      </c>
      <c r="N397" s="3">
        <v>78361</v>
      </c>
      <c r="O397" s="1">
        <v>1</v>
      </c>
      <c r="P397" s="1">
        <v>2</v>
      </c>
      <c r="Q397" s="1">
        <v>0</v>
      </c>
      <c r="R397" s="1">
        <v>3</v>
      </c>
      <c r="S397" s="25">
        <v>58000</v>
      </c>
      <c r="T397" s="25">
        <v>7300</v>
      </c>
      <c r="U397" s="1">
        <v>65300</v>
      </c>
      <c r="V397" s="1">
        <v>8155</v>
      </c>
    </row>
    <row r="398" spans="1:22" x14ac:dyDescent="0.3">
      <c r="A398" s="1" t="s">
        <v>177</v>
      </c>
      <c r="B398" s="1">
        <v>6</v>
      </c>
      <c r="C398" s="2">
        <v>40725</v>
      </c>
      <c r="D398" s="2">
        <v>41090</v>
      </c>
      <c r="E398" s="3">
        <v>0</v>
      </c>
      <c r="F398" s="3">
        <v>0</v>
      </c>
      <c r="G398" s="3">
        <v>0</v>
      </c>
      <c r="H398" s="3">
        <v>0</v>
      </c>
      <c r="I398" s="3">
        <v>0</v>
      </c>
      <c r="J398" s="3">
        <v>0</v>
      </c>
      <c r="K398" s="3">
        <v>37500</v>
      </c>
      <c r="L398" s="3">
        <v>0</v>
      </c>
      <c r="M398" s="3">
        <v>520000</v>
      </c>
      <c r="N398" s="3">
        <v>557500</v>
      </c>
      <c r="O398" s="1">
        <v>1</v>
      </c>
      <c r="P398" s="1">
        <v>0</v>
      </c>
      <c r="Q398" s="1">
        <v>0</v>
      </c>
      <c r="R398" s="1">
        <v>1</v>
      </c>
      <c r="S398" s="4">
        <v>50000</v>
      </c>
      <c r="T398" s="19">
        <v>0</v>
      </c>
      <c r="U398" s="4">
        <v>50000</v>
      </c>
      <c r="V398" s="4">
        <v>2640</v>
      </c>
    </row>
    <row r="399" spans="1:22" x14ac:dyDescent="0.3">
      <c r="A399" s="1" t="s">
        <v>388</v>
      </c>
      <c r="B399" s="1">
        <v>6</v>
      </c>
      <c r="C399" s="2">
        <v>40725</v>
      </c>
      <c r="D399" s="2">
        <v>41090</v>
      </c>
      <c r="E399" s="3">
        <v>0</v>
      </c>
      <c r="F399" s="3">
        <v>0</v>
      </c>
      <c r="G399" s="3">
        <v>0</v>
      </c>
      <c r="H399" s="3">
        <v>0</v>
      </c>
      <c r="I399" s="3">
        <v>0</v>
      </c>
      <c r="J399" s="3">
        <v>0</v>
      </c>
      <c r="K399" s="3">
        <v>0</v>
      </c>
      <c r="L399" s="3">
        <v>0</v>
      </c>
      <c r="M399" s="3">
        <v>0</v>
      </c>
      <c r="N399" s="3">
        <v>0</v>
      </c>
      <c r="O399" s="1">
        <v>1</v>
      </c>
      <c r="P399" s="1">
        <v>3</v>
      </c>
      <c r="Q399" s="1">
        <v>0</v>
      </c>
      <c r="R399" s="1">
        <v>4</v>
      </c>
      <c r="S399" s="4">
        <v>35000</v>
      </c>
      <c r="T399" s="4">
        <v>27769</v>
      </c>
      <c r="U399" s="1">
        <v>62769</v>
      </c>
      <c r="V399" s="1">
        <v>9704</v>
      </c>
    </row>
    <row r="400" spans="1:22" x14ac:dyDescent="0.3">
      <c r="A400" s="1" t="s">
        <v>338</v>
      </c>
      <c r="B400" s="1">
        <v>6</v>
      </c>
      <c r="C400" s="2">
        <v>40544</v>
      </c>
      <c r="D400" s="2">
        <v>40908</v>
      </c>
      <c r="E400" s="3">
        <v>0</v>
      </c>
      <c r="F400" s="3">
        <v>0</v>
      </c>
      <c r="G400" s="3">
        <v>0</v>
      </c>
      <c r="H400" s="3">
        <v>0</v>
      </c>
      <c r="I400" s="3">
        <v>0</v>
      </c>
      <c r="J400" s="3">
        <v>10273</v>
      </c>
      <c r="K400" s="3">
        <v>0</v>
      </c>
      <c r="L400" s="3">
        <v>0</v>
      </c>
      <c r="M400" s="3">
        <v>0</v>
      </c>
      <c r="N400" s="3">
        <v>10273</v>
      </c>
      <c r="O400" s="1">
        <v>1</v>
      </c>
      <c r="P400" s="1">
        <v>0</v>
      </c>
      <c r="Q400" s="1">
        <v>0</v>
      </c>
      <c r="R400" s="1">
        <v>1</v>
      </c>
      <c r="S400" s="4">
        <v>27300</v>
      </c>
      <c r="T400" s="19">
        <v>0</v>
      </c>
      <c r="U400" s="19">
        <v>27300</v>
      </c>
      <c r="V400" s="19">
        <v>3233</v>
      </c>
    </row>
    <row r="401" spans="1:22" x14ac:dyDescent="0.3">
      <c r="A401" s="1" t="s">
        <v>91</v>
      </c>
      <c r="B401" s="1">
        <v>6</v>
      </c>
      <c r="C401" s="2">
        <v>40817</v>
      </c>
      <c r="D401" s="2">
        <v>41182</v>
      </c>
      <c r="E401" s="3">
        <v>0</v>
      </c>
      <c r="F401" s="3">
        <v>0</v>
      </c>
      <c r="G401" s="3">
        <v>427650</v>
      </c>
      <c r="H401" s="3">
        <v>0</v>
      </c>
      <c r="I401" s="3">
        <v>427650</v>
      </c>
      <c r="J401" s="3">
        <v>3800</v>
      </c>
      <c r="K401" s="3">
        <v>0</v>
      </c>
      <c r="L401" s="3">
        <v>427650</v>
      </c>
      <c r="M401" s="3">
        <v>0</v>
      </c>
      <c r="N401" s="3">
        <v>431450</v>
      </c>
      <c r="O401" s="1">
        <v>1</v>
      </c>
      <c r="P401" s="1">
        <v>7</v>
      </c>
      <c r="Q401" s="1">
        <v>0</v>
      </c>
      <c r="R401" s="1">
        <v>8</v>
      </c>
      <c r="S401" s="4">
        <v>7000</v>
      </c>
      <c r="T401" s="4">
        <v>87416</v>
      </c>
      <c r="U401" s="4">
        <v>94416</v>
      </c>
      <c r="V401" s="4">
        <v>17125</v>
      </c>
    </row>
    <row r="402" spans="1:22" x14ac:dyDescent="0.3">
      <c r="A402" s="1" t="s">
        <v>378</v>
      </c>
      <c r="B402" s="1">
        <v>6</v>
      </c>
      <c r="C402" s="2">
        <v>40634</v>
      </c>
      <c r="D402" s="2">
        <v>40999</v>
      </c>
      <c r="E402" s="3">
        <v>0</v>
      </c>
      <c r="F402" s="3">
        <v>0</v>
      </c>
      <c r="G402" s="3">
        <v>0</v>
      </c>
      <c r="H402" s="3">
        <v>0</v>
      </c>
      <c r="I402" s="3">
        <v>0</v>
      </c>
      <c r="J402" s="3">
        <v>78735</v>
      </c>
      <c r="K402" s="3">
        <v>10000</v>
      </c>
      <c r="L402" s="3">
        <v>19830</v>
      </c>
      <c r="M402" s="3">
        <v>0</v>
      </c>
      <c r="N402" s="3">
        <v>108565</v>
      </c>
      <c r="O402" s="1">
        <v>1</v>
      </c>
      <c r="P402" s="1">
        <v>1</v>
      </c>
      <c r="Q402" s="1">
        <v>0</v>
      </c>
      <c r="R402" s="1">
        <v>2</v>
      </c>
      <c r="S402" s="25">
        <v>64000</v>
      </c>
      <c r="T402" s="4">
        <v>12000</v>
      </c>
      <c r="U402" s="19">
        <v>76000</v>
      </c>
      <c r="V402" s="19">
        <v>7328</v>
      </c>
    </row>
    <row r="403" spans="1:22" x14ac:dyDescent="0.3">
      <c r="A403" s="1" t="s">
        <v>372</v>
      </c>
      <c r="B403" s="1">
        <v>6</v>
      </c>
      <c r="C403" s="2">
        <v>40725</v>
      </c>
      <c r="D403" s="2">
        <v>41090</v>
      </c>
      <c r="E403" s="3">
        <v>0</v>
      </c>
      <c r="F403" s="3">
        <v>0</v>
      </c>
      <c r="G403" s="3">
        <v>0</v>
      </c>
      <c r="H403" s="3">
        <v>0</v>
      </c>
      <c r="I403" s="3">
        <v>0</v>
      </c>
      <c r="J403" s="3">
        <v>57741</v>
      </c>
      <c r="K403" s="3">
        <v>31071</v>
      </c>
      <c r="L403" s="3">
        <v>0</v>
      </c>
      <c r="M403" s="3">
        <v>0</v>
      </c>
      <c r="N403" s="3">
        <v>88812</v>
      </c>
      <c r="O403" s="1">
        <v>1</v>
      </c>
      <c r="P403" s="1">
        <v>1</v>
      </c>
      <c r="Q403" s="1">
        <v>1</v>
      </c>
      <c r="R403" s="1">
        <v>3</v>
      </c>
      <c r="S403" s="4">
        <v>55000</v>
      </c>
      <c r="T403" s="4">
        <v>12000</v>
      </c>
      <c r="U403" s="1">
        <v>67000</v>
      </c>
      <c r="V403" s="1">
        <v>6431</v>
      </c>
    </row>
    <row r="404" spans="1:22" x14ac:dyDescent="0.3">
      <c r="A404" s="1" t="s">
        <v>318</v>
      </c>
      <c r="B404" s="1">
        <v>6</v>
      </c>
      <c r="C404" s="2">
        <v>40725</v>
      </c>
      <c r="D404" s="2">
        <v>41090</v>
      </c>
      <c r="E404" s="3">
        <v>0</v>
      </c>
      <c r="F404" s="3">
        <v>35134</v>
      </c>
      <c r="G404" s="3">
        <v>97090</v>
      </c>
      <c r="H404" s="3">
        <v>0</v>
      </c>
      <c r="I404" s="3">
        <v>132224</v>
      </c>
      <c r="J404" s="3">
        <v>31936</v>
      </c>
      <c r="K404" s="3">
        <v>16811</v>
      </c>
      <c r="L404" s="3">
        <v>50000</v>
      </c>
      <c r="M404" s="3">
        <v>3827</v>
      </c>
      <c r="N404" s="3">
        <v>102574</v>
      </c>
      <c r="O404" s="1">
        <v>1</v>
      </c>
      <c r="P404" s="1">
        <v>0</v>
      </c>
      <c r="Q404" s="1">
        <v>0</v>
      </c>
      <c r="R404" s="1">
        <v>1</v>
      </c>
      <c r="S404" s="4">
        <v>33450</v>
      </c>
      <c r="T404" s="19">
        <v>0</v>
      </c>
      <c r="U404" s="25">
        <v>33450</v>
      </c>
      <c r="V404" s="25">
        <v>3350</v>
      </c>
    </row>
    <row r="405" spans="1:22" x14ac:dyDescent="0.3">
      <c r="A405" s="1" t="s">
        <v>389</v>
      </c>
      <c r="B405" s="1">
        <v>6</v>
      </c>
      <c r="C405" s="2">
        <v>40513</v>
      </c>
      <c r="D405" s="2">
        <v>40877</v>
      </c>
      <c r="E405" s="3">
        <v>0</v>
      </c>
      <c r="F405" s="3">
        <v>0</v>
      </c>
      <c r="G405" s="3">
        <v>0</v>
      </c>
      <c r="H405" s="3">
        <v>0</v>
      </c>
      <c r="I405" s="3">
        <v>0</v>
      </c>
      <c r="J405" s="3">
        <v>312037</v>
      </c>
      <c r="K405" s="3">
        <v>4013</v>
      </c>
      <c r="L405" s="3">
        <v>32304</v>
      </c>
      <c r="M405" s="3">
        <v>877</v>
      </c>
      <c r="N405" s="3">
        <v>349231</v>
      </c>
      <c r="O405" s="1">
        <v>1</v>
      </c>
      <c r="P405" s="1">
        <v>2</v>
      </c>
      <c r="Q405" s="1">
        <v>1</v>
      </c>
      <c r="R405" s="1">
        <v>4</v>
      </c>
      <c r="S405" s="1">
        <v>60000</v>
      </c>
      <c r="T405" s="4">
        <v>12900</v>
      </c>
      <c r="U405" s="1">
        <v>72900</v>
      </c>
      <c r="V405" s="1">
        <v>9880</v>
      </c>
    </row>
    <row r="406" spans="1:22" x14ac:dyDescent="0.3">
      <c r="A406" s="52" t="s">
        <v>1497</v>
      </c>
      <c r="B406" s="69"/>
      <c r="C406" s="57"/>
      <c r="D406" s="57"/>
      <c r="E406" s="59">
        <f t="shared" ref="E406:V406" si="10">SUM(E362:E405)</f>
        <v>274460</v>
      </c>
      <c r="F406" s="59">
        <f t="shared" si="10"/>
        <v>57400</v>
      </c>
      <c r="G406" s="59">
        <f t="shared" si="10"/>
        <v>3600553</v>
      </c>
      <c r="H406" s="59">
        <f t="shared" si="10"/>
        <v>94118</v>
      </c>
      <c r="I406" s="59">
        <f t="shared" si="10"/>
        <v>4026531</v>
      </c>
      <c r="J406" s="59">
        <f t="shared" si="10"/>
        <v>2199304</v>
      </c>
      <c r="K406" s="59">
        <f t="shared" si="10"/>
        <v>1067192</v>
      </c>
      <c r="L406" s="59">
        <f t="shared" si="10"/>
        <v>4490761</v>
      </c>
      <c r="M406" s="59">
        <f t="shared" si="10"/>
        <v>2351995</v>
      </c>
      <c r="N406" s="59">
        <f t="shared" si="10"/>
        <v>10109252</v>
      </c>
      <c r="O406" s="29">
        <f t="shared" si="10"/>
        <v>41</v>
      </c>
      <c r="P406" s="29">
        <f t="shared" si="10"/>
        <v>178</v>
      </c>
      <c r="Q406" s="29">
        <f t="shared" si="10"/>
        <v>7</v>
      </c>
      <c r="R406" s="29">
        <f t="shared" si="10"/>
        <v>226</v>
      </c>
      <c r="S406" s="60">
        <f t="shared" si="10"/>
        <v>2628218</v>
      </c>
      <c r="T406" s="60">
        <f t="shared" si="10"/>
        <v>1476459</v>
      </c>
      <c r="U406" s="60">
        <f t="shared" si="10"/>
        <v>4104677</v>
      </c>
      <c r="V406" s="60">
        <f t="shared" si="10"/>
        <v>520581</v>
      </c>
    </row>
    <row r="407" spans="1:22" x14ac:dyDescent="0.3">
      <c r="A407" s="51" t="s">
        <v>1498</v>
      </c>
      <c r="C407" s="61"/>
      <c r="D407" s="61"/>
      <c r="E407" s="63">
        <f>E406/44</f>
        <v>6237.727272727273</v>
      </c>
      <c r="F407" s="63">
        <f t="shared" ref="F407:V407" si="11">F406/44</f>
        <v>1304.5454545454545</v>
      </c>
      <c r="G407" s="63">
        <f t="shared" si="11"/>
        <v>81830.75</v>
      </c>
      <c r="H407" s="63">
        <f t="shared" si="11"/>
        <v>2139.0454545454545</v>
      </c>
      <c r="I407" s="63">
        <f t="shared" si="11"/>
        <v>91512.068181818177</v>
      </c>
      <c r="J407" s="63">
        <f t="shared" si="11"/>
        <v>49984.181818181816</v>
      </c>
      <c r="K407" s="63">
        <f t="shared" si="11"/>
        <v>24254.363636363636</v>
      </c>
      <c r="L407" s="63">
        <f t="shared" si="11"/>
        <v>102062.75</v>
      </c>
      <c r="M407" s="63">
        <f t="shared" si="11"/>
        <v>53454.431818181816</v>
      </c>
      <c r="N407" s="63">
        <f t="shared" si="11"/>
        <v>229755.72727272726</v>
      </c>
      <c r="O407" s="70"/>
      <c r="P407" s="70"/>
      <c r="Q407" s="70"/>
      <c r="R407" s="68">
        <f t="shared" si="11"/>
        <v>5.1363636363636367</v>
      </c>
      <c r="S407" s="64">
        <f t="shared" si="11"/>
        <v>59732.227272727272</v>
      </c>
      <c r="T407" s="64">
        <f t="shared" si="11"/>
        <v>33555.88636363636</v>
      </c>
      <c r="U407" s="64">
        <f t="shared" si="11"/>
        <v>93288.113636363632</v>
      </c>
      <c r="V407" s="64">
        <f t="shared" si="11"/>
        <v>11831.386363636364</v>
      </c>
    </row>
    <row r="409" spans="1:22" x14ac:dyDescent="0.3">
      <c r="A409" s="89" t="s">
        <v>1499</v>
      </c>
      <c r="B409" s="97"/>
      <c r="C409" s="88"/>
      <c r="D409" s="88"/>
      <c r="E409" s="81">
        <f>SUM(E76+E154+E235+E312+E359+E406)</f>
        <v>3532890</v>
      </c>
      <c r="F409" s="81">
        <f t="shared" ref="F409:V409" si="12">SUM(F76+F154+F235+F312+F359+F406)</f>
        <v>115871</v>
      </c>
      <c r="G409" s="81">
        <f t="shared" si="12"/>
        <v>11091124</v>
      </c>
      <c r="H409" s="81">
        <f t="shared" si="12"/>
        <v>1324740</v>
      </c>
      <c r="I409" s="81">
        <f t="shared" si="12"/>
        <v>16064625</v>
      </c>
      <c r="J409" s="81">
        <f t="shared" si="12"/>
        <v>3832384</v>
      </c>
      <c r="K409" s="81">
        <f t="shared" si="12"/>
        <v>3546574</v>
      </c>
      <c r="L409" s="81">
        <f t="shared" si="12"/>
        <v>14759085</v>
      </c>
      <c r="M409" s="81">
        <f t="shared" si="12"/>
        <v>3388748</v>
      </c>
      <c r="N409" s="81">
        <f t="shared" si="12"/>
        <v>25526791</v>
      </c>
      <c r="O409" s="90">
        <f t="shared" si="12"/>
        <v>383</v>
      </c>
      <c r="P409" s="90">
        <f t="shared" si="12"/>
        <v>261</v>
      </c>
      <c r="Q409" s="90">
        <f t="shared" si="12"/>
        <v>11</v>
      </c>
      <c r="R409" s="90">
        <f t="shared" si="12"/>
        <v>655</v>
      </c>
      <c r="S409" s="90">
        <f t="shared" si="12"/>
        <v>6091953</v>
      </c>
      <c r="T409" s="90">
        <f t="shared" si="12"/>
        <v>1721940</v>
      </c>
      <c r="U409" s="90">
        <f t="shared" si="12"/>
        <v>7813893</v>
      </c>
      <c r="V409" s="90">
        <f t="shared" si="12"/>
        <v>1423326</v>
      </c>
    </row>
    <row r="410" spans="1:22" x14ac:dyDescent="0.3">
      <c r="A410" s="91" t="s">
        <v>1500</v>
      </c>
      <c r="E410" s="83">
        <f>E409/388</f>
        <v>9105.3865979381444</v>
      </c>
      <c r="F410" s="83">
        <f t="shared" ref="F410:V410" si="13">F409/388</f>
        <v>298.63659793814435</v>
      </c>
      <c r="G410" s="83">
        <f t="shared" si="13"/>
        <v>28585.371134020617</v>
      </c>
      <c r="H410" s="83">
        <f t="shared" si="13"/>
        <v>3414.2783505154639</v>
      </c>
      <c r="I410" s="83">
        <f t="shared" si="13"/>
        <v>41403.672680412368</v>
      </c>
      <c r="J410" s="83">
        <f t="shared" si="13"/>
        <v>9877.2783505154639</v>
      </c>
      <c r="K410" s="83">
        <f t="shared" si="13"/>
        <v>9140.6546391752581</v>
      </c>
      <c r="L410" s="83">
        <f t="shared" si="13"/>
        <v>38038.878865979379</v>
      </c>
      <c r="M410" s="83">
        <f t="shared" si="13"/>
        <v>8733.8865979381444</v>
      </c>
      <c r="N410" s="83">
        <f t="shared" si="13"/>
        <v>65790.698453608245</v>
      </c>
      <c r="O410" s="12"/>
      <c r="P410" s="12"/>
      <c r="Q410" s="12"/>
      <c r="R410" s="87">
        <f t="shared" si="13"/>
        <v>1.6881443298969072</v>
      </c>
      <c r="S410" s="86">
        <f t="shared" si="13"/>
        <v>15700.909793814433</v>
      </c>
      <c r="T410" s="86">
        <f t="shared" si="13"/>
        <v>4437.9896907216498</v>
      </c>
      <c r="U410" s="86">
        <f t="shared" si="13"/>
        <v>20138.899484536083</v>
      </c>
      <c r="V410" s="86">
        <f t="shared" si="13"/>
        <v>3668.3659793814431</v>
      </c>
    </row>
  </sheetData>
  <hyperlinks>
    <hyperlink ref="D1:E1" location="'Table of Contents'!A1" display="Return to Table of Contents"/>
  </hyperlink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0"/>
  <sheetViews>
    <sheetView zoomScale="75" zoomScaleNormal="75" workbookViewId="0">
      <pane ySplit="2" topLeftCell="A3" activePane="bottomLeft" state="frozen"/>
      <selection pane="bottomLeft" activeCell="B1" sqref="B1"/>
    </sheetView>
  </sheetViews>
  <sheetFormatPr defaultRowHeight="14.4" x14ac:dyDescent="0.3"/>
  <cols>
    <col min="1" max="1" width="46.5546875" bestFit="1" customWidth="1"/>
    <col min="3" max="3" width="11" customWidth="1"/>
    <col min="4" max="4" width="12" customWidth="1"/>
    <col min="5" max="5" width="12.88671875" customWidth="1"/>
    <col min="6" max="6" width="10.33203125" customWidth="1"/>
    <col min="8" max="8" width="11" customWidth="1"/>
    <col min="9" max="9" width="10.44140625" customWidth="1"/>
    <col min="10" max="10" width="14.33203125" customWidth="1"/>
    <col min="11" max="11" width="14.44140625" customWidth="1"/>
    <col min="12" max="12" width="12" customWidth="1"/>
    <col min="13" max="13" width="9.109375" style="93" customWidth="1"/>
    <col min="14" max="14" width="10.6640625" style="93" customWidth="1"/>
    <col min="15" max="15" width="14.6640625" customWidth="1"/>
  </cols>
  <sheetData>
    <row r="1" spans="1:15" s="78" customFormat="1" x14ac:dyDescent="0.3">
      <c r="A1" s="123" t="s">
        <v>1464</v>
      </c>
      <c r="D1" s="203" t="s">
        <v>1924</v>
      </c>
      <c r="E1" s="203"/>
      <c r="M1" s="93"/>
      <c r="N1" s="93"/>
    </row>
    <row r="2" spans="1:15" s="79" customFormat="1" ht="43.2" x14ac:dyDescent="0.3">
      <c r="A2" s="79" t="s">
        <v>1465</v>
      </c>
      <c r="B2" s="79" t="s">
        <v>1466</v>
      </c>
      <c r="C2" s="79" t="s">
        <v>1501</v>
      </c>
      <c r="D2" s="79" t="s">
        <v>1502</v>
      </c>
      <c r="E2" s="79" t="s">
        <v>1503</v>
      </c>
      <c r="F2" s="79" t="s">
        <v>1504</v>
      </c>
      <c r="G2" s="79" t="s">
        <v>1505</v>
      </c>
      <c r="H2" s="79" t="s">
        <v>1508</v>
      </c>
      <c r="I2" s="79" t="s">
        <v>1506</v>
      </c>
      <c r="J2" s="79" t="s">
        <v>1509</v>
      </c>
      <c r="K2" s="79" t="s">
        <v>1510</v>
      </c>
      <c r="L2" s="79" t="s">
        <v>1507</v>
      </c>
      <c r="M2" s="100" t="s">
        <v>1511</v>
      </c>
      <c r="N2" s="100" t="s">
        <v>1512</v>
      </c>
    </row>
    <row r="3" spans="1:15" x14ac:dyDescent="0.3">
      <c r="A3" s="6" t="s">
        <v>239</v>
      </c>
      <c r="B3" s="6">
        <v>1</v>
      </c>
      <c r="C3" s="6">
        <v>1285</v>
      </c>
      <c r="D3" s="7">
        <v>14787</v>
      </c>
      <c r="E3" s="6">
        <v>908</v>
      </c>
      <c r="F3" s="25">
        <v>1138</v>
      </c>
      <c r="G3" s="6">
        <v>42</v>
      </c>
      <c r="H3" s="6">
        <v>0</v>
      </c>
      <c r="I3" s="6">
        <v>0</v>
      </c>
      <c r="J3" s="6">
        <v>0</v>
      </c>
      <c r="K3" s="6">
        <v>0</v>
      </c>
      <c r="L3" s="19">
        <v>16875</v>
      </c>
      <c r="M3" s="93">
        <f>(D3+I3)/C3</f>
        <v>11.507392996108949</v>
      </c>
      <c r="N3" s="93">
        <f>L3/C3</f>
        <v>13.132295719844358</v>
      </c>
    </row>
    <row r="4" spans="1:15" x14ac:dyDescent="0.3">
      <c r="A4" s="6" t="s">
        <v>66</v>
      </c>
      <c r="B4" s="6">
        <v>1</v>
      </c>
      <c r="C4" s="6">
        <v>3248</v>
      </c>
      <c r="D4" s="25">
        <v>7597</v>
      </c>
      <c r="E4" s="6">
        <v>34</v>
      </c>
      <c r="F4" s="6">
        <v>221</v>
      </c>
      <c r="G4" s="6">
        <v>21</v>
      </c>
      <c r="H4" s="6">
        <v>0</v>
      </c>
      <c r="I4" s="6">
        <v>0</v>
      </c>
      <c r="J4" s="6">
        <v>0</v>
      </c>
      <c r="K4" s="6">
        <v>0</v>
      </c>
      <c r="L4" s="25">
        <v>7873</v>
      </c>
      <c r="M4" s="93">
        <f t="shared" ref="M4:M67" si="0">(D4+I4)/C4</f>
        <v>2.3389778325123154</v>
      </c>
      <c r="N4" s="93">
        <f t="shared" ref="N4:N67" si="1">L4/C4</f>
        <v>2.4239532019704435</v>
      </c>
    </row>
    <row r="5" spans="1:15" x14ac:dyDescent="0.3">
      <c r="A5" s="6" t="s">
        <v>122</v>
      </c>
      <c r="B5" s="6">
        <v>1</v>
      </c>
      <c r="C5" s="6">
        <v>3686</v>
      </c>
      <c r="D5" s="7">
        <v>19726</v>
      </c>
      <c r="E5" s="6">
        <v>848</v>
      </c>
      <c r="F5" s="6">
        <v>978</v>
      </c>
      <c r="G5" s="6">
        <v>48</v>
      </c>
      <c r="H5" s="6">
        <v>0</v>
      </c>
      <c r="I5" s="6">
        <v>0</v>
      </c>
      <c r="J5" s="6">
        <v>0</v>
      </c>
      <c r="K5" s="6">
        <v>0</v>
      </c>
      <c r="L5" s="7">
        <v>21600</v>
      </c>
      <c r="M5" s="93">
        <f t="shared" si="0"/>
        <v>5.3516006511123173</v>
      </c>
      <c r="N5" s="93">
        <f t="shared" si="1"/>
        <v>5.860010851871948</v>
      </c>
    </row>
    <row r="6" spans="1:15" x14ac:dyDescent="0.3">
      <c r="A6" s="6" t="s">
        <v>26</v>
      </c>
      <c r="B6" s="6">
        <v>1</v>
      </c>
      <c r="C6" s="6">
        <v>657</v>
      </c>
      <c r="D6" s="25">
        <v>16388</v>
      </c>
      <c r="E6" s="6">
        <v>314</v>
      </c>
      <c r="F6" s="25">
        <v>1167</v>
      </c>
      <c r="G6" s="6">
        <v>53</v>
      </c>
      <c r="H6" s="6">
        <v>0</v>
      </c>
      <c r="I6" s="6">
        <v>0</v>
      </c>
      <c r="J6" s="6">
        <v>0</v>
      </c>
      <c r="K6" s="6">
        <v>0</v>
      </c>
      <c r="L6" s="25">
        <v>17922</v>
      </c>
      <c r="M6" s="93">
        <f t="shared" si="0"/>
        <v>24.943683409436833</v>
      </c>
      <c r="N6" s="93">
        <f t="shared" si="1"/>
        <v>27.278538812785389</v>
      </c>
    </row>
    <row r="7" spans="1:15" x14ac:dyDescent="0.3">
      <c r="A7" s="6" t="s">
        <v>112</v>
      </c>
      <c r="B7" s="6">
        <v>1</v>
      </c>
      <c r="C7" s="6">
        <v>3769</v>
      </c>
      <c r="D7" s="6">
        <v>23500</v>
      </c>
      <c r="E7" s="6">
        <v>1656</v>
      </c>
      <c r="F7" s="6">
        <v>1087</v>
      </c>
      <c r="G7" s="6">
        <v>58</v>
      </c>
      <c r="H7" s="6">
        <v>0</v>
      </c>
      <c r="I7" s="6">
        <v>0</v>
      </c>
      <c r="J7" s="6">
        <v>0</v>
      </c>
      <c r="K7" s="6">
        <v>0</v>
      </c>
      <c r="L7" s="6">
        <v>26301</v>
      </c>
      <c r="M7" s="93">
        <f t="shared" si="0"/>
        <v>6.2350756168745027</v>
      </c>
      <c r="N7" s="93">
        <f t="shared" si="1"/>
        <v>6.9782435659326083</v>
      </c>
    </row>
    <row r="8" spans="1:15" x14ac:dyDescent="0.3">
      <c r="A8" s="6" t="s">
        <v>65</v>
      </c>
      <c r="B8" s="6">
        <v>1</v>
      </c>
      <c r="C8" s="6">
        <v>3150</v>
      </c>
      <c r="D8" s="7">
        <v>17843</v>
      </c>
      <c r="E8" s="19">
        <v>800</v>
      </c>
      <c r="F8" s="19">
        <v>321</v>
      </c>
      <c r="G8" s="6">
        <v>2</v>
      </c>
      <c r="H8" s="6">
        <v>0</v>
      </c>
      <c r="I8" s="6">
        <v>0</v>
      </c>
      <c r="J8" s="6">
        <v>0</v>
      </c>
      <c r="K8" s="6">
        <v>0</v>
      </c>
      <c r="L8" s="25">
        <v>18966</v>
      </c>
      <c r="M8" s="93">
        <f t="shared" si="0"/>
        <v>5.6644444444444444</v>
      </c>
      <c r="N8" s="93">
        <f t="shared" si="1"/>
        <v>6.0209523809523811</v>
      </c>
    </row>
    <row r="9" spans="1:15" x14ac:dyDescent="0.3">
      <c r="A9" s="6" t="s">
        <v>234</v>
      </c>
      <c r="B9" s="6">
        <v>1</v>
      </c>
      <c r="C9" s="6">
        <v>3615</v>
      </c>
      <c r="D9" s="25">
        <v>26542</v>
      </c>
      <c r="E9" s="6">
        <v>791</v>
      </c>
      <c r="F9" s="6">
        <v>604</v>
      </c>
      <c r="G9" s="6">
        <v>93</v>
      </c>
      <c r="H9" s="6">
        <v>2</v>
      </c>
      <c r="I9" s="25">
        <v>4063</v>
      </c>
      <c r="J9" s="25">
        <v>1021</v>
      </c>
      <c r="K9" s="6">
        <v>104</v>
      </c>
      <c r="L9" s="19">
        <v>33218</v>
      </c>
      <c r="M9" s="93">
        <f t="shared" si="0"/>
        <v>8.4661134163208853</v>
      </c>
      <c r="N9" s="93">
        <f t="shared" si="1"/>
        <v>9.18893499308437</v>
      </c>
      <c r="O9" s="80"/>
    </row>
    <row r="10" spans="1:15" x14ac:dyDescent="0.3">
      <c r="A10" s="6" t="s">
        <v>48</v>
      </c>
      <c r="B10" s="6">
        <v>1</v>
      </c>
      <c r="C10" s="6">
        <v>3623</v>
      </c>
      <c r="D10" s="25">
        <v>17625</v>
      </c>
      <c r="E10" s="6">
        <v>281</v>
      </c>
      <c r="F10" s="6">
        <v>587</v>
      </c>
      <c r="G10" s="6">
        <v>40</v>
      </c>
      <c r="H10" s="6">
        <v>0</v>
      </c>
      <c r="I10" s="6">
        <v>5</v>
      </c>
      <c r="J10" s="6">
        <v>0</v>
      </c>
      <c r="K10" s="6">
        <v>0</v>
      </c>
      <c r="L10" s="6">
        <v>18538</v>
      </c>
      <c r="M10" s="93">
        <f t="shared" si="0"/>
        <v>4.866133038918024</v>
      </c>
      <c r="N10" s="93">
        <f t="shared" si="1"/>
        <v>5.1167540712117034</v>
      </c>
    </row>
    <row r="11" spans="1:15" x14ac:dyDescent="0.3">
      <c r="A11" s="6" t="s">
        <v>97</v>
      </c>
      <c r="B11" s="6">
        <v>1</v>
      </c>
      <c r="C11" s="6">
        <v>3081</v>
      </c>
      <c r="D11" s="19">
        <v>20791</v>
      </c>
      <c r="E11" s="6">
        <v>948</v>
      </c>
      <c r="F11" s="19">
        <v>955</v>
      </c>
      <c r="G11" s="6">
        <v>46</v>
      </c>
      <c r="H11" s="6">
        <v>0</v>
      </c>
      <c r="I11" s="6">
        <v>2359</v>
      </c>
      <c r="J11" s="25">
        <v>1741</v>
      </c>
      <c r="K11" s="6">
        <v>0</v>
      </c>
      <c r="L11" s="19">
        <v>26840</v>
      </c>
      <c r="M11" s="93">
        <f t="shared" si="0"/>
        <v>7.5137942226549823</v>
      </c>
      <c r="N11" s="93">
        <f t="shared" si="1"/>
        <v>8.711457319052256</v>
      </c>
    </row>
    <row r="12" spans="1:15" x14ac:dyDescent="0.3">
      <c r="A12" s="6" t="s">
        <v>69</v>
      </c>
      <c r="B12" s="6">
        <v>1</v>
      </c>
      <c r="C12" s="6">
        <v>2937</v>
      </c>
      <c r="D12" s="7">
        <v>8326</v>
      </c>
      <c r="E12" s="19">
        <v>570</v>
      </c>
      <c r="F12" s="7">
        <v>1353</v>
      </c>
      <c r="G12" s="19">
        <v>7</v>
      </c>
      <c r="H12" s="6">
        <v>0</v>
      </c>
      <c r="I12" s="6">
        <v>0</v>
      </c>
      <c r="J12" s="6">
        <v>0</v>
      </c>
      <c r="K12" s="6">
        <v>0</v>
      </c>
      <c r="L12" s="7">
        <v>10256</v>
      </c>
      <c r="M12" s="93">
        <f t="shared" si="0"/>
        <v>2.8348655090228125</v>
      </c>
      <c r="N12" s="93">
        <f t="shared" si="1"/>
        <v>3.4919986380660539</v>
      </c>
    </row>
    <row r="13" spans="1:15" x14ac:dyDescent="0.3">
      <c r="A13" s="6" t="s">
        <v>15</v>
      </c>
      <c r="B13" s="6">
        <v>1</v>
      </c>
      <c r="C13" s="6">
        <v>2611</v>
      </c>
      <c r="D13" s="6">
        <v>15372</v>
      </c>
      <c r="E13" s="6">
        <v>200</v>
      </c>
      <c r="F13" s="6">
        <v>300</v>
      </c>
      <c r="G13" s="6">
        <v>28</v>
      </c>
      <c r="H13" s="6">
        <v>0</v>
      </c>
      <c r="I13" s="6">
        <v>0</v>
      </c>
      <c r="J13" s="6">
        <v>0</v>
      </c>
      <c r="K13" s="6">
        <v>0</v>
      </c>
      <c r="L13" s="6">
        <v>15900</v>
      </c>
      <c r="M13" s="93">
        <f t="shared" si="0"/>
        <v>5.8873994638069709</v>
      </c>
      <c r="N13" s="93">
        <f t="shared" si="1"/>
        <v>6.0896208349291463</v>
      </c>
    </row>
    <row r="14" spans="1:15" x14ac:dyDescent="0.3">
      <c r="A14" s="6" t="s">
        <v>380</v>
      </c>
      <c r="B14" s="6">
        <v>1</v>
      </c>
      <c r="C14" s="6">
        <v>722</v>
      </c>
      <c r="D14" s="7">
        <v>11638</v>
      </c>
      <c r="E14" s="6">
        <v>331</v>
      </c>
      <c r="F14" s="6">
        <v>614</v>
      </c>
      <c r="G14" s="6">
        <v>8</v>
      </c>
      <c r="H14" s="6">
        <v>0</v>
      </c>
      <c r="I14" s="25">
        <v>2350</v>
      </c>
      <c r="J14" s="25">
        <v>1738</v>
      </c>
      <c r="K14" s="6">
        <v>0</v>
      </c>
      <c r="L14" s="7">
        <v>16679</v>
      </c>
      <c r="M14" s="93">
        <f t="shared" si="0"/>
        <v>19.373961218836566</v>
      </c>
      <c r="N14" s="93">
        <f t="shared" si="1"/>
        <v>23.101108033240997</v>
      </c>
    </row>
    <row r="15" spans="1:15" x14ac:dyDescent="0.3">
      <c r="A15" s="6" t="s">
        <v>243</v>
      </c>
      <c r="B15" s="6">
        <v>1</v>
      </c>
      <c r="C15" s="6">
        <v>3879</v>
      </c>
      <c r="D15" s="25">
        <v>21675</v>
      </c>
      <c r="E15" s="25">
        <v>1625</v>
      </c>
      <c r="F15" s="25">
        <v>1121</v>
      </c>
      <c r="G15" s="6">
        <v>120</v>
      </c>
      <c r="H15" s="6">
        <v>0</v>
      </c>
      <c r="I15" s="6">
        <v>0</v>
      </c>
      <c r="J15" s="6">
        <v>0</v>
      </c>
      <c r="K15" s="6">
        <v>0</v>
      </c>
      <c r="L15" s="25">
        <v>24541</v>
      </c>
      <c r="M15" s="93">
        <f t="shared" si="0"/>
        <v>5.5877803557617947</v>
      </c>
      <c r="N15" s="93">
        <f t="shared" si="1"/>
        <v>6.3266305748904355</v>
      </c>
    </row>
    <row r="16" spans="1:15" x14ac:dyDescent="0.3">
      <c r="A16" s="6" t="s">
        <v>92</v>
      </c>
      <c r="B16" s="6">
        <v>1</v>
      </c>
      <c r="C16" s="6">
        <v>1495</v>
      </c>
      <c r="D16" s="6">
        <v>30025</v>
      </c>
      <c r="E16" s="6">
        <v>1446</v>
      </c>
      <c r="F16" s="6">
        <v>1762</v>
      </c>
      <c r="G16" s="6">
        <v>14</v>
      </c>
      <c r="H16" s="6">
        <v>0</v>
      </c>
      <c r="I16" s="6">
        <v>0</v>
      </c>
      <c r="J16" s="6">
        <v>0</v>
      </c>
      <c r="K16" s="6">
        <v>0</v>
      </c>
      <c r="L16" s="6">
        <v>33247</v>
      </c>
      <c r="M16" s="93">
        <f t="shared" si="0"/>
        <v>20.083612040133779</v>
      </c>
      <c r="N16" s="93">
        <f t="shared" si="1"/>
        <v>22.238795986622073</v>
      </c>
    </row>
    <row r="17" spans="1:14" x14ac:dyDescent="0.3">
      <c r="A17" s="6" t="s">
        <v>229</v>
      </c>
      <c r="B17" s="6">
        <v>1</v>
      </c>
      <c r="C17" s="6">
        <v>3604</v>
      </c>
      <c r="D17" s="19">
        <v>35495</v>
      </c>
      <c r="E17" s="6">
        <v>2186</v>
      </c>
      <c r="F17" s="19">
        <v>1831</v>
      </c>
      <c r="G17" s="6">
        <v>82</v>
      </c>
      <c r="H17" s="6">
        <v>0</v>
      </c>
      <c r="I17" s="6">
        <v>0</v>
      </c>
      <c r="J17" s="6">
        <v>0</v>
      </c>
      <c r="K17" s="6">
        <v>0</v>
      </c>
      <c r="L17" s="19">
        <v>39594</v>
      </c>
      <c r="M17" s="93">
        <f t="shared" si="0"/>
        <v>9.8487791342952278</v>
      </c>
      <c r="N17" s="93">
        <f t="shared" si="1"/>
        <v>10.986126526082131</v>
      </c>
    </row>
    <row r="18" spans="1:14" x14ac:dyDescent="0.3">
      <c r="A18" s="6" t="s">
        <v>41</v>
      </c>
      <c r="B18" s="6">
        <v>1</v>
      </c>
      <c r="C18" s="6">
        <v>3803</v>
      </c>
      <c r="D18" s="7">
        <v>21389</v>
      </c>
      <c r="E18" s="25">
        <v>1096</v>
      </c>
      <c r="F18" s="19">
        <v>917</v>
      </c>
      <c r="G18" s="6">
        <v>37</v>
      </c>
      <c r="H18" s="6">
        <v>1</v>
      </c>
      <c r="I18" s="25">
        <v>5537</v>
      </c>
      <c r="J18" s="25">
        <v>1985</v>
      </c>
      <c r="K18" s="6">
        <v>0</v>
      </c>
      <c r="L18" s="7">
        <v>30961</v>
      </c>
      <c r="M18" s="93">
        <f t="shared" si="0"/>
        <v>7.0801998422298187</v>
      </c>
      <c r="N18" s="93">
        <f t="shared" si="1"/>
        <v>8.1412043123849589</v>
      </c>
    </row>
    <row r="19" spans="1:14" x14ac:dyDescent="0.3">
      <c r="A19" s="6" t="s">
        <v>113</v>
      </c>
      <c r="B19" s="6">
        <v>1</v>
      </c>
      <c r="C19" s="6">
        <v>2373</v>
      </c>
      <c r="D19" s="7">
        <v>14363</v>
      </c>
      <c r="E19" s="19">
        <v>119</v>
      </c>
      <c r="F19" s="7">
        <v>2736</v>
      </c>
      <c r="G19" s="6">
        <v>19</v>
      </c>
      <c r="H19" s="6">
        <v>0</v>
      </c>
      <c r="I19" s="25">
        <v>2172</v>
      </c>
      <c r="J19" s="25">
        <v>1399</v>
      </c>
      <c r="K19" s="6">
        <v>0</v>
      </c>
      <c r="L19" s="7">
        <v>20808</v>
      </c>
      <c r="M19" s="93">
        <f t="shared" si="0"/>
        <v>6.9679730299199329</v>
      </c>
      <c r="N19" s="93">
        <f t="shared" si="1"/>
        <v>8.7686472819216181</v>
      </c>
    </row>
    <row r="20" spans="1:14" x14ac:dyDescent="0.3">
      <c r="A20" s="6" t="s">
        <v>284</v>
      </c>
      <c r="B20" s="6">
        <v>1</v>
      </c>
      <c r="C20" s="6">
        <v>3953</v>
      </c>
      <c r="D20" s="25">
        <v>19077</v>
      </c>
      <c r="E20" s="25">
        <v>1190</v>
      </c>
      <c r="F20" s="25">
        <v>1197</v>
      </c>
      <c r="G20" s="6">
        <v>38</v>
      </c>
      <c r="H20" s="6">
        <v>0</v>
      </c>
      <c r="I20" s="6">
        <v>58</v>
      </c>
      <c r="J20" s="6">
        <v>0</v>
      </c>
      <c r="K20" s="6">
        <v>0</v>
      </c>
      <c r="L20" s="25">
        <v>21560</v>
      </c>
      <c r="M20" s="93">
        <f t="shared" si="0"/>
        <v>4.8406273716164936</v>
      </c>
      <c r="N20" s="93">
        <f t="shared" si="1"/>
        <v>5.4540855046799903</v>
      </c>
    </row>
    <row r="21" spans="1:14" x14ac:dyDescent="0.3">
      <c r="A21" s="6" t="s">
        <v>54</v>
      </c>
      <c r="B21" s="6">
        <v>1</v>
      </c>
      <c r="C21" s="6">
        <v>3715</v>
      </c>
      <c r="D21" s="25">
        <v>12062</v>
      </c>
      <c r="E21" s="6">
        <v>510</v>
      </c>
      <c r="F21" s="6">
        <v>984</v>
      </c>
      <c r="G21" s="6">
        <v>989</v>
      </c>
      <c r="H21" s="6">
        <v>0</v>
      </c>
      <c r="I21" s="25">
        <v>2039</v>
      </c>
      <c r="J21" s="6">
        <v>954</v>
      </c>
      <c r="K21" s="6">
        <v>0</v>
      </c>
      <c r="L21" s="6">
        <v>17538</v>
      </c>
      <c r="M21" s="93">
        <f t="shared" si="0"/>
        <v>3.7956931359353971</v>
      </c>
      <c r="N21" s="93">
        <f t="shared" si="1"/>
        <v>4.7208613728129203</v>
      </c>
    </row>
    <row r="22" spans="1:14" x14ac:dyDescent="0.3">
      <c r="A22" s="6" t="s">
        <v>268</v>
      </c>
      <c r="B22" s="6">
        <v>1</v>
      </c>
      <c r="C22" s="6">
        <v>3453</v>
      </c>
      <c r="D22" s="25">
        <v>14171</v>
      </c>
      <c r="E22" s="25">
        <v>1889</v>
      </c>
      <c r="F22" s="25">
        <v>2525</v>
      </c>
      <c r="G22" s="6">
        <v>112</v>
      </c>
      <c r="H22" s="6">
        <v>1</v>
      </c>
      <c r="I22" s="6">
        <v>0</v>
      </c>
      <c r="J22" s="6">
        <v>0</v>
      </c>
      <c r="K22" s="6">
        <v>0</v>
      </c>
      <c r="L22" s="6">
        <v>18697</v>
      </c>
      <c r="M22" s="93">
        <f t="shared" si="0"/>
        <v>4.1039675644367213</v>
      </c>
      <c r="N22" s="93">
        <f t="shared" si="1"/>
        <v>5.4147118447726612</v>
      </c>
    </row>
    <row r="23" spans="1:14" x14ac:dyDescent="0.3">
      <c r="A23" s="6" t="s">
        <v>2</v>
      </c>
      <c r="B23" s="6">
        <v>1</v>
      </c>
      <c r="C23" s="6">
        <v>1236</v>
      </c>
      <c r="D23" s="7">
        <v>9815</v>
      </c>
      <c r="E23" s="6">
        <v>422</v>
      </c>
      <c r="F23" s="25">
        <v>1347</v>
      </c>
      <c r="G23" s="6">
        <v>1</v>
      </c>
      <c r="H23" s="6">
        <v>0</v>
      </c>
      <c r="I23" s="25">
        <v>2350</v>
      </c>
      <c r="J23" s="25">
        <v>1738</v>
      </c>
      <c r="K23" s="6">
        <v>0</v>
      </c>
      <c r="L23" s="19">
        <v>15673</v>
      </c>
      <c r="M23" s="93">
        <f t="shared" si="0"/>
        <v>9.8422330097087372</v>
      </c>
      <c r="N23" s="93">
        <f t="shared" si="1"/>
        <v>12.68042071197411</v>
      </c>
    </row>
    <row r="24" spans="1:14" x14ac:dyDescent="0.3">
      <c r="A24" s="6" t="s">
        <v>32</v>
      </c>
      <c r="B24" s="6">
        <v>1</v>
      </c>
      <c r="C24" s="6">
        <v>3179</v>
      </c>
      <c r="D24" s="25">
        <v>14178</v>
      </c>
      <c r="E24" s="25">
        <v>1183</v>
      </c>
      <c r="F24" s="25">
        <v>1686</v>
      </c>
      <c r="G24" s="6">
        <v>31</v>
      </c>
      <c r="H24" s="6">
        <v>0</v>
      </c>
      <c r="I24" s="6">
        <v>0</v>
      </c>
      <c r="J24" s="6">
        <v>0</v>
      </c>
      <c r="K24" s="6">
        <v>0</v>
      </c>
      <c r="L24" s="25">
        <v>17078</v>
      </c>
      <c r="M24" s="93">
        <f t="shared" si="0"/>
        <v>4.4598930481283423</v>
      </c>
      <c r="N24" s="93">
        <f t="shared" si="1"/>
        <v>5.3721296005033032</v>
      </c>
    </row>
    <row r="25" spans="1:14" x14ac:dyDescent="0.3">
      <c r="A25" s="6" t="s">
        <v>351</v>
      </c>
      <c r="B25" s="6">
        <v>1</v>
      </c>
      <c r="C25" s="6">
        <v>2190</v>
      </c>
      <c r="D25" s="7">
        <v>14016</v>
      </c>
      <c r="E25" s="19">
        <v>159</v>
      </c>
      <c r="F25" s="19">
        <v>34</v>
      </c>
      <c r="G25" s="6">
        <v>38</v>
      </c>
      <c r="H25" s="6">
        <v>0</v>
      </c>
      <c r="I25" s="25">
        <v>1586</v>
      </c>
      <c r="J25" s="25">
        <v>1517</v>
      </c>
      <c r="K25" s="6">
        <v>0</v>
      </c>
      <c r="L25" s="7">
        <v>17350</v>
      </c>
      <c r="M25" s="93">
        <f t="shared" si="0"/>
        <v>7.1242009132420092</v>
      </c>
      <c r="N25" s="93">
        <f t="shared" si="1"/>
        <v>7.9223744292237441</v>
      </c>
    </row>
    <row r="26" spans="1:14" x14ac:dyDescent="0.3">
      <c r="A26" s="6" t="s">
        <v>102</v>
      </c>
      <c r="B26" s="6">
        <v>1</v>
      </c>
      <c r="C26" s="6">
        <v>2769</v>
      </c>
      <c r="D26" s="19">
        <v>15068</v>
      </c>
      <c r="E26" s="6">
        <v>201</v>
      </c>
      <c r="F26" s="19">
        <v>180</v>
      </c>
      <c r="G26" s="6">
        <v>33</v>
      </c>
      <c r="H26" s="6">
        <v>0</v>
      </c>
      <c r="I26" s="6">
        <v>0</v>
      </c>
      <c r="J26" s="6">
        <v>0</v>
      </c>
      <c r="K26" s="6">
        <v>0</v>
      </c>
      <c r="L26" s="19">
        <v>15482</v>
      </c>
      <c r="M26" s="93">
        <f t="shared" si="0"/>
        <v>5.4416756951968219</v>
      </c>
      <c r="N26" s="93">
        <f t="shared" si="1"/>
        <v>5.5911881545684361</v>
      </c>
    </row>
    <row r="27" spans="1:14" x14ac:dyDescent="0.3">
      <c r="A27" s="6" t="s">
        <v>9</v>
      </c>
      <c r="B27" s="6">
        <v>1</v>
      </c>
      <c r="C27" s="6">
        <v>3958</v>
      </c>
      <c r="D27" s="19">
        <v>26279</v>
      </c>
      <c r="E27" s="6">
        <v>142</v>
      </c>
      <c r="F27" s="6">
        <v>2135</v>
      </c>
      <c r="G27" s="6">
        <v>88</v>
      </c>
      <c r="H27" s="6">
        <v>0</v>
      </c>
      <c r="I27" s="6">
        <v>0</v>
      </c>
      <c r="J27" s="6">
        <v>0</v>
      </c>
      <c r="K27" s="6">
        <v>0</v>
      </c>
      <c r="L27" s="19">
        <v>28644</v>
      </c>
      <c r="M27" s="93">
        <f t="shared" si="0"/>
        <v>6.6394643759474485</v>
      </c>
      <c r="N27" s="93">
        <f t="shared" si="1"/>
        <v>7.2369883779686708</v>
      </c>
    </row>
    <row r="28" spans="1:14" x14ac:dyDescent="0.3">
      <c r="A28" s="6" t="s">
        <v>110</v>
      </c>
      <c r="B28" s="6">
        <v>1</v>
      </c>
      <c r="C28" s="6">
        <v>3112</v>
      </c>
      <c r="D28" s="19">
        <v>19546</v>
      </c>
      <c r="E28" s="19">
        <v>0</v>
      </c>
      <c r="F28" s="19">
        <v>3147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22693</v>
      </c>
      <c r="M28" s="93">
        <f t="shared" si="0"/>
        <v>6.280848329048843</v>
      </c>
      <c r="N28" s="93">
        <f t="shared" si="1"/>
        <v>7.2920951156812341</v>
      </c>
    </row>
    <row r="29" spans="1:14" x14ac:dyDescent="0.3">
      <c r="A29" s="6" t="s">
        <v>47</v>
      </c>
      <c r="B29" s="6">
        <v>1</v>
      </c>
      <c r="C29" s="6">
        <v>2791</v>
      </c>
      <c r="D29" s="25">
        <v>21467</v>
      </c>
      <c r="E29" s="6">
        <v>534</v>
      </c>
      <c r="F29" s="25">
        <v>1271</v>
      </c>
      <c r="G29" s="6">
        <v>48</v>
      </c>
      <c r="H29" s="6">
        <v>0</v>
      </c>
      <c r="I29" s="25">
        <v>15146</v>
      </c>
      <c r="J29" s="6">
        <v>485</v>
      </c>
      <c r="K29" s="6">
        <v>0</v>
      </c>
      <c r="L29" s="25">
        <v>38951</v>
      </c>
      <c r="M29" s="93">
        <f t="shared" si="0"/>
        <v>13.118237190970978</v>
      </c>
      <c r="N29" s="93">
        <f t="shared" si="1"/>
        <v>13.955929774274454</v>
      </c>
    </row>
    <row r="30" spans="1:14" x14ac:dyDescent="0.3">
      <c r="A30" s="6" t="s">
        <v>224</v>
      </c>
      <c r="B30" s="6">
        <v>1</v>
      </c>
      <c r="C30" s="6">
        <v>3150</v>
      </c>
      <c r="D30" s="7">
        <v>13765</v>
      </c>
      <c r="E30" s="6">
        <v>698</v>
      </c>
      <c r="F30" s="7">
        <v>1267</v>
      </c>
      <c r="G30" s="6">
        <v>53</v>
      </c>
      <c r="H30" s="6">
        <v>0</v>
      </c>
      <c r="I30" s="6">
        <v>0</v>
      </c>
      <c r="J30" s="6">
        <v>0</v>
      </c>
      <c r="K30" s="6">
        <v>0</v>
      </c>
      <c r="L30" s="19">
        <v>15783</v>
      </c>
      <c r="M30" s="93">
        <f t="shared" si="0"/>
        <v>4.3698412698412694</v>
      </c>
      <c r="N30" s="93">
        <f t="shared" si="1"/>
        <v>5.0104761904761901</v>
      </c>
    </row>
    <row r="31" spans="1:14" x14ac:dyDescent="0.3">
      <c r="A31" s="6" t="s">
        <v>215</v>
      </c>
      <c r="B31" s="6">
        <v>1</v>
      </c>
      <c r="C31" s="6">
        <v>3043</v>
      </c>
      <c r="D31" s="19">
        <v>35680</v>
      </c>
      <c r="E31" s="19">
        <v>504</v>
      </c>
      <c r="F31" s="19">
        <v>1202</v>
      </c>
      <c r="G31" s="6">
        <v>41</v>
      </c>
      <c r="H31" s="6">
        <v>0</v>
      </c>
      <c r="I31" s="6">
        <v>0</v>
      </c>
      <c r="J31" s="6">
        <v>0</v>
      </c>
      <c r="K31" s="6">
        <v>0</v>
      </c>
      <c r="L31" s="19">
        <v>37427</v>
      </c>
      <c r="M31" s="93">
        <f t="shared" si="0"/>
        <v>11.725271114032205</v>
      </c>
      <c r="N31" s="93">
        <f t="shared" si="1"/>
        <v>12.299375616168255</v>
      </c>
    </row>
    <row r="32" spans="1:14" x14ac:dyDescent="0.3">
      <c r="A32" s="6" t="s">
        <v>53</v>
      </c>
      <c r="B32" s="6">
        <v>1</v>
      </c>
      <c r="C32" s="6">
        <v>2047</v>
      </c>
      <c r="D32" s="25">
        <v>12041</v>
      </c>
      <c r="E32" s="6">
        <v>246</v>
      </c>
      <c r="F32" s="6">
        <v>594</v>
      </c>
      <c r="G32" s="6">
        <v>5</v>
      </c>
      <c r="H32" s="6">
        <v>0</v>
      </c>
      <c r="I32" s="6">
        <v>0</v>
      </c>
      <c r="J32" s="6">
        <v>0</v>
      </c>
      <c r="K32" s="6">
        <v>0</v>
      </c>
      <c r="L32" s="25">
        <v>12886</v>
      </c>
      <c r="M32" s="93">
        <f t="shared" si="0"/>
        <v>5.8822667318026376</v>
      </c>
      <c r="N32" s="93">
        <f t="shared" si="1"/>
        <v>6.295065950170982</v>
      </c>
    </row>
    <row r="33" spans="1:14" x14ac:dyDescent="0.3">
      <c r="A33" s="6" t="s">
        <v>145</v>
      </c>
      <c r="B33" s="6">
        <v>1</v>
      </c>
      <c r="C33" s="6">
        <v>3650</v>
      </c>
      <c r="D33" s="25">
        <v>20243</v>
      </c>
      <c r="E33" s="25">
        <v>3028</v>
      </c>
      <c r="F33" s="25">
        <v>4426</v>
      </c>
      <c r="G33" s="6">
        <v>45</v>
      </c>
      <c r="H33" s="6">
        <v>2</v>
      </c>
      <c r="I33" s="25">
        <v>2276</v>
      </c>
      <c r="J33" s="6">
        <v>873</v>
      </c>
      <c r="K33" s="6">
        <v>0</v>
      </c>
      <c r="L33" s="25">
        <v>30891</v>
      </c>
      <c r="M33" s="93">
        <f t="shared" si="0"/>
        <v>6.1695890410958905</v>
      </c>
      <c r="N33" s="93">
        <f t="shared" si="1"/>
        <v>8.4632876712328766</v>
      </c>
    </row>
    <row r="34" spans="1:14" x14ac:dyDescent="0.3">
      <c r="A34" s="6" t="s">
        <v>210</v>
      </c>
      <c r="B34" s="6">
        <v>1</v>
      </c>
      <c r="C34" s="6">
        <v>3926</v>
      </c>
      <c r="D34" s="25">
        <v>22873</v>
      </c>
      <c r="E34" s="25">
        <v>1141</v>
      </c>
      <c r="F34" s="25">
        <v>1519</v>
      </c>
      <c r="G34" s="6">
        <v>30</v>
      </c>
      <c r="H34" s="6">
        <v>0</v>
      </c>
      <c r="I34" s="6">
        <v>0</v>
      </c>
      <c r="J34" s="6">
        <v>0</v>
      </c>
      <c r="K34" s="6">
        <v>0</v>
      </c>
      <c r="L34" s="6">
        <v>25563</v>
      </c>
      <c r="M34" s="93">
        <f t="shared" si="0"/>
        <v>5.8260315843097299</v>
      </c>
      <c r="N34" s="93">
        <f t="shared" si="1"/>
        <v>6.5112073357106466</v>
      </c>
    </row>
    <row r="35" spans="1:14" x14ac:dyDescent="0.3">
      <c r="A35" s="6" t="s">
        <v>208</v>
      </c>
      <c r="B35" s="6">
        <v>1</v>
      </c>
      <c r="C35" s="6">
        <v>3730</v>
      </c>
      <c r="D35" s="19">
        <v>19154</v>
      </c>
      <c r="E35" s="6">
        <v>105</v>
      </c>
      <c r="F35" s="6">
        <v>299</v>
      </c>
      <c r="G35" s="6">
        <v>31</v>
      </c>
      <c r="H35" s="6">
        <v>0</v>
      </c>
      <c r="I35" s="6">
        <v>2149</v>
      </c>
      <c r="J35" s="6">
        <v>1679</v>
      </c>
      <c r="K35" s="6">
        <v>0</v>
      </c>
      <c r="L35" s="19">
        <v>23417</v>
      </c>
      <c r="M35" s="93">
        <f t="shared" si="0"/>
        <v>5.711260053619303</v>
      </c>
      <c r="N35" s="93">
        <f t="shared" si="1"/>
        <v>6.2780160857908847</v>
      </c>
    </row>
    <row r="36" spans="1:14" x14ac:dyDescent="0.3">
      <c r="A36" s="6" t="s">
        <v>3</v>
      </c>
      <c r="B36" s="6">
        <v>1</v>
      </c>
      <c r="C36" s="6">
        <v>2463</v>
      </c>
      <c r="D36" s="6">
        <v>18281</v>
      </c>
      <c r="E36" s="6">
        <v>399</v>
      </c>
      <c r="F36" s="6">
        <v>1512</v>
      </c>
      <c r="G36" s="6">
        <v>10</v>
      </c>
      <c r="H36" s="6">
        <v>0</v>
      </c>
      <c r="I36" s="6">
        <v>0</v>
      </c>
      <c r="J36" s="6">
        <v>0</v>
      </c>
      <c r="K36" s="6">
        <v>0</v>
      </c>
      <c r="L36" s="6">
        <v>20202</v>
      </c>
      <c r="M36" s="93">
        <f t="shared" si="0"/>
        <v>7.4222492894843688</v>
      </c>
      <c r="N36" s="93">
        <f t="shared" si="1"/>
        <v>8.2021924482338608</v>
      </c>
    </row>
    <row r="37" spans="1:14" x14ac:dyDescent="0.3">
      <c r="A37" s="6" t="s">
        <v>206</v>
      </c>
      <c r="B37" s="6">
        <v>1</v>
      </c>
      <c r="C37" s="6">
        <v>1900</v>
      </c>
      <c r="D37" s="6">
        <v>35802</v>
      </c>
      <c r="E37" s="6">
        <v>187</v>
      </c>
      <c r="F37" s="6">
        <v>674</v>
      </c>
      <c r="G37" s="6">
        <v>34</v>
      </c>
      <c r="H37" s="6">
        <v>0</v>
      </c>
      <c r="I37" s="6">
        <v>0</v>
      </c>
      <c r="J37" s="6">
        <v>0</v>
      </c>
      <c r="K37" s="6">
        <v>0</v>
      </c>
      <c r="L37" s="6">
        <v>36697</v>
      </c>
      <c r="M37" s="93">
        <f t="shared" si="0"/>
        <v>18.843157894736841</v>
      </c>
      <c r="N37" s="93">
        <f t="shared" si="1"/>
        <v>19.31421052631579</v>
      </c>
    </row>
    <row r="38" spans="1:14" x14ac:dyDescent="0.3">
      <c r="A38" s="6" t="s">
        <v>36</v>
      </c>
      <c r="B38" s="6">
        <v>1</v>
      </c>
      <c r="C38" s="6">
        <v>2027</v>
      </c>
      <c r="D38" s="7">
        <v>21907</v>
      </c>
      <c r="E38" s="25">
        <v>1978</v>
      </c>
      <c r="F38" s="25">
        <v>3039</v>
      </c>
      <c r="G38" s="6">
        <v>79</v>
      </c>
      <c r="H38" s="6">
        <v>0</v>
      </c>
      <c r="I38" s="25">
        <v>3315</v>
      </c>
      <c r="J38" s="6">
        <v>900</v>
      </c>
      <c r="K38" s="6">
        <v>88</v>
      </c>
      <c r="L38" s="6">
        <v>31306</v>
      </c>
      <c r="M38" s="93">
        <f t="shared" si="0"/>
        <v>12.443019240256536</v>
      </c>
      <c r="N38" s="93">
        <f t="shared" si="1"/>
        <v>15.444499259990133</v>
      </c>
    </row>
    <row r="39" spans="1:14" x14ac:dyDescent="0.3">
      <c r="A39" s="6" t="s">
        <v>68</v>
      </c>
      <c r="B39" s="6">
        <v>1</v>
      </c>
      <c r="C39" s="6">
        <v>3585</v>
      </c>
      <c r="D39" s="6">
        <v>20270</v>
      </c>
      <c r="E39" s="6">
        <v>437</v>
      </c>
      <c r="F39" s="6">
        <v>271</v>
      </c>
      <c r="G39" s="6">
        <v>34</v>
      </c>
      <c r="H39" s="6">
        <v>0</v>
      </c>
      <c r="I39" s="6">
        <v>0</v>
      </c>
      <c r="J39" s="6">
        <v>0</v>
      </c>
      <c r="K39" s="6">
        <v>0</v>
      </c>
      <c r="L39" s="6">
        <v>21012</v>
      </c>
      <c r="M39" s="93">
        <f t="shared" si="0"/>
        <v>5.654114365411437</v>
      </c>
      <c r="N39" s="93">
        <f t="shared" si="1"/>
        <v>5.8610878661087868</v>
      </c>
    </row>
    <row r="40" spans="1:14" x14ac:dyDescent="0.3">
      <c r="A40" s="6" t="s">
        <v>11</v>
      </c>
      <c r="B40" s="6">
        <v>1</v>
      </c>
      <c r="C40" s="6">
        <v>2372</v>
      </c>
      <c r="D40" s="6">
        <v>12336</v>
      </c>
      <c r="E40" s="6">
        <v>929</v>
      </c>
      <c r="F40" s="6">
        <v>987</v>
      </c>
      <c r="G40" s="6">
        <v>8</v>
      </c>
      <c r="H40" s="6">
        <v>0</v>
      </c>
      <c r="I40" s="6">
        <v>106</v>
      </c>
      <c r="J40" s="6">
        <v>0</v>
      </c>
      <c r="K40" s="6">
        <v>0</v>
      </c>
      <c r="L40" s="6">
        <v>14366</v>
      </c>
      <c r="M40" s="93">
        <f t="shared" si="0"/>
        <v>5.2453625632377738</v>
      </c>
      <c r="N40" s="93">
        <f t="shared" si="1"/>
        <v>6.0564924114671159</v>
      </c>
    </row>
    <row r="41" spans="1:14" x14ac:dyDescent="0.3">
      <c r="A41" s="6" t="s">
        <v>34</v>
      </c>
      <c r="B41" s="6">
        <v>1</v>
      </c>
      <c r="C41" s="6">
        <v>3667</v>
      </c>
      <c r="D41" s="25">
        <v>19487</v>
      </c>
      <c r="E41" s="6">
        <v>384</v>
      </c>
      <c r="F41" s="25">
        <v>1460</v>
      </c>
      <c r="G41" s="6">
        <v>36</v>
      </c>
      <c r="H41" s="6">
        <v>2</v>
      </c>
      <c r="I41" s="6">
        <v>0</v>
      </c>
      <c r="J41" s="6">
        <v>0</v>
      </c>
      <c r="K41" s="6">
        <v>0</v>
      </c>
      <c r="L41" s="25">
        <v>21367</v>
      </c>
      <c r="M41" s="93">
        <f t="shared" si="0"/>
        <v>5.3141532587946552</v>
      </c>
      <c r="N41" s="93">
        <f t="shared" si="1"/>
        <v>5.8268339241887102</v>
      </c>
    </row>
    <row r="42" spans="1:14" x14ac:dyDescent="0.3">
      <c r="A42" s="6" t="s">
        <v>100</v>
      </c>
      <c r="B42" s="6">
        <v>1</v>
      </c>
      <c r="C42" s="6">
        <v>492</v>
      </c>
      <c r="D42" s="25">
        <v>12434</v>
      </c>
      <c r="E42" s="6">
        <v>380</v>
      </c>
      <c r="F42" s="6">
        <v>671</v>
      </c>
      <c r="G42" s="6">
        <v>31</v>
      </c>
      <c r="H42" s="6">
        <v>0</v>
      </c>
      <c r="I42" s="25">
        <v>1371</v>
      </c>
      <c r="J42" s="25">
        <v>1431</v>
      </c>
      <c r="K42" s="6">
        <v>0</v>
      </c>
      <c r="L42" s="25">
        <v>16318</v>
      </c>
      <c r="M42" s="93">
        <f t="shared" si="0"/>
        <v>28.058943089430894</v>
      </c>
      <c r="N42" s="93">
        <f t="shared" si="1"/>
        <v>33.166666666666664</v>
      </c>
    </row>
    <row r="43" spans="1:14" x14ac:dyDescent="0.3">
      <c r="A43" s="6" t="s">
        <v>67</v>
      </c>
      <c r="B43" s="6">
        <v>1</v>
      </c>
      <c r="C43" s="6">
        <v>3996</v>
      </c>
      <c r="D43" s="7">
        <v>10997</v>
      </c>
      <c r="E43" s="19">
        <v>100</v>
      </c>
      <c r="F43" s="7">
        <v>1150</v>
      </c>
      <c r="G43" s="6">
        <v>39</v>
      </c>
      <c r="H43" s="6">
        <v>0</v>
      </c>
      <c r="I43" s="6">
        <v>0</v>
      </c>
      <c r="J43" s="6">
        <v>0</v>
      </c>
      <c r="K43" s="6">
        <v>0</v>
      </c>
      <c r="L43" s="6">
        <v>12286</v>
      </c>
      <c r="M43" s="93">
        <f t="shared" si="0"/>
        <v>2.7520020020020022</v>
      </c>
      <c r="N43" s="93">
        <f t="shared" si="1"/>
        <v>3.0745745745745747</v>
      </c>
    </row>
    <row r="44" spans="1:14" x14ac:dyDescent="0.3">
      <c r="A44" s="6" t="s">
        <v>7</v>
      </c>
      <c r="B44" s="6">
        <v>1</v>
      </c>
      <c r="C44" s="6">
        <v>2440</v>
      </c>
      <c r="D44" s="6">
        <v>15263</v>
      </c>
      <c r="E44" s="6">
        <v>532</v>
      </c>
      <c r="F44" s="6">
        <v>0</v>
      </c>
      <c r="G44" s="6">
        <v>18</v>
      </c>
      <c r="H44" s="6">
        <v>0</v>
      </c>
      <c r="I44" s="6">
        <v>2231</v>
      </c>
      <c r="J44" s="6">
        <v>1697</v>
      </c>
      <c r="K44" s="6">
        <v>0</v>
      </c>
      <c r="L44" s="6">
        <v>19741</v>
      </c>
      <c r="M44" s="93">
        <f t="shared" si="0"/>
        <v>7.1696721311475411</v>
      </c>
      <c r="N44" s="93">
        <f t="shared" si="1"/>
        <v>8.0905737704918028</v>
      </c>
    </row>
    <row r="45" spans="1:14" x14ac:dyDescent="0.3">
      <c r="A45" s="6" t="s">
        <v>80</v>
      </c>
      <c r="B45" s="6">
        <v>1</v>
      </c>
      <c r="C45" s="6">
        <v>3433</v>
      </c>
      <c r="D45" s="7">
        <v>16513</v>
      </c>
      <c r="E45" s="6">
        <v>76</v>
      </c>
      <c r="F45" s="19">
        <v>384</v>
      </c>
      <c r="G45" s="6">
        <v>6</v>
      </c>
      <c r="H45" s="6">
        <v>0</v>
      </c>
      <c r="I45" s="6">
        <v>100</v>
      </c>
      <c r="J45" s="6">
        <v>0</v>
      </c>
      <c r="K45" s="6">
        <v>0</v>
      </c>
      <c r="L45" s="19">
        <v>17079</v>
      </c>
      <c r="M45" s="93">
        <f t="shared" si="0"/>
        <v>4.8392076900669965</v>
      </c>
      <c r="N45" s="93">
        <f t="shared" si="1"/>
        <v>4.9749490241771044</v>
      </c>
    </row>
    <row r="46" spans="1:14" x14ac:dyDescent="0.3">
      <c r="A46" s="6" t="s">
        <v>4</v>
      </c>
      <c r="B46" s="6">
        <v>1</v>
      </c>
      <c r="C46" s="6">
        <v>1848</v>
      </c>
      <c r="D46" s="7">
        <v>12058</v>
      </c>
      <c r="E46" s="19">
        <v>136</v>
      </c>
      <c r="F46" s="7">
        <v>1517</v>
      </c>
      <c r="G46" s="6">
        <v>32</v>
      </c>
      <c r="H46" s="6">
        <v>0</v>
      </c>
      <c r="I46" s="6">
        <v>0</v>
      </c>
      <c r="J46" s="6">
        <v>0</v>
      </c>
      <c r="K46" s="6">
        <v>0</v>
      </c>
      <c r="L46" s="7">
        <v>13743</v>
      </c>
      <c r="M46" s="93">
        <f t="shared" si="0"/>
        <v>6.524891774891775</v>
      </c>
      <c r="N46" s="93">
        <f t="shared" si="1"/>
        <v>7.4366883116883118</v>
      </c>
    </row>
    <row r="47" spans="1:14" x14ac:dyDescent="0.3">
      <c r="A47" s="6" t="s">
        <v>51</v>
      </c>
      <c r="B47" s="6">
        <v>1</v>
      </c>
      <c r="C47" s="6">
        <v>3903</v>
      </c>
      <c r="D47" s="25">
        <v>12000</v>
      </c>
      <c r="E47" s="6">
        <v>15</v>
      </c>
      <c r="F47" s="6">
        <v>982</v>
      </c>
      <c r="G47" s="6">
        <v>9</v>
      </c>
      <c r="H47" s="6">
        <v>0</v>
      </c>
      <c r="I47" s="6">
        <v>0</v>
      </c>
      <c r="J47" s="6">
        <v>0</v>
      </c>
      <c r="K47" s="6">
        <v>0</v>
      </c>
      <c r="L47" s="25">
        <v>13006</v>
      </c>
      <c r="M47" s="93">
        <f t="shared" si="0"/>
        <v>3.0745580322828592</v>
      </c>
      <c r="N47" s="93">
        <f t="shared" si="1"/>
        <v>3.3323084806559056</v>
      </c>
    </row>
    <row r="48" spans="1:14" x14ac:dyDescent="0.3">
      <c r="A48" s="6" t="s">
        <v>183</v>
      </c>
      <c r="B48" s="6">
        <v>1</v>
      </c>
      <c r="C48" s="6">
        <v>3645</v>
      </c>
      <c r="D48" s="6">
        <v>35848</v>
      </c>
      <c r="E48" s="25">
        <v>1567</v>
      </c>
      <c r="F48" s="6">
        <v>2511</v>
      </c>
      <c r="G48" s="6">
        <v>80</v>
      </c>
      <c r="H48" s="6">
        <v>0</v>
      </c>
      <c r="I48" s="25">
        <v>2709</v>
      </c>
      <c r="J48" s="6">
        <v>98</v>
      </c>
      <c r="K48" s="6">
        <v>0</v>
      </c>
      <c r="L48" s="6">
        <v>42813</v>
      </c>
      <c r="M48" s="93">
        <f t="shared" si="0"/>
        <v>10.578052126200275</v>
      </c>
      <c r="N48" s="93">
        <f t="shared" si="1"/>
        <v>11.745679012345679</v>
      </c>
    </row>
    <row r="49" spans="1:14" x14ac:dyDescent="0.3">
      <c r="A49" s="6" t="s">
        <v>132</v>
      </c>
      <c r="B49" s="6">
        <v>1</v>
      </c>
      <c r="C49" s="6">
        <v>19</v>
      </c>
      <c r="D49" s="25">
        <v>14536</v>
      </c>
      <c r="E49" s="6">
        <v>1</v>
      </c>
      <c r="F49" s="6">
        <v>59</v>
      </c>
      <c r="G49" s="6">
        <v>45</v>
      </c>
      <c r="H49" s="6">
        <v>40</v>
      </c>
      <c r="I49" s="6">
        <v>0</v>
      </c>
      <c r="J49" s="6">
        <v>0</v>
      </c>
      <c r="K49" s="6">
        <v>0</v>
      </c>
      <c r="L49" s="25">
        <v>14641</v>
      </c>
      <c r="M49" s="93">
        <f t="shared" si="0"/>
        <v>765.0526315789474</v>
      </c>
      <c r="N49" s="93">
        <f t="shared" si="1"/>
        <v>770.57894736842104</v>
      </c>
    </row>
    <row r="50" spans="1:14" x14ac:dyDescent="0.3">
      <c r="A50" s="6" t="s">
        <v>222</v>
      </c>
      <c r="B50" s="6">
        <v>1</v>
      </c>
      <c r="C50" s="6">
        <v>3679</v>
      </c>
      <c r="D50" s="7">
        <v>31750</v>
      </c>
      <c r="E50" s="19">
        <v>924</v>
      </c>
      <c r="F50" s="7">
        <v>1058</v>
      </c>
      <c r="G50" s="6">
        <v>51</v>
      </c>
      <c r="H50" s="6">
        <v>1</v>
      </c>
      <c r="I50" s="25">
        <v>1371</v>
      </c>
      <c r="J50" s="25">
        <v>1431</v>
      </c>
      <c r="K50" s="6">
        <v>0</v>
      </c>
      <c r="L50" s="7">
        <v>36585</v>
      </c>
      <c r="M50" s="93">
        <f t="shared" si="0"/>
        <v>9.0027181299266097</v>
      </c>
      <c r="N50" s="93">
        <f t="shared" si="1"/>
        <v>9.9442783365044853</v>
      </c>
    </row>
    <row r="51" spans="1:14" x14ac:dyDescent="0.3">
      <c r="A51" s="6" t="s">
        <v>35</v>
      </c>
      <c r="B51" s="6">
        <v>1</v>
      </c>
      <c r="C51" s="6">
        <v>1830</v>
      </c>
      <c r="D51" s="25">
        <v>7977</v>
      </c>
      <c r="E51" s="6">
        <v>225</v>
      </c>
      <c r="F51" s="6">
        <v>300</v>
      </c>
      <c r="G51" s="6">
        <v>10</v>
      </c>
      <c r="H51" s="6">
        <v>0</v>
      </c>
      <c r="I51" s="6">
        <v>0</v>
      </c>
      <c r="J51" s="6">
        <v>0</v>
      </c>
      <c r="K51" s="6">
        <v>0</v>
      </c>
      <c r="L51" s="6">
        <v>8512</v>
      </c>
      <c r="M51" s="93">
        <f t="shared" si="0"/>
        <v>4.3590163934426229</v>
      </c>
      <c r="N51" s="93">
        <f t="shared" si="1"/>
        <v>4.6513661202185794</v>
      </c>
    </row>
    <row r="52" spans="1:14" x14ac:dyDescent="0.3">
      <c r="A52" s="6" t="s">
        <v>381</v>
      </c>
      <c r="B52" s="6">
        <v>1</v>
      </c>
      <c r="C52" s="6">
        <v>959</v>
      </c>
      <c r="D52" s="7">
        <v>13968</v>
      </c>
      <c r="E52" s="6">
        <v>192</v>
      </c>
      <c r="F52" s="19">
        <v>532</v>
      </c>
      <c r="G52" s="6">
        <v>2</v>
      </c>
      <c r="H52" s="6">
        <v>0</v>
      </c>
      <c r="I52" s="6">
        <v>47</v>
      </c>
      <c r="J52" s="6">
        <v>0</v>
      </c>
      <c r="K52" s="6">
        <v>0</v>
      </c>
      <c r="L52" s="19">
        <v>14741</v>
      </c>
      <c r="M52" s="93">
        <f t="shared" si="0"/>
        <v>14.614181438998957</v>
      </c>
      <c r="N52" s="93">
        <f t="shared" si="1"/>
        <v>15.371220020855057</v>
      </c>
    </row>
    <row r="53" spans="1:14" x14ac:dyDescent="0.3">
      <c r="A53" s="6" t="s">
        <v>271</v>
      </c>
      <c r="B53" s="6">
        <v>1</v>
      </c>
      <c r="C53" s="6">
        <v>1939</v>
      </c>
      <c r="D53" s="25">
        <v>18799</v>
      </c>
      <c r="E53" s="25">
        <v>1060</v>
      </c>
      <c r="F53" s="25">
        <v>1385</v>
      </c>
      <c r="G53" s="6">
        <v>108</v>
      </c>
      <c r="H53" s="6">
        <v>1</v>
      </c>
      <c r="I53" s="25">
        <v>3201</v>
      </c>
      <c r="J53" s="6">
        <v>839</v>
      </c>
      <c r="K53" s="6">
        <v>0</v>
      </c>
      <c r="L53" s="25">
        <v>25392</v>
      </c>
      <c r="M53" s="93">
        <f t="shared" si="0"/>
        <v>11.346054667354306</v>
      </c>
      <c r="N53" s="93">
        <f t="shared" si="1"/>
        <v>13.095410005157298</v>
      </c>
    </row>
    <row r="54" spans="1:14" x14ac:dyDescent="0.3">
      <c r="A54" s="6" t="s">
        <v>82</v>
      </c>
      <c r="B54" s="6">
        <v>1</v>
      </c>
      <c r="C54" s="6">
        <v>3739</v>
      </c>
      <c r="D54" s="25">
        <v>10000</v>
      </c>
      <c r="E54" s="6">
        <v>241</v>
      </c>
      <c r="F54" s="6">
        <v>175</v>
      </c>
      <c r="G54" s="6">
        <v>25</v>
      </c>
      <c r="H54" s="6">
        <v>2</v>
      </c>
      <c r="I54" s="25">
        <v>2180</v>
      </c>
      <c r="J54" s="25">
        <v>1132</v>
      </c>
      <c r="K54" s="6">
        <v>108</v>
      </c>
      <c r="L54" s="6">
        <v>13861</v>
      </c>
      <c r="M54" s="93">
        <f t="shared" si="0"/>
        <v>3.2575554961219577</v>
      </c>
      <c r="N54" s="93">
        <f t="shared" si="1"/>
        <v>3.707140946777213</v>
      </c>
    </row>
    <row r="55" spans="1:14" x14ac:dyDescent="0.3">
      <c r="A55" s="6" t="s">
        <v>377</v>
      </c>
      <c r="B55" s="6">
        <v>1</v>
      </c>
      <c r="C55" s="6">
        <v>1508</v>
      </c>
      <c r="D55" s="7">
        <v>7913</v>
      </c>
      <c r="E55" s="19">
        <v>92</v>
      </c>
      <c r="F55" s="19">
        <v>92</v>
      </c>
      <c r="G55" s="6">
        <v>22</v>
      </c>
      <c r="H55" s="6">
        <v>0</v>
      </c>
      <c r="I55" s="6">
        <v>0</v>
      </c>
      <c r="J55" s="6">
        <v>0</v>
      </c>
      <c r="K55" s="6">
        <v>43</v>
      </c>
      <c r="L55" s="7">
        <v>8162</v>
      </c>
      <c r="M55" s="93">
        <f t="shared" si="0"/>
        <v>5.2473474801061011</v>
      </c>
      <c r="N55" s="93">
        <f t="shared" si="1"/>
        <v>5.4124668435013259</v>
      </c>
    </row>
    <row r="56" spans="1:14" x14ac:dyDescent="0.3">
      <c r="A56" s="6" t="s">
        <v>155</v>
      </c>
      <c r="B56" s="6">
        <v>1</v>
      </c>
      <c r="C56" s="6">
        <v>3731</v>
      </c>
      <c r="D56" s="19">
        <v>16099</v>
      </c>
      <c r="E56" s="19">
        <v>253</v>
      </c>
      <c r="F56" s="6">
        <v>420</v>
      </c>
      <c r="G56" s="6">
        <v>49</v>
      </c>
      <c r="H56" s="6">
        <v>0</v>
      </c>
      <c r="I56" s="6">
        <v>0</v>
      </c>
      <c r="J56" s="6">
        <v>0</v>
      </c>
      <c r="K56" s="6">
        <v>0</v>
      </c>
      <c r="L56" s="6">
        <v>16821</v>
      </c>
      <c r="M56" s="93">
        <f t="shared" si="0"/>
        <v>4.3149289734655589</v>
      </c>
      <c r="N56" s="93">
        <f t="shared" si="1"/>
        <v>4.5084427767354596</v>
      </c>
    </row>
    <row r="57" spans="1:14" x14ac:dyDescent="0.3">
      <c r="A57" s="6" t="s">
        <v>16</v>
      </c>
      <c r="B57" s="6">
        <v>1</v>
      </c>
      <c r="C57" s="6">
        <v>3674</v>
      </c>
      <c r="D57" s="25">
        <v>15316</v>
      </c>
      <c r="E57" s="6">
        <v>305</v>
      </c>
      <c r="F57" s="25">
        <v>2250</v>
      </c>
      <c r="G57" s="6">
        <v>51</v>
      </c>
      <c r="H57" s="6">
        <v>0</v>
      </c>
      <c r="I57" s="6">
        <v>0</v>
      </c>
      <c r="J57" s="6">
        <v>0</v>
      </c>
      <c r="K57" s="6">
        <v>0</v>
      </c>
      <c r="L57" s="25">
        <v>17922</v>
      </c>
      <c r="M57" s="93">
        <f t="shared" si="0"/>
        <v>4.1687534022863364</v>
      </c>
      <c r="N57" s="93">
        <f t="shared" si="1"/>
        <v>4.8780620577027767</v>
      </c>
    </row>
    <row r="58" spans="1:14" x14ac:dyDescent="0.3">
      <c r="A58" s="6" t="s">
        <v>10</v>
      </c>
      <c r="B58" s="6">
        <v>1</v>
      </c>
      <c r="C58" s="6">
        <v>882</v>
      </c>
      <c r="D58" s="7">
        <v>10258</v>
      </c>
      <c r="E58" s="6">
        <v>231</v>
      </c>
      <c r="F58" s="19">
        <v>207</v>
      </c>
      <c r="G58" s="6">
        <v>41</v>
      </c>
      <c r="H58" s="6">
        <v>0</v>
      </c>
      <c r="I58" s="6">
        <v>0</v>
      </c>
      <c r="J58" s="6">
        <v>0</v>
      </c>
      <c r="K58" s="6">
        <v>0</v>
      </c>
      <c r="L58" s="7">
        <v>10737</v>
      </c>
      <c r="M58" s="93">
        <f t="shared" si="0"/>
        <v>11.630385487528345</v>
      </c>
      <c r="N58" s="93">
        <f t="shared" si="1"/>
        <v>12.173469387755102</v>
      </c>
    </row>
    <row r="59" spans="1:14" x14ac:dyDescent="0.3">
      <c r="A59" s="6" t="s">
        <v>6</v>
      </c>
      <c r="B59" s="6">
        <v>1</v>
      </c>
      <c r="C59" s="6">
        <v>2419</v>
      </c>
      <c r="D59" s="25">
        <v>11885</v>
      </c>
      <c r="E59" s="6">
        <v>281</v>
      </c>
      <c r="F59" s="6">
        <v>225</v>
      </c>
      <c r="G59" s="6">
        <v>1</v>
      </c>
      <c r="H59" s="6">
        <v>1</v>
      </c>
      <c r="I59" s="6">
        <v>0</v>
      </c>
      <c r="J59" s="6">
        <v>0</v>
      </c>
      <c r="K59" s="6">
        <v>0</v>
      </c>
      <c r="L59" s="25">
        <v>12392</v>
      </c>
      <c r="M59" s="93">
        <f t="shared" si="0"/>
        <v>4.9131872674658954</v>
      </c>
      <c r="N59" s="93">
        <f t="shared" si="1"/>
        <v>5.1227780074410916</v>
      </c>
    </row>
    <row r="60" spans="1:14" x14ac:dyDescent="0.3">
      <c r="A60" s="6" t="s">
        <v>17</v>
      </c>
      <c r="B60" s="6">
        <v>1</v>
      </c>
      <c r="C60" s="6">
        <v>3775</v>
      </c>
      <c r="D60" s="7">
        <v>23259</v>
      </c>
      <c r="E60" s="6">
        <v>958</v>
      </c>
      <c r="F60" s="6">
        <v>713</v>
      </c>
      <c r="G60" s="6">
        <v>49</v>
      </c>
      <c r="H60" s="6">
        <v>0</v>
      </c>
      <c r="I60" s="6">
        <v>0</v>
      </c>
      <c r="J60" s="6">
        <v>0</v>
      </c>
      <c r="K60" s="6">
        <v>0</v>
      </c>
      <c r="L60" s="7">
        <v>24979</v>
      </c>
      <c r="M60" s="93">
        <f t="shared" si="0"/>
        <v>6.161324503311258</v>
      </c>
      <c r="N60" s="93">
        <f t="shared" si="1"/>
        <v>6.6169536423841055</v>
      </c>
    </row>
    <row r="61" spans="1:14" x14ac:dyDescent="0.3">
      <c r="A61" s="6" t="s">
        <v>23</v>
      </c>
      <c r="B61" s="6">
        <v>1</v>
      </c>
      <c r="C61" s="6">
        <v>2752</v>
      </c>
      <c r="D61" s="7">
        <v>15528</v>
      </c>
      <c r="E61" s="19">
        <v>990</v>
      </c>
      <c r="F61" s="7">
        <v>1088</v>
      </c>
      <c r="G61" s="6">
        <v>27</v>
      </c>
      <c r="H61" s="6">
        <v>0</v>
      </c>
      <c r="I61" s="6">
        <v>0</v>
      </c>
      <c r="J61" s="6">
        <v>0</v>
      </c>
      <c r="K61" s="6">
        <v>0</v>
      </c>
      <c r="L61" s="25">
        <v>17633</v>
      </c>
      <c r="M61" s="93">
        <f t="shared" si="0"/>
        <v>5.6424418604651159</v>
      </c>
      <c r="N61" s="93">
        <f t="shared" si="1"/>
        <v>6.4073401162790695</v>
      </c>
    </row>
    <row r="62" spans="1:14" x14ac:dyDescent="0.3">
      <c r="A62" s="6" t="s">
        <v>64</v>
      </c>
      <c r="B62" s="6">
        <v>1</v>
      </c>
      <c r="C62" s="6">
        <v>2991</v>
      </c>
      <c r="D62" s="6">
        <v>11547</v>
      </c>
      <c r="E62" s="6">
        <v>119</v>
      </c>
      <c r="F62" s="6">
        <v>1977</v>
      </c>
      <c r="G62" s="6">
        <v>40</v>
      </c>
      <c r="H62" s="6">
        <v>0</v>
      </c>
      <c r="I62" s="6">
        <v>0</v>
      </c>
      <c r="J62" s="6">
        <v>0</v>
      </c>
      <c r="K62" s="6">
        <v>0</v>
      </c>
      <c r="L62" s="6">
        <v>13683</v>
      </c>
      <c r="M62" s="93">
        <f t="shared" si="0"/>
        <v>3.8605817452357072</v>
      </c>
      <c r="N62" s="93">
        <f t="shared" si="1"/>
        <v>4.5747241725175529</v>
      </c>
    </row>
    <row r="63" spans="1:14" x14ac:dyDescent="0.3">
      <c r="A63" s="6" t="s">
        <v>232</v>
      </c>
      <c r="B63" s="6">
        <v>1</v>
      </c>
      <c r="C63" s="6">
        <v>3428</v>
      </c>
      <c r="D63" s="6">
        <v>15104</v>
      </c>
      <c r="E63" s="6">
        <v>119</v>
      </c>
      <c r="F63" s="6">
        <v>751</v>
      </c>
      <c r="G63" s="6">
        <v>82</v>
      </c>
      <c r="H63" s="6">
        <v>0</v>
      </c>
      <c r="I63" s="6">
        <v>1556</v>
      </c>
      <c r="J63" s="6">
        <v>772</v>
      </c>
      <c r="K63" s="6">
        <v>0</v>
      </c>
      <c r="L63" s="6">
        <v>18384</v>
      </c>
      <c r="M63" s="93">
        <f t="shared" si="0"/>
        <v>4.8599766627771297</v>
      </c>
      <c r="N63" s="93">
        <f t="shared" si="1"/>
        <v>5.3628938156359389</v>
      </c>
    </row>
    <row r="64" spans="1:14" x14ac:dyDescent="0.3">
      <c r="A64" s="6" t="s">
        <v>13</v>
      </c>
      <c r="B64" s="6">
        <v>1</v>
      </c>
      <c r="C64" s="6">
        <v>1932</v>
      </c>
      <c r="D64" s="6">
        <v>13375</v>
      </c>
      <c r="E64" s="6">
        <v>141</v>
      </c>
      <c r="F64" s="6">
        <v>668</v>
      </c>
      <c r="G64" s="6">
        <v>33</v>
      </c>
      <c r="H64" s="6">
        <v>0</v>
      </c>
      <c r="I64" s="6">
        <v>0</v>
      </c>
      <c r="J64" s="6">
        <v>0</v>
      </c>
      <c r="K64" s="6">
        <v>0</v>
      </c>
      <c r="L64" s="6">
        <v>14217</v>
      </c>
      <c r="M64" s="93">
        <f t="shared" si="0"/>
        <v>6.9228778467908905</v>
      </c>
      <c r="N64" s="93">
        <f t="shared" si="1"/>
        <v>7.3586956521739131</v>
      </c>
    </row>
    <row r="65" spans="1:14" x14ac:dyDescent="0.3">
      <c r="A65" s="6" t="s">
        <v>70</v>
      </c>
      <c r="B65" s="6">
        <v>1</v>
      </c>
      <c r="C65" s="6">
        <v>2387</v>
      </c>
      <c r="D65" s="19">
        <v>21758</v>
      </c>
      <c r="E65" s="6">
        <v>780</v>
      </c>
      <c r="F65" s="6">
        <v>3231</v>
      </c>
      <c r="G65" s="6">
        <v>81</v>
      </c>
      <c r="H65" s="6">
        <v>0</v>
      </c>
      <c r="I65" s="6">
        <v>0</v>
      </c>
      <c r="J65" s="6">
        <v>0</v>
      </c>
      <c r="K65" s="6">
        <v>0</v>
      </c>
      <c r="L65" s="19">
        <v>25850</v>
      </c>
      <c r="M65" s="93">
        <f t="shared" si="0"/>
        <v>9.1152073732718897</v>
      </c>
      <c r="N65" s="93">
        <f t="shared" si="1"/>
        <v>10.829493087557603</v>
      </c>
    </row>
    <row r="66" spans="1:14" x14ac:dyDescent="0.3">
      <c r="A66" s="6" t="s">
        <v>78</v>
      </c>
      <c r="B66" s="6">
        <v>1</v>
      </c>
      <c r="C66" s="6">
        <v>1873</v>
      </c>
      <c r="D66" s="7">
        <v>16849</v>
      </c>
      <c r="E66" s="19">
        <v>270</v>
      </c>
      <c r="F66" s="19">
        <v>348</v>
      </c>
      <c r="G66" s="6">
        <v>1</v>
      </c>
      <c r="H66" s="6">
        <v>0</v>
      </c>
      <c r="I66" s="7">
        <v>6510</v>
      </c>
      <c r="J66" s="25">
        <v>2002</v>
      </c>
      <c r="K66" s="6">
        <v>0</v>
      </c>
      <c r="L66" s="7">
        <v>25980</v>
      </c>
      <c r="M66" s="93">
        <f t="shared" si="0"/>
        <v>12.471436198611853</v>
      </c>
      <c r="N66" s="93">
        <f t="shared" si="1"/>
        <v>13.87079551521623</v>
      </c>
    </row>
    <row r="67" spans="1:14" x14ac:dyDescent="0.3">
      <c r="A67" s="6" t="s">
        <v>28</v>
      </c>
      <c r="B67" s="6">
        <v>1</v>
      </c>
      <c r="C67" s="6">
        <v>1652</v>
      </c>
      <c r="D67" s="6">
        <v>9500</v>
      </c>
      <c r="E67" s="6">
        <v>180</v>
      </c>
      <c r="F67" s="6">
        <v>80</v>
      </c>
      <c r="G67" s="6">
        <v>30</v>
      </c>
      <c r="H67" s="6">
        <v>0</v>
      </c>
      <c r="I67" s="6">
        <v>0</v>
      </c>
      <c r="J67" s="6">
        <v>0</v>
      </c>
      <c r="K67" s="6">
        <v>0</v>
      </c>
      <c r="L67" s="6">
        <v>9790</v>
      </c>
      <c r="M67" s="93">
        <f t="shared" si="0"/>
        <v>5.7506053268765136</v>
      </c>
      <c r="N67" s="93">
        <f t="shared" si="1"/>
        <v>5.9261501210653753</v>
      </c>
    </row>
    <row r="68" spans="1:14" x14ac:dyDescent="0.3">
      <c r="A68" s="6" t="s">
        <v>87</v>
      </c>
      <c r="B68" s="6">
        <v>1</v>
      </c>
      <c r="C68" s="6">
        <v>3895</v>
      </c>
      <c r="D68" s="25">
        <v>19948</v>
      </c>
      <c r="E68" s="6">
        <v>118</v>
      </c>
      <c r="F68" s="25">
        <v>1385</v>
      </c>
      <c r="G68" s="6">
        <v>44</v>
      </c>
      <c r="H68" s="6">
        <v>0</v>
      </c>
      <c r="I68" s="6">
        <v>0</v>
      </c>
      <c r="J68" s="6">
        <v>0</v>
      </c>
      <c r="K68" s="6">
        <v>0</v>
      </c>
      <c r="L68" s="25">
        <v>21495</v>
      </c>
      <c r="M68" s="93">
        <f t="shared" ref="M68:M134" si="2">(D68+I68)/C68</f>
        <v>5.1214377406931968</v>
      </c>
      <c r="N68" s="93">
        <f t="shared" ref="N68:N134" si="3">L68/C68</f>
        <v>5.5186136071887031</v>
      </c>
    </row>
    <row r="69" spans="1:14" x14ac:dyDescent="0.3">
      <c r="A69" s="6" t="s">
        <v>89</v>
      </c>
      <c r="B69" s="6">
        <v>1</v>
      </c>
      <c r="C69" s="6">
        <v>2156</v>
      </c>
      <c r="D69" s="19">
        <v>15074</v>
      </c>
      <c r="E69" s="6">
        <v>93</v>
      </c>
      <c r="F69" s="6">
        <v>749</v>
      </c>
      <c r="G69" s="6">
        <v>18</v>
      </c>
      <c r="H69" s="6">
        <v>0</v>
      </c>
      <c r="I69" s="6">
        <v>2149</v>
      </c>
      <c r="J69" s="6">
        <v>1679</v>
      </c>
      <c r="K69" s="6">
        <v>0</v>
      </c>
      <c r="L69" s="6">
        <v>19762</v>
      </c>
      <c r="M69" s="93">
        <f t="shared" si="2"/>
        <v>7.9884044526901672</v>
      </c>
      <c r="N69" s="93">
        <f t="shared" si="3"/>
        <v>9.1660482374768097</v>
      </c>
    </row>
    <row r="70" spans="1:14" x14ac:dyDescent="0.3">
      <c r="A70" s="6" t="s">
        <v>24</v>
      </c>
      <c r="B70" s="6">
        <v>1</v>
      </c>
      <c r="C70" s="6">
        <v>2475</v>
      </c>
      <c r="D70" s="25">
        <v>16871</v>
      </c>
      <c r="E70" s="6">
        <v>229</v>
      </c>
      <c r="F70" s="6">
        <v>977</v>
      </c>
      <c r="G70" s="6">
        <v>3</v>
      </c>
      <c r="H70" s="6">
        <v>0</v>
      </c>
      <c r="I70" s="6">
        <v>0</v>
      </c>
      <c r="J70" s="6">
        <v>0</v>
      </c>
      <c r="K70" s="6">
        <v>0</v>
      </c>
      <c r="L70" s="25">
        <v>18080</v>
      </c>
      <c r="M70" s="93">
        <f t="shared" si="2"/>
        <v>6.8165656565656567</v>
      </c>
      <c r="N70" s="93">
        <f t="shared" si="3"/>
        <v>7.305050505050505</v>
      </c>
    </row>
    <row r="71" spans="1:14" x14ac:dyDescent="0.3">
      <c r="A71" s="6" t="s">
        <v>57</v>
      </c>
      <c r="B71" s="6">
        <v>1</v>
      </c>
      <c r="C71" s="6">
        <v>1968</v>
      </c>
      <c r="D71" s="19">
        <v>15100</v>
      </c>
      <c r="E71" s="19">
        <v>50</v>
      </c>
      <c r="F71" s="6">
        <v>450</v>
      </c>
      <c r="G71" s="6">
        <v>10</v>
      </c>
      <c r="H71" s="6">
        <v>0</v>
      </c>
      <c r="I71" s="6">
        <v>0</v>
      </c>
      <c r="J71" s="6">
        <v>0</v>
      </c>
      <c r="K71" s="6">
        <v>0</v>
      </c>
      <c r="L71" s="19">
        <v>15610</v>
      </c>
      <c r="M71" s="93">
        <f t="shared" si="2"/>
        <v>7.6727642276422765</v>
      </c>
      <c r="N71" s="93">
        <f t="shared" si="3"/>
        <v>7.9319105691056908</v>
      </c>
    </row>
    <row r="72" spans="1:14" x14ac:dyDescent="0.3">
      <c r="A72" s="6" t="s">
        <v>61</v>
      </c>
      <c r="B72" s="6">
        <v>1</v>
      </c>
      <c r="C72" s="6">
        <v>2202</v>
      </c>
      <c r="D72" s="19">
        <v>9143</v>
      </c>
      <c r="E72" s="19">
        <v>114</v>
      </c>
      <c r="F72" s="19">
        <v>0</v>
      </c>
      <c r="G72" s="6">
        <v>1</v>
      </c>
      <c r="H72" s="6">
        <v>0</v>
      </c>
      <c r="I72" s="6">
        <v>0</v>
      </c>
      <c r="J72" s="6">
        <v>0</v>
      </c>
      <c r="K72" s="6">
        <v>0</v>
      </c>
      <c r="L72" s="6">
        <v>9258</v>
      </c>
      <c r="M72" s="93">
        <f t="shared" si="2"/>
        <v>4.1521344232515895</v>
      </c>
      <c r="N72" s="93">
        <f t="shared" si="3"/>
        <v>4.2043596730245234</v>
      </c>
    </row>
    <row r="73" spans="1:14" x14ac:dyDescent="0.3">
      <c r="A73" s="6" t="s">
        <v>81</v>
      </c>
      <c r="B73" s="6">
        <v>1</v>
      </c>
      <c r="C73" s="6">
        <v>2913</v>
      </c>
      <c r="D73" s="19">
        <v>16219</v>
      </c>
      <c r="E73" s="19">
        <v>410</v>
      </c>
      <c r="F73" s="19">
        <v>431</v>
      </c>
      <c r="G73" s="6">
        <v>16</v>
      </c>
      <c r="H73" s="6">
        <v>0</v>
      </c>
      <c r="I73" s="6">
        <v>0</v>
      </c>
      <c r="J73" s="6">
        <v>0</v>
      </c>
      <c r="K73" s="6">
        <v>0</v>
      </c>
      <c r="L73" s="19">
        <v>17076</v>
      </c>
      <c r="M73" s="93">
        <f t="shared" si="2"/>
        <v>5.5677995193958116</v>
      </c>
      <c r="N73" s="93">
        <f t="shared" si="3"/>
        <v>5.8619979402677656</v>
      </c>
    </row>
    <row r="74" spans="1:14" x14ac:dyDescent="0.3">
      <c r="A74" s="6" t="s">
        <v>90</v>
      </c>
      <c r="B74" s="6">
        <v>1</v>
      </c>
      <c r="C74" s="6">
        <v>575</v>
      </c>
      <c r="D74" s="7">
        <v>15989</v>
      </c>
      <c r="E74" s="6">
        <v>575</v>
      </c>
      <c r="F74" s="25">
        <v>2078</v>
      </c>
      <c r="G74" s="6">
        <v>43</v>
      </c>
      <c r="H74" s="6">
        <v>0</v>
      </c>
      <c r="I74" s="25">
        <v>2359</v>
      </c>
      <c r="J74" s="25">
        <v>1697</v>
      </c>
      <c r="K74" s="6">
        <v>0</v>
      </c>
      <c r="L74" s="7">
        <v>22741</v>
      </c>
      <c r="M74" s="93">
        <f t="shared" si="2"/>
        <v>31.909565217391304</v>
      </c>
      <c r="N74" s="93">
        <f t="shared" si="3"/>
        <v>39.549565217391304</v>
      </c>
    </row>
    <row r="75" spans="1:14" x14ac:dyDescent="0.3">
      <c r="A75" s="6" t="s">
        <v>39</v>
      </c>
      <c r="B75" s="6">
        <v>1</v>
      </c>
      <c r="C75" s="6">
        <v>2738</v>
      </c>
      <c r="D75" s="7">
        <v>27527</v>
      </c>
      <c r="E75" s="6">
        <v>468</v>
      </c>
      <c r="F75" s="25">
        <v>1555</v>
      </c>
      <c r="G75" s="6">
        <v>38</v>
      </c>
      <c r="H75" s="6">
        <v>0</v>
      </c>
      <c r="I75" s="6">
        <v>0</v>
      </c>
      <c r="J75" s="6">
        <v>0</v>
      </c>
      <c r="K75" s="6">
        <v>0</v>
      </c>
      <c r="L75" s="25">
        <v>29588</v>
      </c>
      <c r="M75" s="93">
        <f t="shared" si="2"/>
        <v>10.053688823959094</v>
      </c>
      <c r="N75" s="93">
        <f t="shared" si="3"/>
        <v>10.806428049671293</v>
      </c>
    </row>
    <row r="76" spans="1:14" s="78" customFormat="1" x14ac:dyDescent="0.3">
      <c r="A76" s="52" t="s">
        <v>1487</v>
      </c>
      <c r="B76" s="97"/>
      <c r="C76" s="82">
        <f t="shared" ref="C76:L76" si="4">SUM(C3:C75)</f>
        <v>197302</v>
      </c>
      <c r="D76" s="82">
        <f t="shared" si="4"/>
        <v>1277005</v>
      </c>
      <c r="E76" s="82">
        <f t="shared" si="4"/>
        <v>42644</v>
      </c>
      <c r="F76" s="82">
        <f t="shared" si="4"/>
        <v>79847</v>
      </c>
      <c r="G76" s="76">
        <f t="shared" si="4"/>
        <v>3638</v>
      </c>
      <c r="H76" s="82">
        <f t="shared" si="4"/>
        <v>53</v>
      </c>
      <c r="I76" s="76">
        <f t="shared" si="4"/>
        <v>71295</v>
      </c>
      <c r="J76" s="82">
        <f t="shared" si="4"/>
        <v>28808</v>
      </c>
      <c r="K76" s="76">
        <f t="shared" si="4"/>
        <v>343</v>
      </c>
      <c r="L76" s="82">
        <f t="shared" si="4"/>
        <v>1503580</v>
      </c>
      <c r="M76" s="98">
        <f t="shared" si="2"/>
        <v>6.8336864299398892</v>
      </c>
      <c r="N76" s="98">
        <f t="shared" si="3"/>
        <v>7.6207032873463012</v>
      </c>
    </row>
    <row r="77" spans="1:14" s="78" customFormat="1" x14ac:dyDescent="0.3">
      <c r="A77" s="51" t="s">
        <v>1488</v>
      </c>
      <c r="C77" s="84">
        <f>C76/73</f>
        <v>2702.7671232876714</v>
      </c>
      <c r="D77" s="84">
        <f t="shared" ref="D77:L77" si="5">D76/73</f>
        <v>17493.219178082192</v>
      </c>
      <c r="E77" s="84">
        <f t="shared" si="5"/>
        <v>584.16438356164383</v>
      </c>
      <c r="F77" s="84">
        <f t="shared" si="5"/>
        <v>1093.7945205479452</v>
      </c>
      <c r="G77" s="84">
        <f t="shared" si="5"/>
        <v>49.835616438356162</v>
      </c>
      <c r="H77" s="85">
        <f t="shared" si="5"/>
        <v>0.72602739726027399</v>
      </c>
      <c r="I77" s="84">
        <f t="shared" si="5"/>
        <v>976.64383561643831</v>
      </c>
      <c r="J77" s="84">
        <f t="shared" si="5"/>
        <v>394.63013698630135</v>
      </c>
      <c r="K77" s="85">
        <f t="shared" si="5"/>
        <v>4.6986301369863011</v>
      </c>
      <c r="L77" s="84">
        <f t="shared" si="5"/>
        <v>20596.986301369863</v>
      </c>
      <c r="M77" s="80"/>
      <c r="N77" s="80"/>
    </row>
    <row r="78" spans="1:14" s="78" customFormat="1" x14ac:dyDescent="0.3">
      <c r="D78" s="80"/>
      <c r="F78" s="80"/>
      <c r="L78" s="80"/>
      <c r="M78" s="93"/>
      <c r="N78" s="93"/>
    </row>
    <row r="79" spans="1:14" x14ac:dyDescent="0.3">
      <c r="A79" s="6" t="s">
        <v>254</v>
      </c>
      <c r="B79" s="6">
        <v>2</v>
      </c>
      <c r="C79" s="6">
        <v>6351</v>
      </c>
      <c r="D79" s="7">
        <v>22916</v>
      </c>
      <c r="E79" s="19">
        <v>766</v>
      </c>
      <c r="F79" s="19">
        <v>450</v>
      </c>
      <c r="G79" s="6">
        <v>27</v>
      </c>
      <c r="H79" s="6">
        <v>0</v>
      </c>
      <c r="I79" s="25">
        <v>7467</v>
      </c>
      <c r="J79" s="25">
        <v>3540</v>
      </c>
      <c r="K79" s="6">
        <v>0</v>
      </c>
      <c r="L79" s="7">
        <v>35166</v>
      </c>
      <c r="M79" s="93">
        <f t="shared" si="2"/>
        <v>4.7839710281845376</v>
      </c>
      <c r="N79" s="93">
        <f t="shared" si="3"/>
        <v>5.5370807746811526</v>
      </c>
    </row>
    <row r="80" spans="1:14" x14ac:dyDescent="0.3">
      <c r="A80" s="6" t="s">
        <v>260</v>
      </c>
      <c r="B80" s="6">
        <v>2</v>
      </c>
      <c r="C80" s="6">
        <v>6583</v>
      </c>
      <c r="D80" s="7">
        <v>28500</v>
      </c>
      <c r="E80" s="7">
        <v>1660</v>
      </c>
      <c r="F80" s="25">
        <v>2475</v>
      </c>
      <c r="G80" s="6">
        <v>130</v>
      </c>
      <c r="H80" s="6">
        <v>0</v>
      </c>
      <c r="I80" s="6">
        <v>0</v>
      </c>
      <c r="J80" s="6">
        <v>0</v>
      </c>
      <c r="K80" s="6">
        <v>0</v>
      </c>
      <c r="L80" s="19">
        <v>32765</v>
      </c>
      <c r="M80" s="93">
        <f t="shared" si="2"/>
        <v>4.3293331307914329</v>
      </c>
      <c r="N80" s="93">
        <f t="shared" si="3"/>
        <v>4.9772140361537289</v>
      </c>
    </row>
    <row r="81" spans="1:14" x14ac:dyDescent="0.3">
      <c r="A81" s="6" t="s">
        <v>173</v>
      </c>
      <c r="B81" s="6">
        <v>2</v>
      </c>
      <c r="C81" s="6">
        <v>5379</v>
      </c>
      <c r="D81" s="7">
        <v>22900</v>
      </c>
      <c r="E81" s="25">
        <v>1920</v>
      </c>
      <c r="F81" s="7">
        <v>1220</v>
      </c>
      <c r="G81" s="6">
        <v>64</v>
      </c>
      <c r="H81" s="6">
        <v>2</v>
      </c>
      <c r="I81" s="7">
        <v>2097</v>
      </c>
      <c r="J81" s="25">
        <v>1132</v>
      </c>
      <c r="K81" s="6">
        <v>108</v>
      </c>
      <c r="L81" s="7">
        <v>29441</v>
      </c>
      <c r="M81" s="93">
        <f t="shared" si="2"/>
        <v>4.6471463097229968</v>
      </c>
      <c r="N81" s="93">
        <f t="shared" si="3"/>
        <v>5.4733221788436515</v>
      </c>
    </row>
    <row r="82" spans="1:14" x14ac:dyDescent="0.3">
      <c r="A82" s="6" t="s">
        <v>45</v>
      </c>
      <c r="B82" s="6">
        <v>2</v>
      </c>
      <c r="C82" s="6">
        <v>4537</v>
      </c>
      <c r="D82" s="7">
        <v>5526</v>
      </c>
      <c r="E82" s="6">
        <v>153</v>
      </c>
      <c r="F82" s="19">
        <v>1</v>
      </c>
      <c r="G82" s="6">
        <v>30</v>
      </c>
      <c r="H82" s="6">
        <v>0</v>
      </c>
      <c r="I82" s="6">
        <v>0</v>
      </c>
      <c r="J82" s="6">
        <v>0</v>
      </c>
      <c r="K82" s="6">
        <v>0</v>
      </c>
      <c r="L82" s="7">
        <v>5710</v>
      </c>
      <c r="M82" s="93">
        <f t="shared" si="2"/>
        <v>1.217985452942473</v>
      </c>
      <c r="N82" s="93">
        <f t="shared" si="3"/>
        <v>1.2585408860480494</v>
      </c>
    </row>
    <row r="83" spans="1:14" x14ac:dyDescent="0.3">
      <c r="A83" s="6" t="s">
        <v>291</v>
      </c>
      <c r="B83" s="6">
        <v>2</v>
      </c>
      <c r="C83" s="6">
        <v>6621</v>
      </c>
      <c r="D83" s="19">
        <v>30043</v>
      </c>
      <c r="E83" s="6">
        <v>2851</v>
      </c>
      <c r="F83" s="6">
        <v>4089</v>
      </c>
      <c r="G83" s="6">
        <v>117</v>
      </c>
      <c r="H83" s="6">
        <v>0</v>
      </c>
      <c r="I83" s="6">
        <v>1132</v>
      </c>
      <c r="J83" s="6">
        <v>1181</v>
      </c>
      <c r="K83" s="6">
        <v>0</v>
      </c>
      <c r="L83" s="19">
        <v>39413</v>
      </c>
      <c r="M83" s="93">
        <f t="shared" si="2"/>
        <v>4.7085032472436188</v>
      </c>
      <c r="N83" s="93">
        <f t="shared" si="3"/>
        <v>5.9527261742939137</v>
      </c>
    </row>
    <row r="84" spans="1:14" x14ac:dyDescent="0.3">
      <c r="A84" s="6" t="s">
        <v>272</v>
      </c>
      <c r="B84" s="6">
        <v>2</v>
      </c>
      <c r="C84" s="6">
        <v>5263</v>
      </c>
      <c r="D84" s="7">
        <v>31660</v>
      </c>
      <c r="E84" s="7">
        <v>1587</v>
      </c>
      <c r="F84" s="7">
        <v>1714</v>
      </c>
      <c r="G84" s="6">
        <v>127</v>
      </c>
      <c r="H84" s="6">
        <v>1</v>
      </c>
      <c r="I84" s="6">
        <v>2970</v>
      </c>
      <c r="J84" s="6">
        <v>522</v>
      </c>
      <c r="K84" s="6">
        <v>24</v>
      </c>
      <c r="L84" s="6">
        <v>38604</v>
      </c>
      <c r="M84" s="93">
        <f t="shared" si="2"/>
        <v>6.5798973969219077</v>
      </c>
      <c r="N84" s="93">
        <f t="shared" si="3"/>
        <v>7.3349800494014818</v>
      </c>
    </row>
    <row r="85" spans="1:14" x14ac:dyDescent="0.3">
      <c r="A85" s="6" t="s">
        <v>93</v>
      </c>
      <c r="B85" s="6">
        <v>2</v>
      </c>
      <c r="C85" s="6">
        <v>4005</v>
      </c>
      <c r="D85" s="19">
        <v>14325</v>
      </c>
      <c r="E85" s="19">
        <v>305</v>
      </c>
      <c r="F85" s="19">
        <v>275</v>
      </c>
      <c r="G85" s="6">
        <v>50</v>
      </c>
      <c r="H85" s="6">
        <v>0</v>
      </c>
      <c r="I85" s="6">
        <v>0</v>
      </c>
      <c r="J85" s="6">
        <v>0</v>
      </c>
      <c r="K85" s="6">
        <v>0</v>
      </c>
      <c r="L85" s="6">
        <v>14955</v>
      </c>
      <c r="M85" s="93">
        <f t="shared" si="2"/>
        <v>3.5767790262172285</v>
      </c>
      <c r="N85" s="93">
        <f t="shared" si="3"/>
        <v>3.7340823970037453</v>
      </c>
    </row>
    <row r="86" spans="1:14" x14ac:dyDescent="0.3">
      <c r="A86" s="6" t="s">
        <v>77</v>
      </c>
      <c r="B86" s="6">
        <v>2</v>
      </c>
      <c r="C86" s="6">
        <v>4191</v>
      </c>
      <c r="D86" s="6">
        <v>13095</v>
      </c>
      <c r="E86" s="6">
        <v>734</v>
      </c>
      <c r="F86" s="6">
        <v>1482</v>
      </c>
      <c r="G86" s="6">
        <v>43</v>
      </c>
      <c r="H86" s="6">
        <v>2</v>
      </c>
      <c r="I86" s="6">
        <v>0</v>
      </c>
      <c r="J86" s="6">
        <v>0</v>
      </c>
      <c r="K86" s="6">
        <v>0</v>
      </c>
      <c r="L86" s="6">
        <v>15354</v>
      </c>
      <c r="M86" s="93">
        <f t="shared" si="2"/>
        <v>3.124552612741589</v>
      </c>
      <c r="N86" s="93">
        <f t="shared" si="3"/>
        <v>3.6635647816750181</v>
      </c>
    </row>
    <row r="87" spans="1:14" x14ac:dyDescent="0.3">
      <c r="A87" s="6" t="s">
        <v>37</v>
      </c>
      <c r="B87" s="6">
        <v>2</v>
      </c>
      <c r="C87" s="6">
        <v>4622</v>
      </c>
      <c r="D87" s="7">
        <v>25739</v>
      </c>
      <c r="E87" s="6">
        <v>459</v>
      </c>
      <c r="F87" s="7">
        <v>1536</v>
      </c>
      <c r="G87" s="6">
        <v>36</v>
      </c>
      <c r="H87" s="6">
        <v>0</v>
      </c>
      <c r="I87" s="6">
        <v>0</v>
      </c>
      <c r="J87" s="6">
        <v>0</v>
      </c>
      <c r="K87" s="6">
        <v>0</v>
      </c>
      <c r="L87" s="7">
        <v>27770</v>
      </c>
      <c r="M87" s="93">
        <f t="shared" si="2"/>
        <v>5.5688013846819562</v>
      </c>
      <c r="N87" s="93">
        <f t="shared" si="3"/>
        <v>6.008221549112938</v>
      </c>
    </row>
    <row r="88" spans="1:14" x14ac:dyDescent="0.3">
      <c r="A88" s="6" t="s">
        <v>153</v>
      </c>
      <c r="B88" s="6">
        <v>2</v>
      </c>
      <c r="C88" s="6">
        <v>4986</v>
      </c>
      <c r="D88" s="7">
        <v>20822</v>
      </c>
      <c r="E88" s="6">
        <v>535</v>
      </c>
      <c r="F88" s="7">
        <v>1061</v>
      </c>
      <c r="G88" s="6">
        <v>62</v>
      </c>
      <c r="H88" s="6">
        <v>1</v>
      </c>
      <c r="I88" s="6">
        <v>0</v>
      </c>
      <c r="J88" s="6">
        <v>0</v>
      </c>
      <c r="K88" s="6">
        <v>0</v>
      </c>
      <c r="L88" s="25">
        <v>22480</v>
      </c>
      <c r="M88" s="93">
        <f t="shared" si="2"/>
        <v>4.1760930605695945</v>
      </c>
      <c r="N88" s="93">
        <f t="shared" si="3"/>
        <v>4.5086241476133173</v>
      </c>
    </row>
    <row r="89" spans="1:14" x14ac:dyDescent="0.3">
      <c r="A89" s="6" t="s">
        <v>19</v>
      </c>
      <c r="B89" s="6">
        <v>2</v>
      </c>
      <c r="C89" s="6">
        <v>4514</v>
      </c>
      <c r="D89" s="19">
        <v>13536</v>
      </c>
      <c r="E89" s="6">
        <v>278</v>
      </c>
      <c r="F89" s="6">
        <v>827</v>
      </c>
      <c r="G89" s="6">
        <v>48</v>
      </c>
      <c r="H89" s="6">
        <v>0</v>
      </c>
      <c r="I89" s="6">
        <v>0</v>
      </c>
      <c r="J89" s="6">
        <v>0</v>
      </c>
      <c r="K89" s="6">
        <v>0</v>
      </c>
      <c r="L89" s="19">
        <v>14689</v>
      </c>
      <c r="M89" s="93">
        <f t="shared" si="2"/>
        <v>2.9986708019494905</v>
      </c>
      <c r="N89" s="93">
        <f t="shared" si="3"/>
        <v>3.2540983606557377</v>
      </c>
    </row>
    <row r="90" spans="1:14" x14ac:dyDescent="0.3">
      <c r="A90" s="6" t="s">
        <v>83</v>
      </c>
      <c r="B90" s="6">
        <v>2</v>
      </c>
      <c r="C90" s="6">
        <v>6838</v>
      </c>
      <c r="D90" s="7">
        <v>21889</v>
      </c>
      <c r="E90" s="19">
        <v>479</v>
      </c>
      <c r="F90" s="19">
        <v>484</v>
      </c>
      <c r="G90" s="6">
        <v>45</v>
      </c>
      <c r="H90" s="6">
        <v>0</v>
      </c>
      <c r="I90" s="6">
        <v>0</v>
      </c>
      <c r="J90" s="6">
        <v>0</v>
      </c>
      <c r="K90" s="6">
        <v>0</v>
      </c>
      <c r="L90" s="19">
        <v>22897</v>
      </c>
      <c r="M90" s="93">
        <f t="shared" si="2"/>
        <v>3.2010821877742028</v>
      </c>
      <c r="N90" s="93">
        <f t="shared" si="3"/>
        <v>3.3484937116115825</v>
      </c>
    </row>
    <row r="91" spans="1:14" x14ac:dyDescent="0.3">
      <c r="A91" s="6" t="s">
        <v>62</v>
      </c>
      <c r="B91" s="6">
        <v>2</v>
      </c>
      <c r="C91" s="6">
        <v>4869</v>
      </c>
      <c r="D91" s="19">
        <v>15826</v>
      </c>
      <c r="E91" s="6">
        <v>512</v>
      </c>
      <c r="F91" s="6">
        <v>383</v>
      </c>
      <c r="G91" s="6">
        <v>31</v>
      </c>
      <c r="H91" s="6">
        <v>0</v>
      </c>
      <c r="I91" s="6">
        <v>0</v>
      </c>
      <c r="J91" s="6">
        <v>0</v>
      </c>
      <c r="K91" s="6">
        <v>0</v>
      </c>
      <c r="L91" s="19">
        <v>16752</v>
      </c>
      <c r="M91" s="93">
        <f t="shared" si="2"/>
        <v>3.2503594167180121</v>
      </c>
      <c r="N91" s="93">
        <f t="shared" si="3"/>
        <v>3.4405422057917439</v>
      </c>
    </row>
    <row r="92" spans="1:14" x14ac:dyDescent="0.3">
      <c r="A92" s="6" t="s">
        <v>138</v>
      </c>
      <c r="B92" s="6">
        <v>2</v>
      </c>
      <c r="C92" s="6">
        <v>4768</v>
      </c>
      <c r="D92" s="7">
        <v>23236</v>
      </c>
      <c r="E92" s="7">
        <v>1397</v>
      </c>
      <c r="F92" s="19">
        <v>971</v>
      </c>
      <c r="G92" s="6">
        <v>83</v>
      </c>
      <c r="H92" s="6">
        <v>0</v>
      </c>
      <c r="I92" s="7">
        <v>2381</v>
      </c>
      <c r="J92" s="6">
        <v>328</v>
      </c>
      <c r="K92" s="6">
        <v>0</v>
      </c>
      <c r="L92" s="7">
        <v>28396</v>
      </c>
      <c r="M92" s="93">
        <f t="shared" si="2"/>
        <v>5.3726929530201346</v>
      </c>
      <c r="N92" s="93">
        <f t="shared" si="3"/>
        <v>5.9555369127516782</v>
      </c>
    </row>
    <row r="93" spans="1:14" x14ac:dyDescent="0.3">
      <c r="A93" s="6" t="s">
        <v>220</v>
      </c>
      <c r="B93" s="6">
        <v>2</v>
      </c>
      <c r="C93" s="6">
        <v>5214</v>
      </c>
      <c r="D93" s="19">
        <v>21076</v>
      </c>
      <c r="E93" s="6">
        <v>316</v>
      </c>
      <c r="F93" s="6">
        <v>1098</v>
      </c>
      <c r="G93" s="6">
        <v>50</v>
      </c>
      <c r="H93" s="6">
        <v>0</v>
      </c>
      <c r="I93" s="6">
        <v>0</v>
      </c>
      <c r="J93" s="6">
        <v>135</v>
      </c>
      <c r="K93" s="6">
        <v>0</v>
      </c>
      <c r="L93" s="6">
        <v>22675</v>
      </c>
      <c r="M93" s="93">
        <f t="shared" si="2"/>
        <v>4.0421940928270041</v>
      </c>
      <c r="N93" s="93">
        <f t="shared" si="3"/>
        <v>4.3488684311469124</v>
      </c>
    </row>
    <row r="94" spans="1:14" x14ac:dyDescent="0.3">
      <c r="A94" s="6" t="s">
        <v>301</v>
      </c>
      <c r="B94" s="6">
        <v>2</v>
      </c>
      <c r="C94" s="6">
        <v>5432</v>
      </c>
      <c r="D94" s="7">
        <v>18000</v>
      </c>
      <c r="E94" s="7">
        <v>1200</v>
      </c>
      <c r="F94" s="7">
        <v>1100</v>
      </c>
      <c r="G94" s="6">
        <v>55</v>
      </c>
      <c r="H94" s="6">
        <v>0</v>
      </c>
      <c r="I94" s="6">
        <v>0</v>
      </c>
      <c r="J94" s="6">
        <v>0</v>
      </c>
      <c r="K94" s="6">
        <v>0</v>
      </c>
      <c r="L94" s="6">
        <v>20355</v>
      </c>
      <c r="M94" s="93">
        <f t="shared" si="2"/>
        <v>3.313696612665685</v>
      </c>
      <c r="N94" s="93">
        <f t="shared" si="3"/>
        <v>3.7472385861561119</v>
      </c>
    </row>
    <row r="95" spans="1:14" x14ac:dyDescent="0.3">
      <c r="A95" s="6" t="s">
        <v>209</v>
      </c>
      <c r="B95" s="6">
        <v>2</v>
      </c>
      <c r="C95" s="6">
        <v>6164</v>
      </c>
      <c r="D95" s="19">
        <v>13061</v>
      </c>
      <c r="E95" s="19">
        <v>754</v>
      </c>
      <c r="F95" s="19">
        <v>557</v>
      </c>
      <c r="G95" s="6">
        <v>38</v>
      </c>
      <c r="H95" s="6">
        <v>1</v>
      </c>
      <c r="I95" s="6">
        <v>1371</v>
      </c>
      <c r="J95" s="6">
        <v>1433</v>
      </c>
      <c r="K95" s="6">
        <v>0</v>
      </c>
      <c r="L95" s="19">
        <v>17214</v>
      </c>
      <c r="M95" s="93">
        <f t="shared" si="2"/>
        <v>2.3413367942894223</v>
      </c>
      <c r="N95" s="93">
        <f t="shared" si="3"/>
        <v>2.7926670992861777</v>
      </c>
    </row>
    <row r="96" spans="1:14" x14ac:dyDescent="0.3">
      <c r="A96" s="6" t="s">
        <v>21</v>
      </c>
      <c r="B96" s="6">
        <v>2</v>
      </c>
      <c r="C96" s="6">
        <v>5641</v>
      </c>
      <c r="D96" s="7">
        <v>16250</v>
      </c>
      <c r="E96" s="6">
        <v>995</v>
      </c>
      <c r="F96" s="25">
        <v>1510</v>
      </c>
      <c r="G96" s="6">
        <v>15</v>
      </c>
      <c r="H96" s="6">
        <v>0</v>
      </c>
      <c r="I96" s="25">
        <v>1720</v>
      </c>
      <c r="J96" s="25">
        <v>1282</v>
      </c>
      <c r="K96" s="6">
        <v>0</v>
      </c>
      <c r="L96" s="25">
        <v>21772</v>
      </c>
      <c r="M96" s="93">
        <f t="shared" si="2"/>
        <v>3.185605389115405</v>
      </c>
      <c r="N96" s="93">
        <f t="shared" si="3"/>
        <v>3.8595993618152811</v>
      </c>
    </row>
    <row r="97" spans="1:14" x14ac:dyDescent="0.3">
      <c r="A97" s="6" t="s">
        <v>109</v>
      </c>
      <c r="B97" s="6">
        <v>2</v>
      </c>
      <c r="C97" s="6">
        <v>6831</v>
      </c>
      <c r="D97" s="7">
        <v>18565</v>
      </c>
      <c r="E97" s="19">
        <v>45</v>
      </c>
      <c r="F97" s="19">
        <v>165</v>
      </c>
      <c r="G97" s="6">
        <v>35</v>
      </c>
      <c r="H97" s="6">
        <v>1</v>
      </c>
      <c r="I97" s="6">
        <v>800</v>
      </c>
      <c r="J97" s="6">
        <v>300</v>
      </c>
      <c r="K97" s="6">
        <v>0</v>
      </c>
      <c r="L97" s="19">
        <v>19910</v>
      </c>
      <c r="M97" s="93">
        <f t="shared" si="2"/>
        <v>2.8348704435660959</v>
      </c>
      <c r="N97" s="93">
        <f t="shared" si="3"/>
        <v>2.9146537842190017</v>
      </c>
    </row>
    <row r="98" spans="1:14" x14ac:dyDescent="0.3">
      <c r="A98" s="6" t="s">
        <v>247</v>
      </c>
      <c r="B98" s="6">
        <v>2</v>
      </c>
      <c r="C98" s="6">
        <v>6119</v>
      </c>
      <c r="D98" s="19">
        <v>20626</v>
      </c>
      <c r="E98" s="6">
        <v>1616</v>
      </c>
      <c r="F98" s="6">
        <v>2501</v>
      </c>
      <c r="G98" s="6">
        <v>61</v>
      </c>
      <c r="H98" s="6">
        <v>0</v>
      </c>
      <c r="I98" s="6">
        <v>1616</v>
      </c>
      <c r="J98" s="6">
        <v>1261</v>
      </c>
      <c r="K98" s="6">
        <v>0</v>
      </c>
      <c r="L98" s="6">
        <v>27681</v>
      </c>
      <c r="M98" s="93">
        <f t="shared" si="2"/>
        <v>3.6349076646510867</v>
      </c>
      <c r="N98" s="93">
        <f t="shared" si="3"/>
        <v>4.5237783951626085</v>
      </c>
    </row>
    <row r="99" spans="1:14" x14ac:dyDescent="0.3">
      <c r="A99" s="6" t="s">
        <v>225</v>
      </c>
      <c r="B99" s="6">
        <v>2</v>
      </c>
      <c r="C99" s="6">
        <v>6582</v>
      </c>
      <c r="D99" s="6">
        <v>47360</v>
      </c>
      <c r="E99" s="6">
        <v>1250</v>
      </c>
      <c r="F99" s="6">
        <v>0</v>
      </c>
      <c r="G99" s="6">
        <v>35</v>
      </c>
      <c r="H99" s="6">
        <v>0</v>
      </c>
      <c r="I99" s="6">
        <v>55</v>
      </c>
      <c r="J99" s="6">
        <v>0</v>
      </c>
      <c r="K99" s="6">
        <v>0</v>
      </c>
      <c r="L99" s="6">
        <v>48700</v>
      </c>
      <c r="M99" s="93">
        <f t="shared" si="2"/>
        <v>7.2037374658158617</v>
      </c>
      <c r="N99" s="93">
        <f t="shared" si="3"/>
        <v>7.3989668793679737</v>
      </c>
    </row>
    <row r="100" spans="1:14" x14ac:dyDescent="0.3">
      <c r="A100" s="6" t="s">
        <v>244</v>
      </c>
      <c r="B100" s="6">
        <v>2</v>
      </c>
      <c r="C100" s="6">
        <v>5933</v>
      </c>
      <c r="D100" s="7">
        <v>28654</v>
      </c>
      <c r="E100" s="19">
        <v>874</v>
      </c>
      <c r="F100" s="7">
        <v>2214</v>
      </c>
      <c r="G100" s="6">
        <v>58</v>
      </c>
      <c r="H100" s="6">
        <v>3</v>
      </c>
      <c r="I100" s="25">
        <v>1721</v>
      </c>
      <c r="J100" s="25">
        <v>1282</v>
      </c>
      <c r="K100" s="6">
        <v>0</v>
      </c>
      <c r="L100" s="7">
        <v>34803</v>
      </c>
      <c r="M100" s="93">
        <f t="shared" si="2"/>
        <v>5.1196696443620429</v>
      </c>
      <c r="N100" s="93">
        <f t="shared" si="3"/>
        <v>5.866003708073487</v>
      </c>
    </row>
    <row r="101" spans="1:14" x14ac:dyDescent="0.3">
      <c r="A101" s="6" t="s">
        <v>166</v>
      </c>
      <c r="B101" s="6">
        <v>2</v>
      </c>
      <c r="C101" s="6">
        <v>4220</v>
      </c>
      <c r="D101" s="19">
        <v>16073</v>
      </c>
      <c r="E101" s="19">
        <v>865</v>
      </c>
      <c r="F101" s="19">
        <v>670</v>
      </c>
      <c r="G101" s="6">
        <v>35</v>
      </c>
      <c r="H101" s="6">
        <v>0</v>
      </c>
      <c r="I101" s="6">
        <v>1721</v>
      </c>
      <c r="J101" s="6">
        <v>1295</v>
      </c>
      <c r="K101" s="6">
        <v>0</v>
      </c>
      <c r="L101" s="6">
        <v>20659</v>
      </c>
      <c r="M101" s="93">
        <f t="shared" si="2"/>
        <v>4.2165876777251183</v>
      </c>
      <c r="N101" s="93">
        <f t="shared" si="3"/>
        <v>4.8954976303317537</v>
      </c>
    </row>
    <row r="102" spans="1:14" x14ac:dyDescent="0.3">
      <c r="A102" s="6" t="s">
        <v>96</v>
      </c>
      <c r="B102" s="6">
        <v>2</v>
      </c>
      <c r="C102" s="6">
        <v>4718</v>
      </c>
      <c r="D102" s="7">
        <v>18240</v>
      </c>
      <c r="E102" s="19">
        <v>385</v>
      </c>
      <c r="F102" s="19">
        <v>389</v>
      </c>
      <c r="G102" s="6">
        <v>24</v>
      </c>
      <c r="H102" s="6">
        <v>0</v>
      </c>
      <c r="I102" s="6">
        <v>0</v>
      </c>
      <c r="J102" s="6">
        <v>0</v>
      </c>
      <c r="K102" s="6">
        <v>0</v>
      </c>
      <c r="L102" s="7">
        <v>19038</v>
      </c>
      <c r="M102" s="93">
        <f t="shared" si="2"/>
        <v>3.8660449342941923</v>
      </c>
      <c r="N102" s="93">
        <f t="shared" si="3"/>
        <v>4.0351844001695634</v>
      </c>
    </row>
    <row r="103" spans="1:14" x14ac:dyDescent="0.3">
      <c r="A103" s="6" t="s">
        <v>71</v>
      </c>
      <c r="B103" s="6">
        <v>2</v>
      </c>
      <c r="C103" s="6">
        <v>5531</v>
      </c>
      <c r="D103" s="25">
        <v>15083</v>
      </c>
      <c r="E103" s="25">
        <v>1367</v>
      </c>
      <c r="F103" s="25">
        <v>2038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25">
        <v>18488</v>
      </c>
      <c r="M103" s="93">
        <f t="shared" si="2"/>
        <v>2.72699331043211</v>
      </c>
      <c r="N103" s="93">
        <f t="shared" si="3"/>
        <v>3.3426143554510936</v>
      </c>
    </row>
    <row r="104" spans="1:14" x14ac:dyDescent="0.3">
      <c r="A104" s="6" t="s">
        <v>126</v>
      </c>
      <c r="B104" s="6">
        <v>2</v>
      </c>
      <c r="C104" s="6">
        <v>4067</v>
      </c>
      <c r="D104" s="6">
        <v>40170</v>
      </c>
      <c r="E104" s="6">
        <v>889</v>
      </c>
      <c r="F104" s="6">
        <v>275</v>
      </c>
      <c r="G104" s="6">
        <v>33</v>
      </c>
      <c r="H104" s="6">
        <v>0</v>
      </c>
      <c r="I104" s="6">
        <v>0</v>
      </c>
      <c r="J104" s="6">
        <v>0</v>
      </c>
      <c r="K104" s="6">
        <v>0</v>
      </c>
      <c r="L104" s="6">
        <v>41367</v>
      </c>
      <c r="M104" s="93">
        <f t="shared" si="2"/>
        <v>9.8770592574379155</v>
      </c>
      <c r="N104" s="93">
        <f t="shared" si="3"/>
        <v>10.171379395131547</v>
      </c>
    </row>
    <row r="105" spans="1:14" x14ac:dyDescent="0.3">
      <c r="A105" s="6" t="s">
        <v>95</v>
      </c>
      <c r="B105" s="6">
        <v>2</v>
      </c>
      <c r="C105" s="6">
        <v>5584</v>
      </c>
      <c r="D105" s="19">
        <v>43094</v>
      </c>
      <c r="E105" s="6">
        <v>1769</v>
      </c>
      <c r="F105" s="6">
        <v>3191</v>
      </c>
      <c r="G105" s="6">
        <v>146</v>
      </c>
      <c r="H105" s="6">
        <v>0</v>
      </c>
      <c r="I105" s="6">
        <v>0</v>
      </c>
      <c r="J105" s="6">
        <v>0</v>
      </c>
      <c r="K105" s="6">
        <v>0</v>
      </c>
      <c r="L105" s="6">
        <v>48200</v>
      </c>
      <c r="M105" s="93">
        <f t="shared" si="2"/>
        <v>7.7174068767908306</v>
      </c>
      <c r="N105" s="93">
        <f t="shared" si="3"/>
        <v>8.6318051575931225</v>
      </c>
    </row>
    <row r="106" spans="1:14" x14ac:dyDescent="0.3">
      <c r="A106" s="6" t="s">
        <v>187</v>
      </c>
      <c r="B106" s="6">
        <v>2</v>
      </c>
      <c r="C106" s="6">
        <v>5784</v>
      </c>
      <c r="D106" s="7">
        <v>42162</v>
      </c>
      <c r="E106" s="7">
        <v>2501</v>
      </c>
      <c r="F106" s="7">
        <v>1788</v>
      </c>
      <c r="G106" s="6">
        <v>74</v>
      </c>
      <c r="H106" s="6">
        <v>0</v>
      </c>
      <c r="I106" s="25">
        <v>15146</v>
      </c>
      <c r="J106" s="6">
        <v>485</v>
      </c>
      <c r="K106" s="6">
        <v>0</v>
      </c>
      <c r="L106" s="6">
        <v>62156</v>
      </c>
      <c r="M106" s="93">
        <f t="shared" si="2"/>
        <v>9.9080221300138316</v>
      </c>
      <c r="N106" s="93">
        <f t="shared" si="3"/>
        <v>10.746196403872752</v>
      </c>
    </row>
    <row r="107" spans="1:14" x14ac:dyDescent="0.3">
      <c r="A107" s="6" t="s">
        <v>88</v>
      </c>
      <c r="B107" s="6">
        <v>2</v>
      </c>
      <c r="C107" s="6">
        <v>6389</v>
      </c>
      <c r="D107" s="6">
        <v>16146</v>
      </c>
      <c r="E107" s="6">
        <v>262</v>
      </c>
      <c r="F107" s="6">
        <v>560</v>
      </c>
      <c r="G107" s="6">
        <v>25</v>
      </c>
      <c r="H107" s="6">
        <v>0</v>
      </c>
      <c r="I107" s="6">
        <v>0</v>
      </c>
      <c r="J107" s="6">
        <v>0</v>
      </c>
      <c r="K107" s="6">
        <v>0</v>
      </c>
      <c r="L107" s="6">
        <v>16993</v>
      </c>
      <c r="M107" s="93">
        <f t="shared" si="2"/>
        <v>2.5271560494600096</v>
      </c>
      <c r="N107" s="93">
        <f t="shared" si="3"/>
        <v>2.6597276569103148</v>
      </c>
    </row>
    <row r="108" spans="1:14" x14ac:dyDescent="0.3">
      <c r="A108" s="6" t="s">
        <v>213</v>
      </c>
      <c r="B108" s="6">
        <v>2</v>
      </c>
      <c r="C108" s="6">
        <v>4080</v>
      </c>
      <c r="D108" s="25">
        <v>22953</v>
      </c>
      <c r="E108" s="6">
        <v>460</v>
      </c>
      <c r="F108" s="25">
        <v>2952</v>
      </c>
      <c r="G108" s="6">
        <v>28</v>
      </c>
      <c r="H108" s="6">
        <v>0</v>
      </c>
      <c r="I108" s="25">
        <v>14751</v>
      </c>
      <c r="J108" s="6">
        <v>0</v>
      </c>
      <c r="K108" s="6">
        <v>0</v>
      </c>
      <c r="L108" s="25">
        <v>41144</v>
      </c>
      <c r="M108" s="93">
        <f t="shared" si="2"/>
        <v>9.2411764705882344</v>
      </c>
      <c r="N108" s="93">
        <f t="shared" si="3"/>
        <v>10.084313725490196</v>
      </c>
    </row>
    <row r="109" spans="1:14" x14ac:dyDescent="0.3">
      <c r="A109" s="6" t="s">
        <v>161</v>
      </c>
      <c r="B109" s="6">
        <v>2</v>
      </c>
      <c r="C109" s="6">
        <v>5945</v>
      </c>
      <c r="D109" s="25">
        <v>41250</v>
      </c>
      <c r="E109" s="25">
        <v>1126</v>
      </c>
      <c r="F109" s="6">
        <v>790</v>
      </c>
      <c r="G109" s="6">
        <v>48</v>
      </c>
      <c r="H109" s="6">
        <v>0</v>
      </c>
      <c r="I109" s="6">
        <v>0</v>
      </c>
      <c r="J109" s="6">
        <v>0</v>
      </c>
      <c r="K109" s="6">
        <v>0</v>
      </c>
      <c r="L109" s="25">
        <v>43214</v>
      </c>
      <c r="M109" s="93">
        <f t="shared" si="2"/>
        <v>6.9386038687973084</v>
      </c>
      <c r="N109" s="93">
        <f t="shared" si="3"/>
        <v>7.2689655172413792</v>
      </c>
    </row>
    <row r="110" spans="1:14" x14ac:dyDescent="0.3">
      <c r="A110" s="6" t="s">
        <v>119</v>
      </c>
      <c r="B110" s="6">
        <v>2</v>
      </c>
      <c r="C110" s="6">
        <v>4168</v>
      </c>
      <c r="D110" s="19">
        <v>24353</v>
      </c>
      <c r="E110" s="7">
        <v>1519</v>
      </c>
      <c r="F110" s="7">
        <v>2777</v>
      </c>
      <c r="G110" s="6">
        <v>49</v>
      </c>
      <c r="H110" s="6">
        <v>0</v>
      </c>
      <c r="I110" s="25">
        <v>1103</v>
      </c>
      <c r="J110" s="6">
        <v>914</v>
      </c>
      <c r="K110" s="6">
        <v>0</v>
      </c>
      <c r="L110" s="6">
        <v>30715</v>
      </c>
      <c r="M110" s="93">
        <f t="shared" si="2"/>
        <v>6.1074856046065262</v>
      </c>
      <c r="N110" s="93">
        <f t="shared" si="3"/>
        <v>7.3692418426103643</v>
      </c>
    </row>
    <row r="111" spans="1:14" x14ac:dyDescent="0.3">
      <c r="A111" s="6" t="s">
        <v>116</v>
      </c>
      <c r="B111" s="6">
        <v>2</v>
      </c>
      <c r="C111" s="6">
        <v>4934</v>
      </c>
      <c r="D111" s="6">
        <v>18290</v>
      </c>
      <c r="E111" s="6">
        <v>2068</v>
      </c>
      <c r="F111" s="6">
        <v>3232</v>
      </c>
      <c r="G111" s="6">
        <v>60</v>
      </c>
      <c r="H111" s="6">
        <v>0</v>
      </c>
      <c r="I111" s="6">
        <v>1663</v>
      </c>
      <c r="J111" s="6">
        <v>1261</v>
      </c>
      <c r="K111" s="6">
        <v>0</v>
      </c>
      <c r="L111" s="6">
        <v>26574</v>
      </c>
      <c r="M111" s="93">
        <f t="shared" si="2"/>
        <v>4.0439805431698419</v>
      </c>
      <c r="N111" s="93">
        <f t="shared" si="3"/>
        <v>5.3858937981353874</v>
      </c>
    </row>
    <row r="112" spans="1:14" x14ac:dyDescent="0.3">
      <c r="A112" s="6" t="s">
        <v>33</v>
      </c>
      <c r="B112" s="6">
        <v>2</v>
      </c>
      <c r="C112" s="6">
        <v>5857</v>
      </c>
      <c r="D112" s="25">
        <v>20843</v>
      </c>
      <c r="E112" s="25">
        <v>3091</v>
      </c>
      <c r="F112" s="25">
        <v>4431</v>
      </c>
      <c r="G112" s="6">
        <v>81</v>
      </c>
      <c r="H112" s="6">
        <v>0</v>
      </c>
      <c r="I112" s="6">
        <v>3880</v>
      </c>
      <c r="J112" s="6">
        <v>1132</v>
      </c>
      <c r="K112" s="6">
        <v>102</v>
      </c>
      <c r="L112" s="6">
        <v>33560</v>
      </c>
      <c r="M112" s="93">
        <f t="shared" si="2"/>
        <v>4.2211029537305791</v>
      </c>
      <c r="N112" s="93">
        <f t="shared" si="3"/>
        <v>5.7298958511183198</v>
      </c>
    </row>
    <row r="113" spans="1:14" x14ac:dyDescent="0.3">
      <c r="A113" s="6" t="s">
        <v>14</v>
      </c>
      <c r="B113" s="6">
        <v>2</v>
      </c>
      <c r="C113" s="6">
        <v>4141</v>
      </c>
      <c r="D113" s="7">
        <v>13632</v>
      </c>
      <c r="E113" s="19">
        <v>531</v>
      </c>
      <c r="F113" s="7">
        <v>1957</v>
      </c>
      <c r="G113" s="6">
        <v>12</v>
      </c>
      <c r="H113" s="6">
        <v>0</v>
      </c>
      <c r="I113" s="6">
        <v>0</v>
      </c>
      <c r="J113" s="6">
        <v>0</v>
      </c>
      <c r="K113" s="6">
        <v>0</v>
      </c>
      <c r="L113" s="25">
        <v>16132</v>
      </c>
      <c r="M113" s="93">
        <f t="shared" si="2"/>
        <v>3.2919584641390967</v>
      </c>
      <c r="N113" s="93">
        <f t="shared" si="3"/>
        <v>3.8956773726153102</v>
      </c>
    </row>
    <row r="114" spans="1:14" x14ac:dyDescent="0.3">
      <c r="A114" s="6" t="s">
        <v>44</v>
      </c>
      <c r="B114" s="6">
        <v>2</v>
      </c>
      <c r="C114" s="6">
        <v>4197</v>
      </c>
      <c r="D114" s="7">
        <v>24245</v>
      </c>
      <c r="E114" s="7">
        <v>1369</v>
      </c>
      <c r="F114" s="19">
        <v>70</v>
      </c>
      <c r="G114" s="6">
        <v>16</v>
      </c>
      <c r="H114" s="6">
        <v>0</v>
      </c>
      <c r="I114" s="6">
        <v>0</v>
      </c>
      <c r="J114" s="6">
        <v>0</v>
      </c>
      <c r="K114" s="6">
        <v>0</v>
      </c>
      <c r="L114" s="7">
        <v>25700</v>
      </c>
      <c r="M114" s="93">
        <f t="shared" si="2"/>
        <v>5.776745294257803</v>
      </c>
      <c r="N114" s="93">
        <f t="shared" si="3"/>
        <v>6.1234214915415777</v>
      </c>
    </row>
    <row r="115" spans="1:14" x14ac:dyDescent="0.3">
      <c r="A115" s="6" t="s">
        <v>196</v>
      </c>
      <c r="B115" s="6">
        <v>2</v>
      </c>
      <c r="C115" s="6">
        <v>4787</v>
      </c>
      <c r="D115" s="7">
        <v>42297</v>
      </c>
      <c r="E115" s="7">
        <v>1001</v>
      </c>
      <c r="F115" s="7">
        <v>5098</v>
      </c>
      <c r="G115" s="6">
        <v>53</v>
      </c>
      <c r="H115" s="6">
        <v>0</v>
      </c>
      <c r="I115" s="6">
        <v>2</v>
      </c>
      <c r="J115" s="6">
        <v>0</v>
      </c>
      <c r="K115" s="6">
        <v>0</v>
      </c>
      <c r="L115" s="7">
        <v>48451</v>
      </c>
      <c r="M115" s="93">
        <f t="shared" si="2"/>
        <v>8.836223104240652</v>
      </c>
      <c r="N115" s="93">
        <f t="shared" si="3"/>
        <v>10.121370378107374</v>
      </c>
    </row>
    <row r="116" spans="1:14" x14ac:dyDescent="0.3">
      <c r="A116" s="6" t="s">
        <v>27</v>
      </c>
      <c r="B116" s="6">
        <v>2</v>
      </c>
      <c r="C116" s="6">
        <v>4968</v>
      </c>
      <c r="D116" s="6">
        <v>15117</v>
      </c>
      <c r="E116" s="6">
        <v>395</v>
      </c>
      <c r="F116" s="6">
        <v>625</v>
      </c>
      <c r="G116" s="6">
        <v>13</v>
      </c>
      <c r="H116" s="6">
        <v>0</v>
      </c>
      <c r="I116" s="6">
        <v>0</v>
      </c>
      <c r="J116" s="6">
        <v>0</v>
      </c>
      <c r="K116" s="6">
        <v>0</v>
      </c>
      <c r="L116" s="6">
        <v>16150</v>
      </c>
      <c r="M116" s="93">
        <f t="shared" si="2"/>
        <v>3.0428743961352658</v>
      </c>
      <c r="N116" s="93">
        <f t="shared" si="3"/>
        <v>3.250805152979066</v>
      </c>
    </row>
    <row r="117" spans="1:14" x14ac:dyDescent="0.3">
      <c r="A117" s="6" t="s">
        <v>121</v>
      </c>
      <c r="B117" s="6">
        <v>2</v>
      </c>
      <c r="C117" s="6">
        <v>4101</v>
      </c>
      <c r="D117" s="19">
        <v>26854</v>
      </c>
      <c r="E117" s="19">
        <v>658</v>
      </c>
      <c r="F117" s="19">
        <v>1994</v>
      </c>
      <c r="G117" s="6">
        <v>15</v>
      </c>
      <c r="H117" s="6">
        <v>1</v>
      </c>
      <c r="I117" s="6">
        <v>5000</v>
      </c>
      <c r="J117" s="6">
        <v>0</v>
      </c>
      <c r="K117" s="6">
        <v>0</v>
      </c>
      <c r="L117" s="19">
        <v>34521</v>
      </c>
      <c r="M117" s="93">
        <f t="shared" si="2"/>
        <v>7.7673738112655446</v>
      </c>
      <c r="N117" s="93">
        <f t="shared" si="3"/>
        <v>8.4177029992684709</v>
      </c>
    </row>
    <row r="118" spans="1:14" x14ac:dyDescent="0.3">
      <c r="A118" s="6" t="s">
        <v>143</v>
      </c>
      <c r="B118" s="6">
        <v>2</v>
      </c>
      <c r="C118" s="6">
        <v>5241</v>
      </c>
      <c r="D118" s="7">
        <v>20142</v>
      </c>
      <c r="E118" s="19">
        <v>829</v>
      </c>
      <c r="F118" s="19">
        <v>713</v>
      </c>
      <c r="G118" s="6">
        <v>64</v>
      </c>
      <c r="H118" s="6">
        <v>0</v>
      </c>
      <c r="I118" s="19">
        <v>801</v>
      </c>
      <c r="J118" s="6">
        <v>849</v>
      </c>
      <c r="K118" s="6">
        <v>0</v>
      </c>
      <c r="L118" s="25">
        <v>23398</v>
      </c>
      <c r="M118" s="93">
        <f t="shared" si="2"/>
        <v>3.9959931310818546</v>
      </c>
      <c r="N118" s="93">
        <f t="shared" si="3"/>
        <v>4.4644151879412322</v>
      </c>
    </row>
    <row r="119" spans="1:14" x14ac:dyDescent="0.3">
      <c r="A119" s="6" t="s">
        <v>46</v>
      </c>
      <c r="B119" s="6">
        <v>2</v>
      </c>
      <c r="C119" s="6">
        <v>5160</v>
      </c>
      <c r="D119" s="7">
        <v>20524</v>
      </c>
      <c r="E119" s="7">
        <v>1014</v>
      </c>
      <c r="F119" s="7">
        <v>1904</v>
      </c>
      <c r="G119" s="6">
        <v>86</v>
      </c>
      <c r="H119" s="6">
        <v>0</v>
      </c>
      <c r="I119" s="6">
        <v>2636</v>
      </c>
      <c r="J119" s="6">
        <v>1667</v>
      </c>
      <c r="K119" s="6">
        <v>0</v>
      </c>
      <c r="L119" s="19">
        <v>27831</v>
      </c>
      <c r="M119" s="93">
        <f t="shared" si="2"/>
        <v>4.4883720930232558</v>
      </c>
      <c r="N119" s="93">
        <f t="shared" si="3"/>
        <v>5.3936046511627911</v>
      </c>
    </row>
    <row r="120" spans="1:14" x14ac:dyDescent="0.3">
      <c r="A120" s="6" t="s">
        <v>176</v>
      </c>
      <c r="B120" s="6">
        <v>2</v>
      </c>
      <c r="C120" s="6">
        <v>5841</v>
      </c>
      <c r="D120" s="7">
        <v>17746</v>
      </c>
      <c r="E120" s="19">
        <v>567</v>
      </c>
      <c r="F120" s="19">
        <v>796</v>
      </c>
      <c r="G120" s="6">
        <v>51</v>
      </c>
      <c r="H120" s="6">
        <v>1</v>
      </c>
      <c r="I120" s="6">
        <v>0</v>
      </c>
      <c r="J120" s="6">
        <v>0</v>
      </c>
      <c r="K120" s="6">
        <v>0</v>
      </c>
      <c r="L120" s="25">
        <v>19160</v>
      </c>
      <c r="M120" s="93">
        <f t="shared" si="2"/>
        <v>3.0381783941105973</v>
      </c>
      <c r="N120" s="93">
        <f t="shared" si="3"/>
        <v>3.2802602294127716</v>
      </c>
    </row>
    <row r="121" spans="1:14" x14ac:dyDescent="0.3">
      <c r="A121" s="6" t="s">
        <v>38</v>
      </c>
      <c r="B121" s="6">
        <v>2</v>
      </c>
      <c r="C121" s="6">
        <v>4730</v>
      </c>
      <c r="D121" s="7">
        <v>32456</v>
      </c>
      <c r="E121" s="19">
        <v>469</v>
      </c>
      <c r="F121" s="7">
        <v>1306</v>
      </c>
      <c r="G121" s="6">
        <v>38</v>
      </c>
      <c r="H121" s="6">
        <v>0</v>
      </c>
      <c r="I121" s="6">
        <v>0</v>
      </c>
      <c r="J121" s="6">
        <v>0</v>
      </c>
      <c r="K121" s="6">
        <v>0</v>
      </c>
      <c r="L121" s="7">
        <v>34269</v>
      </c>
      <c r="M121" s="93">
        <f t="shared" si="2"/>
        <v>6.8617336152219872</v>
      </c>
      <c r="N121" s="93">
        <f t="shared" si="3"/>
        <v>7.2450317124735726</v>
      </c>
    </row>
    <row r="122" spans="1:14" x14ac:dyDescent="0.3">
      <c r="A122" s="6" t="s">
        <v>134</v>
      </c>
      <c r="B122" s="6">
        <v>2</v>
      </c>
      <c r="C122" s="6">
        <v>5072</v>
      </c>
      <c r="D122" s="19">
        <v>19566</v>
      </c>
      <c r="E122" s="6">
        <v>443</v>
      </c>
      <c r="F122" s="19">
        <v>446</v>
      </c>
      <c r="G122" s="6">
        <v>56</v>
      </c>
      <c r="H122" s="6">
        <v>1</v>
      </c>
      <c r="I122" s="6">
        <v>0</v>
      </c>
      <c r="J122" s="6">
        <v>0</v>
      </c>
      <c r="K122" s="6">
        <v>0</v>
      </c>
      <c r="L122" s="19">
        <v>20511</v>
      </c>
      <c r="M122" s="93">
        <f t="shared" si="2"/>
        <v>3.8576498422712935</v>
      </c>
      <c r="N122" s="93">
        <f t="shared" si="3"/>
        <v>4.0439668769716084</v>
      </c>
    </row>
    <row r="123" spans="1:14" x14ac:dyDescent="0.3">
      <c r="A123" s="6" t="s">
        <v>22</v>
      </c>
      <c r="B123" s="6">
        <v>2</v>
      </c>
      <c r="C123" s="6">
        <v>6317</v>
      </c>
      <c r="D123" s="7">
        <v>22871</v>
      </c>
      <c r="E123" s="19">
        <v>749</v>
      </c>
      <c r="F123" s="7">
        <v>1252</v>
      </c>
      <c r="G123" s="6">
        <v>74</v>
      </c>
      <c r="H123" s="6">
        <v>5</v>
      </c>
      <c r="I123" s="6">
        <v>300</v>
      </c>
      <c r="J123" s="6">
        <v>0</v>
      </c>
      <c r="K123" s="6">
        <v>0</v>
      </c>
      <c r="L123" s="7">
        <v>25246</v>
      </c>
      <c r="M123" s="93">
        <f t="shared" si="2"/>
        <v>3.6680386259300302</v>
      </c>
      <c r="N123" s="93">
        <f t="shared" si="3"/>
        <v>3.9965173341776161</v>
      </c>
    </row>
    <row r="124" spans="1:14" x14ac:dyDescent="0.3">
      <c r="A124" s="6" t="s">
        <v>252</v>
      </c>
      <c r="B124" s="6">
        <v>2</v>
      </c>
      <c r="C124" s="6">
        <v>5819</v>
      </c>
      <c r="D124" s="25">
        <v>43375</v>
      </c>
      <c r="E124" s="6">
        <v>668</v>
      </c>
      <c r="F124" s="6">
        <v>879</v>
      </c>
      <c r="G124" s="6">
        <v>135</v>
      </c>
      <c r="H124" s="6">
        <v>0</v>
      </c>
      <c r="I124" s="6">
        <v>0</v>
      </c>
      <c r="J124" s="6">
        <v>0</v>
      </c>
      <c r="K124" s="6">
        <v>0</v>
      </c>
      <c r="L124" s="6">
        <v>45057</v>
      </c>
      <c r="M124" s="93">
        <f t="shared" si="2"/>
        <v>7.4540299020450247</v>
      </c>
      <c r="N124" s="93">
        <f t="shared" si="3"/>
        <v>7.7430830039525693</v>
      </c>
    </row>
    <row r="125" spans="1:14" x14ac:dyDescent="0.3">
      <c r="A125" s="6" t="s">
        <v>233</v>
      </c>
      <c r="B125" s="6">
        <v>2</v>
      </c>
      <c r="C125" s="6">
        <v>6834</v>
      </c>
      <c r="D125" s="6">
        <v>24157</v>
      </c>
      <c r="E125" s="6">
        <v>1623</v>
      </c>
      <c r="F125" s="6">
        <v>1257</v>
      </c>
      <c r="G125" s="6">
        <v>70</v>
      </c>
      <c r="H125" s="6">
        <v>0</v>
      </c>
      <c r="I125" s="6">
        <v>1103</v>
      </c>
      <c r="J125" s="6">
        <v>929</v>
      </c>
      <c r="K125" s="6">
        <v>0</v>
      </c>
      <c r="L125" s="6">
        <v>29139</v>
      </c>
      <c r="M125" s="93">
        <f t="shared" si="2"/>
        <v>3.6962247585601404</v>
      </c>
      <c r="N125" s="93">
        <f t="shared" si="3"/>
        <v>4.263827919227392</v>
      </c>
    </row>
    <row r="126" spans="1:14" x14ac:dyDescent="0.3">
      <c r="A126" s="6" t="s">
        <v>137</v>
      </c>
      <c r="B126" s="6">
        <v>2</v>
      </c>
      <c r="C126" s="6">
        <v>6174</v>
      </c>
      <c r="D126" s="25">
        <v>27486</v>
      </c>
      <c r="E126" s="25">
        <v>2451</v>
      </c>
      <c r="F126" s="25">
        <v>1634</v>
      </c>
      <c r="G126" s="6">
        <v>49</v>
      </c>
      <c r="H126" s="6">
        <v>0</v>
      </c>
      <c r="I126" s="25">
        <v>4442</v>
      </c>
      <c r="J126" s="25">
        <v>2849</v>
      </c>
      <c r="K126" s="6">
        <v>0</v>
      </c>
      <c r="L126" s="25">
        <v>38911</v>
      </c>
      <c r="M126" s="93">
        <f t="shared" si="2"/>
        <v>5.1713637836086814</v>
      </c>
      <c r="N126" s="93">
        <f t="shared" si="3"/>
        <v>6.302397149335925</v>
      </c>
    </row>
    <row r="127" spans="1:14" x14ac:dyDescent="0.3">
      <c r="A127" s="6" t="s">
        <v>141</v>
      </c>
      <c r="B127" s="6">
        <v>2</v>
      </c>
      <c r="C127" s="6">
        <v>6458</v>
      </c>
      <c r="D127" s="7">
        <v>21360</v>
      </c>
      <c r="E127" s="6">
        <v>183</v>
      </c>
      <c r="F127" s="7">
        <v>1130</v>
      </c>
      <c r="G127" s="6">
        <v>56</v>
      </c>
      <c r="H127" s="6">
        <v>0</v>
      </c>
      <c r="I127" s="25">
        <v>1616</v>
      </c>
      <c r="J127" s="25">
        <v>1261</v>
      </c>
      <c r="K127" s="6">
        <v>0</v>
      </c>
      <c r="L127" s="7">
        <v>25606</v>
      </c>
      <c r="M127" s="93">
        <f t="shared" si="2"/>
        <v>3.557757819758439</v>
      </c>
      <c r="N127" s="93">
        <f t="shared" si="3"/>
        <v>3.965004645401053</v>
      </c>
    </row>
    <row r="128" spans="1:14" x14ac:dyDescent="0.3">
      <c r="A128" s="6" t="s">
        <v>125</v>
      </c>
      <c r="B128" s="6">
        <v>2</v>
      </c>
      <c r="C128" s="6">
        <v>5580</v>
      </c>
      <c r="D128" s="6">
        <v>23500</v>
      </c>
      <c r="E128" s="6">
        <v>613</v>
      </c>
      <c r="F128" s="6">
        <v>3100</v>
      </c>
      <c r="G128" s="6">
        <v>24</v>
      </c>
      <c r="H128" s="6">
        <v>0</v>
      </c>
      <c r="I128" s="6">
        <v>0</v>
      </c>
      <c r="J128" s="6">
        <v>0</v>
      </c>
      <c r="K128" s="6">
        <v>0</v>
      </c>
      <c r="L128" s="6">
        <v>27237</v>
      </c>
      <c r="M128" s="93">
        <f t="shared" si="2"/>
        <v>4.2114695340501793</v>
      </c>
      <c r="N128" s="93">
        <f t="shared" si="3"/>
        <v>4.8811827956989244</v>
      </c>
    </row>
    <row r="129" spans="1:14" x14ac:dyDescent="0.3">
      <c r="A129" s="6" t="s">
        <v>262</v>
      </c>
      <c r="B129" s="6">
        <v>2</v>
      </c>
      <c r="C129" s="6">
        <v>5433</v>
      </c>
      <c r="D129" s="7">
        <v>31039</v>
      </c>
      <c r="E129" s="25">
        <v>2283</v>
      </c>
      <c r="F129" s="25">
        <v>2026</v>
      </c>
      <c r="G129" s="6">
        <v>87</v>
      </c>
      <c r="H129" s="6">
        <v>1</v>
      </c>
      <c r="I129" s="6">
        <v>0</v>
      </c>
      <c r="J129" s="6">
        <v>0</v>
      </c>
      <c r="K129" s="6">
        <v>0</v>
      </c>
      <c r="L129" s="25">
        <v>35435</v>
      </c>
      <c r="M129" s="93">
        <f t="shared" si="2"/>
        <v>5.7130498803607583</v>
      </c>
      <c r="N129" s="93">
        <f t="shared" si="3"/>
        <v>6.5221792748021352</v>
      </c>
    </row>
    <row r="130" spans="1:14" x14ac:dyDescent="0.3">
      <c r="A130" s="6" t="s">
        <v>12</v>
      </c>
      <c r="B130" s="6">
        <v>2</v>
      </c>
      <c r="C130" s="6">
        <v>4276</v>
      </c>
      <c r="D130" s="6">
        <v>22125</v>
      </c>
      <c r="E130" s="6">
        <v>218</v>
      </c>
      <c r="F130" s="6">
        <v>600</v>
      </c>
      <c r="G130" s="6">
        <v>31</v>
      </c>
      <c r="H130" s="6">
        <v>0</v>
      </c>
      <c r="I130" s="6">
        <v>0</v>
      </c>
      <c r="J130" s="6">
        <v>0</v>
      </c>
      <c r="K130" s="6">
        <v>0</v>
      </c>
      <c r="L130" s="6">
        <v>22974</v>
      </c>
      <c r="M130" s="93">
        <f t="shared" si="2"/>
        <v>5.1742282507015904</v>
      </c>
      <c r="N130" s="93">
        <f t="shared" si="3"/>
        <v>5.3727782974742748</v>
      </c>
    </row>
    <row r="131" spans="1:14" x14ac:dyDescent="0.3">
      <c r="A131" s="6" t="s">
        <v>103</v>
      </c>
      <c r="B131" s="6">
        <v>2</v>
      </c>
      <c r="C131" s="6">
        <v>5033</v>
      </c>
      <c r="D131" s="19">
        <v>13590</v>
      </c>
      <c r="E131" s="6">
        <v>445</v>
      </c>
      <c r="F131" s="19">
        <v>2500</v>
      </c>
      <c r="G131" s="6">
        <v>55</v>
      </c>
      <c r="H131" s="6">
        <v>0</v>
      </c>
      <c r="I131" s="6">
        <v>0</v>
      </c>
      <c r="J131" s="6">
        <v>0</v>
      </c>
      <c r="K131" s="6">
        <v>0</v>
      </c>
      <c r="L131" s="6">
        <v>16590</v>
      </c>
      <c r="M131" s="93">
        <f t="shared" si="2"/>
        <v>2.7001788197893899</v>
      </c>
      <c r="N131" s="93">
        <f t="shared" si="3"/>
        <v>3.2962447844228095</v>
      </c>
    </row>
    <row r="132" spans="1:14" x14ac:dyDescent="0.3">
      <c r="A132" s="6" t="s">
        <v>84</v>
      </c>
      <c r="B132" s="6">
        <v>2</v>
      </c>
      <c r="C132" s="6">
        <v>5413</v>
      </c>
      <c r="D132" s="7">
        <v>12691</v>
      </c>
      <c r="E132" s="6">
        <v>471</v>
      </c>
      <c r="F132" s="6">
        <v>606</v>
      </c>
      <c r="G132" s="6">
        <v>26</v>
      </c>
      <c r="H132" s="6">
        <v>0</v>
      </c>
      <c r="I132" s="25">
        <v>7425</v>
      </c>
      <c r="J132" s="25">
        <v>2380</v>
      </c>
      <c r="K132" s="6">
        <v>0</v>
      </c>
      <c r="L132" s="7">
        <v>23599</v>
      </c>
      <c r="M132" s="93">
        <f t="shared" si="2"/>
        <v>3.7162386846480695</v>
      </c>
      <c r="N132" s="93">
        <f t="shared" si="3"/>
        <v>4.3596896360613338</v>
      </c>
    </row>
    <row r="133" spans="1:14" x14ac:dyDescent="0.3">
      <c r="A133" s="6" t="s">
        <v>98</v>
      </c>
      <c r="B133" s="6">
        <v>2</v>
      </c>
      <c r="C133" s="6">
        <v>6847</v>
      </c>
      <c r="D133" s="7">
        <v>14791</v>
      </c>
      <c r="E133" s="6">
        <v>77</v>
      </c>
      <c r="F133" s="25">
        <v>1298</v>
      </c>
      <c r="G133" s="6">
        <v>0</v>
      </c>
      <c r="H133" s="6">
        <v>0</v>
      </c>
      <c r="I133" s="25">
        <v>9525</v>
      </c>
      <c r="J133" s="25">
        <v>2481</v>
      </c>
      <c r="K133" s="6">
        <v>0</v>
      </c>
      <c r="L133" s="7">
        <v>28172</v>
      </c>
      <c r="M133" s="93">
        <f t="shared" si="2"/>
        <v>3.5513363516868703</v>
      </c>
      <c r="N133" s="93">
        <f t="shared" si="3"/>
        <v>4.1145027019132465</v>
      </c>
    </row>
    <row r="134" spans="1:14" x14ac:dyDescent="0.3">
      <c r="A134" s="6" t="s">
        <v>214</v>
      </c>
      <c r="B134" s="6">
        <v>2</v>
      </c>
      <c r="C134" s="6">
        <v>6240</v>
      </c>
      <c r="D134" s="19">
        <v>27034</v>
      </c>
      <c r="E134" s="6">
        <v>1611</v>
      </c>
      <c r="F134" s="19">
        <v>625</v>
      </c>
      <c r="G134" s="6">
        <v>43</v>
      </c>
      <c r="H134" s="6">
        <v>0</v>
      </c>
      <c r="I134" s="6">
        <v>0</v>
      </c>
      <c r="J134" s="6">
        <v>0</v>
      </c>
      <c r="K134" s="6">
        <v>0</v>
      </c>
      <c r="L134" s="19">
        <v>29313</v>
      </c>
      <c r="M134" s="93">
        <f t="shared" si="2"/>
        <v>4.3323717948717952</v>
      </c>
      <c r="N134" s="93">
        <f t="shared" si="3"/>
        <v>4.6975961538461535</v>
      </c>
    </row>
    <row r="135" spans="1:14" x14ac:dyDescent="0.3">
      <c r="A135" s="6" t="s">
        <v>75</v>
      </c>
      <c r="B135" s="6">
        <v>2</v>
      </c>
      <c r="C135" s="6">
        <v>4110</v>
      </c>
      <c r="D135" s="6">
        <v>9906</v>
      </c>
      <c r="E135" s="6">
        <v>435</v>
      </c>
      <c r="F135" s="6">
        <v>451</v>
      </c>
      <c r="G135" s="6">
        <v>32</v>
      </c>
      <c r="H135" s="6">
        <v>1</v>
      </c>
      <c r="I135" s="6">
        <v>0</v>
      </c>
      <c r="J135" s="6">
        <v>0</v>
      </c>
      <c r="K135" s="6">
        <v>0</v>
      </c>
      <c r="L135" s="6">
        <v>10824</v>
      </c>
      <c r="M135" s="93">
        <f t="shared" ref="M135:M201" si="6">(D135+I135)/C135</f>
        <v>2.4102189781021899</v>
      </c>
      <c r="N135" s="93">
        <f t="shared" ref="N135:N201" si="7">L135/C135</f>
        <v>2.6335766423357665</v>
      </c>
    </row>
    <row r="136" spans="1:14" x14ac:dyDescent="0.3">
      <c r="A136" s="6" t="s">
        <v>99</v>
      </c>
      <c r="B136" s="6">
        <v>2</v>
      </c>
      <c r="C136" s="6">
        <v>5523</v>
      </c>
      <c r="D136" s="6">
        <v>21542</v>
      </c>
      <c r="E136" s="6">
        <v>598</v>
      </c>
      <c r="F136" s="6">
        <v>1949</v>
      </c>
      <c r="G136" s="6">
        <v>65</v>
      </c>
      <c r="H136" s="6">
        <v>0</v>
      </c>
      <c r="I136" s="6">
        <v>1631</v>
      </c>
      <c r="J136" s="6">
        <v>211</v>
      </c>
      <c r="K136" s="6">
        <v>0</v>
      </c>
      <c r="L136" s="6">
        <v>25996</v>
      </c>
      <c r="M136" s="93">
        <f t="shared" si="6"/>
        <v>4.1957269599855147</v>
      </c>
      <c r="N136" s="93">
        <f t="shared" si="7"/>
        <v>4.7068622125656345</v>
      </c>
    </row>
    <row r="137" spans="1:14" x14ac:dyDescent="0.3">
      <c r="A137" s="6" t="s">
        <v>86</v>
      </c>
      <c r="B137" s="6">
        <v>2</v>
      </c>
      <c r="C137" s="6">
        <v>4659</v>
      </c>
      <c r="D137" s="19">
        <v>26108</v>
      </c>
      <c r="E137" s="6">
        <v>622</v>
      </c>
      <c r="F137" s="7">
        <v>1195</v>
      </c>
      <c r="G137" s="6">
        <v>60</v>
      </c>
      <c r="H137" s="6">
        <v>0</v>
      </c>
      <c r="I137" s="25">
        <v>1244</v>
      </c>
      <c r="J137" s="25">
        <v>1153</v>
      </c>
      <c r="K137" s="6">
        <v>0</v>
      </c>
      <c r="L137" s="19">
        <v>30382</v>
      </c>
      <c r="M137" s="93">
        <f t="shared" si="6"/>
        <v>5.8707877226872718</v>
      </c>
      <c r="N137" s="93">
        <f t="shared" si="7"/>
        <v>6.5211418759390432</v>
      </c>
    </row>
    <row r="138" spans="1:14" x14ac:dyDescent="0.3">
      <c r="A138" s="6" t="s">
        <v>312</v>
      </c>
      <c r="B138" s="6">
        <v>2</v>
      </c>
      <c r="C138" s="6">
        <v>6295</v>
      </c>
      <c r="D138" s="7">
        <v>27330</v>
      </c>
      <c r="E138" s="7">
        <v>1073</v>
      </c>
      <c r="F138" s="7">
        <v>1391</v>
      </c>
      <c r="G138" s="6">
        <v>71</v>
      </c>
      <c r="H138" s="6">
        <v>4</v>
      </c>
      <c r="I138" s="25">
        <v>2079</v>
      </c>
      <c r="J138" s="25">
        <v>1667</v>
      </c>
      <c r="K138" s="6">
        <v>0</v>
      </c>
      <c r="L138" s="7">
        <v>33611</v>
      </c>
      <c r="M138" s="93">
        <f t="shared" si="6"/>
        <v>4.6718030182684673</v>
      </c>
      <c r="N138" s="93">
        <f t="shared" si="7"/>
        <v>5.3393169181890388</v>
      </c>
    </row>
    <row r="139" spans="1:14" x14ac:dyDescent="0.3">
      <c r="A139" s="6" t="s">
        <v>40</v>
      </c>
      <c r="B139" s="6">
        <v>2</v>
      </c>
      <c r="C139" s="6">
        <v>4434</v>
      </c>
      <c r="D139" s="7">
        <v>25180</v>
      </c>
      <c r="E139" s="19">
        <v>899</v>
      </c>
      <c r="F139" s="19">
        <v>765</v>
      </c>
      <c r="G139" s="6">
        <v>57</v>
      </c>
      <c r="H139" s="6">
        <v>0</v>
      </c>
      <c r="I139" s="25">
        <v>2149</v>
      </c>
      <c r="J139" s="25">
        <v>1679</v>
      </c>
      <c r="K139" s="6">
        <v>0</v>
      </c>
      <c r="L139" s="7">
        <v>30729</v>
      </c>
      <c r="M139" s="93">
        <f t="shared" si="6"/>
        <v>6.1635092467298147</v>
      </c>
      <c r="N139" s="93">
        <f t="shared" si="7"/>
        <v>6.9303112313937758</v>
      </c>
    </row>
    <row r="140" spans="1:14" x14ac:dyDescent="0.3">
      <c r="A140" s="6" t="s">
        <v>107</v>
      </c>
      <c r="B140" s="6">
        <v>2</v>
      </c>
      <c r="C140" s="6">
        <v>4375</v>
      </c>
      <c r="D140" s="19">
        <v>33051</v>
      </c>
      <c r="E140" s="6">
        <v>1550</v>
      </c>
      <c r="F140" s="19">
        <v>2601</v>
      </c>
      <c r="G140" s="6">
        <v>104</v>
      </c>
      <c r="H140" s="6">
        <v>0</v>
      </c>
      <c r="I140" s="6">
        <v>0</v>
      </c>
      <c r="J140" s="6">
        <v>0</v>
      </c>
      <c r="K140" s="6">
        <v>0</v>
      </c>
      <c r="L140" s="6">
        <v>37306</v>
      </c>
      <c r="M140" s="93">
        <f t="shared" si="6"/>
        <v>7.5545142857142853</v>
      </c>
      <c r="N140" s="93">
        <f t="shared" si="7"/>
        <v>8.5270857142857146</v>
      </c>
    </row>
    <row r="141" spans="1:14" x14ac:dyDescent="0.3">
      <c r="A141" s="6" t="s">
        <v>158</v>
      </c>
      <c r="B141" s="6">
        <v>2</v>
      </c>
      <c r="C141" s="6">
        <v>5101</v>
      </c>
      <c r="D141" s="25">
        <v>20107</v>
      </c>
      <c r="E141" s="25">
        <v>2606</v>
      </c>
      <c r="F141" s="25">
        <v>2162</v>
      </c>
      <c r="G141" s="6">
        <v>61</v>
      </c>
      <c r="H141" s="6">
        <v>2</v>
      </c>
      <c r="I141" s="25">
        <v>1889</v>
      </c>
      <c r="J141" s="25">
        <v>1280</v>
      </c>
      <c r="K141" s="6">
        <v>0</v>
      </c>
      <c r="L141" s="25">
        <v>28105</v>
      </c>
      <c r="M141" s="93">
        <f t="shared" si="6"/>
        <v>4.3120956675161732</v>
      </c>
      <c r="N141" s="93">
        <f t="shared" si="7"/>
        <v>5.5097039796118406</v>
      </c>
    </row>
    <row r="142" spans="1:14" x14ac:dyDescent="0.3">
      <c r="A142" s="6" t="s">
        <v>29</v>
      </c>
      <c r="B142" s="6">
        <v>2</v>
      </c>
      <c r="C142" s="6">
        <v>4038</v>
      </c>
      <c r="D142" s="7">
        <v>23400</v>
      </c>
      <c r="E142" s="19">
        <v>720</v>
      </c>
      <c r="F142" s="7">
        <v>2100</v>
      </c>
      <c r="G142" s="6">
        <v>63</v>
      </c>
      <c r="H142" s="6">
        <v>0</v>
      </c>
      <c r="I142" s="19">
        <v>0</v>
      </c>
      <c r="J142" s="6">
        <v>0</v>
      </c>
      <c r="K142" s="6">
        <v>0</v>
      </c>
      <c r="L142" s="7">
        <v>26283</v>
      </c>
      <c r="M142" s="93">
        <f t="shared" si="6"/>
        <v>5.7949479940564634</v>
      </c>
      <c r="N142" s="93">
        <f t="shared" si="7"/>
        <v>6.5089153046062407</v>
      </c>
    </row>
    <row r="143" spans="1:14" x14ac:dyDescent="0.3">
      <c r="A143" s="6" t="s">
        <v>128</v>
      </c>
      <c r="B143" s="6">
        <v>2</v>
      </c>
      <c r="C143" s="6">
        <v>4623</v>
      </c>
      <c r="D143" s="7">
        <v>2112</v>
      </c>
      <c r="E143" s="6">
        <v>439</v>
      </c>
      <c r="F143" s="6">
        <v>0</v>
      </c>
      <c r="G143" s="6">
        <v>25</v>
      </c>
      <c r="H143" s="6">
        <v>0</v>
      </c>
      <c r="I143" s="6">
        <v>0</v>
      </c>
      <c r="J143" s="6">
        <v>0</v>
      </c>
      <c r="K143" s="6">
        <v>0</v>
      </c>
      <c r="L143" s="25">
        <v>2576</v>
      </c>
      <c r="M143" s="93">
        <f t="shared" si="6"/>
        <v>0.45684620376378976</v>
      </c>
      <c r="N143" s="93">
        <f t="shared" si="7"/>
        <v>0.55721393034825872</v>
      </c>
    </row>
    <row r="144" spans="1:14" x14ac:dyDescent="0.3">
      <c r="A144" s="6" t="s">
        <v>31</v>
      </c>
      <c r="B144" s="6">
        <v>2</v>
      </c>
      <c r="C144" s="6">
        <v>4104</v>
      </c>
      <c r="D144" s="7">
        <v>21305</v>
      </c>
      <c r="E144" s="6">
        <v>376</v>
      </c>
      <c r="F144" s="19">
        <v>629</v>
      </c>
      <c r="G144" s="6">
        <v>84</v>
      </c>
      <c r="H144" s="6">
        <v>4</v>
      </c>
      <c r="I144" s="25">
        <v>11781</v>
      </c>
      <c r="J144" s="25">
        <v>2973</v>
      </c>
      <c r="K144" s="6">
        <v>0</v>
      </c>
      <c r="L144" s="7">
        <v>37148</v>
      </c>
      <c r="M144" s="93">
        <f t="shared" si="6"/>
        <v>8.0618908382066277</v>
      </c>
      <c r="N144" s="93">
        <f t="shared" si="7"/>
        <v>9.0516569200779724</v>
      </c>
    </row>
    <row r="145" spans="1:14" x14ac:dyDescent="0.3">
      <c r="A145" s="6" t="s">
        <v>30</v>
      </c>
      <c r="B145" s="6">
        <v>2</v>
      </c>
      <c r="C145" s="6">
        <v>5479</v>
      </c>
      <c r="D145" s="25">
        <v>25696</v>
      </c>
      <c r="E145" s="25">
        <v>2372</v>
      </c>
      <c r="F145" s="25">
        <v>2363</v>
      </c>
      <c r="G145" s="6">
        <v>74</v>
      </c>
      <c r="H145" s="6">
        <v>3</v>
      </c>
      <c r="I145" s="6">
        <v>0</v>
      </c>
      <c r="J145" s="6">
        <v>0</v>
      </c>
      <c r="K145" s="6">
        <v>0</v>
      </c>
      <c r="L145" s="25">
        <v>30505</v>
      </c>
      <c r="M145" s="93">
        <f t="shared" si="6"/>
        <v>4.6899069173206787</v>
      </c>
      <c r="N145" s="93">
        <f t="shared" si="7"/>
        <v>5.5676218288008759</v>
      </c>
    </row>
    <row r="146" spans="1:14" x14ac:dyDescent="0.3">
      <c r="A146" s="6" t="s">
        <v>76</v>
      </c>
      <c r="B146" s="6">
        <v>2</v>
      </c>
      <c r="C146" s="6">
        <v>6680</v>
      </c>
      <c r="D146" s="7">
        <v>23065</v>
      </c>
      <c r="E146" s="6">
        <v>900</v>
      </c>
      <c r="F146" s="6">
        <v>545</v>
      </c>
      <c r="G146" s="6">
        <v>28</v>
      </c>
      <c r="H146" s="6">
        <v>0</v>
      </c>
      <c r="I146" s="6">
        <v>0</v>
      </c>
      <c r="J146" s="6">
        <v>0</v>
      </c>
      <c r="K146" s="6">
        <v>0</v>
      </c>
      <c r="L146" s="19">
        <v>24538</v>
      </c>
      <c r="M146" s="93">
        <f t="shared" si="6"/>
        <v>3.4528443113772456</v>
      </c>
      <c r="N146" s="93">
        <f t="shared" si="7"/>
        <v>3.6733532934131738</v>
      </c>
    </row>
    <row r="147" spans="1:14" x14ac:dyDescent="0.3">
      <c r="A147" s="6" t="s">
        <v>111</v>
      </c>
      <c r="B147" s="6">
        <v>2</v>
      </c>
      <c r="C147" s="6">
        <v>6033</v>
      </c>
      <c r="D147" s="19">
        <v>30802</v>
      </c>
      <c r="E147" s="6">
        <v>2133</v>
      </c>
      <c r="F147" s="19">
        <v>1854</v>
      </c>
      <c r="G147" s="6">
        <v>13</v>
      </c>
      <c r="H147" s="6">
        <v>0</v>
      </c>
      <c r="I147" s="6">
        <v>0</v>
      </c>
      <c r="J147" s="6">
        <v>0</v>
      </c>
      <c r="K147" s="6">
        <v>0</v>
      </c>
      <c r="L147" s="19">
        <v>34802</v>
      </c>
      <c r="M147" s="93">
        <f t="shared" si="6"/>
        <v>5.1055859439748055</v>
      </c>
      <c r="N147" s="93">
        <f t="shared" si="7"/>
        <v>5.7686060003315101</v>
      </c>
    </row>
    <row r="148" spans="1:14" x14ac:dyDescent="0.3">
      <c r="A148" s="6" t="s">
        <v>72</v>
      </c>
      <c r="B148" s="6">
        <v>2</v>
      </c>
      <c r="C148" s="6">
        <v>5092</v>
      </c>
      <c r="D148" s="7">
        <v>24779</v>
      </c>
      <c r="E148" s="6">
        <v>752</v>
      </c>
      <c r="F148" s="7">
        <v>1447</v>
      </c>
      <c r="G148" s="6">
        <v>74</v>
      </c>
      <c r="H148" s="6">
        <v>0</v>
      </c>
      <c r="I148" s="6">
        <v>0</v>
      </c>
      <c r="J148" s="6">
        <v>0</v>
      </c>
      <c r="K148" s="6">
        <v>0</v>
      </c>
      <c r="L148" s="7">
        <v>27052</v>
      </c>
      <c r="M148" s="93">
        <f t="shared" si="6"/>
        <v>4.8662608012568738</v>
      </c>
      <c r="N148" s="93">
        <f t="shared" si="7"/>
        <v>5.3126472898664572</v>
      </c>
    </row>
    <row r="149" spans="1:14" x14ac:dyDescent="0.3">
      <c r="A149" s="6" t="s">
        <v>207</v>
      </c>
      <c r="B149" s="6">
        <v>2</v>
      </c>
      <c r="C149" s="6">
        <v>4757</v>
      </c>
      <c r="D149" s="6">
        <v>19730</v>
      </c>
      <c r="E149" s="6">
        <v>644</v>
      </c>
      <c r="F149" s="6">
        <v>2857</v>
      </c>
      <c r="G149" s="6">
        <v>40</v>
      </c>
      <c r="H149" s="6">
        <v>0</v>
      </c>
      <c r="I149" s="6">
        <v>1</v>
      </c>
      <c r="J149" s="6">
        <v>0</v>
      </c>
      <c r="K149" s="6">
        <v>0</v>
      </c>
      <c r="L149" s="6">
        <v>23272</v>
      </c>
      <c r="M149" s="93">
        <f t="shared" si="6"/>
        <v>4.1477822156821524</v>
      </c>
      <c r="N149" s="93">
        <f t="shared" si="7"/>
        <v>4.8921589236914018</v>
      </c>
    </row>
    <row r="150" spans="1:14" x14ac:dyDescent="0.3">
      <c r="A150" s="6" t="s">
        <v>238</v>
      </c>
      <c r="B150" s="6">
        <v>2</v>
      </c>
      <c r="C150" s="6">
        <v>4614</v>
      </c>
      <c r="D150" s="6">
        <v>16054</v>
      </c>
      <c r="E150" s="6">
        <v>306</v>
      </c>
      <c r="F150" s="6">
        <v>390</v>
      </c>
      <c r="G150" s="6">
        <v>23</v>
      </c>
      <c r="H150" s="6">
        <v>0</v>
      </c>
      <c r="I150" s="6">
        <v>2169</v>
      </c>
      <c r="J150" s="6">
        <v>238</v>
      </c>
      <c r="K150" s="6">
        <v>0</v>
      </c>
      <c r="L150" s="6">
        <v>19180</v>
      </c>
      <c r="M150" s="93">
        <f t="shared" si="6"/>
        <v>3.9495015171218033</v>
      </c>
      <c r="N150" s="93">
        <f t="shared" si="7"/>
        <v>4.1569137407889034</v>
      </c>
    </row>
    <row r="151" spans="1:14" x14ac:dyDescent="0.3">
      <c r="A151" s="6" t="s">
        <v>240</v>
      </c>
      <c r="B151" s="6">
        <v>2</v>
      </c>
      <c r="C151" s="6">
        <v>6999</v>
      </c>
      <c r="D151" s="7">
        <v>34172</v>
      </c>
      <c r="E151" s="25">
        <v>1723</v>
      </c>
      <c r="F151" s="7">
        <v>1758</v>
      </c>
      <c r="G151" s="6">
        <v>54</v>
      </c>
      <c r="H151" s="6">
        <v>0</v>
      </c>
      <c r="I151" s="25">
        <v>8424</v>
      </c>
      <c r="J151" s="6">
        <v>0</v>
      </c>
      <c r="K151" s="6">
        <v>0</v>
      </c>
      <c r="L151" s="7">
        <v>46131</v>
      </c>
      <c r="M151" s="93">
        <f t="shared" si="6"/>
        <v>6.0860122874696385</v>
      </c>
      <c r="N151" s="93">
        <f t="shared" si="7"/>
        <v>6.5910844406343765</v>
      </c>
    </row>
    <row r="152" spans="1:14" x14ac:dyDescent="0.3">
      <c r="A152" s="6" t="s">
        <v>235</v>
      </c>
      <c r="B152" s="6">
        <v>2</v>
      </c>
      <c r="C152" s="6">
        <v>4837</v>
      </c>
      <c r="D152" s="6">
        <v>24456</v>
      </c>
      <c r="E152" s="6">
        <v>628</v>
      </c>
      <c r="F152" s="6">
        <v>1409</v>
      </c>
      <c r="G152" s="6">
        <v>48</v>
      </c>
      <c r="H152" s="6">
        <v>1</v>
      </c>
      <c r="I152" s="6">
        <v>1722</v>
      </c>
      <c r="J152" s="6">
        <v>469</v>
      </c>
      <c r="K152" s="6">
        <v>75</v>
      </c>
      <c r="L152" s="6">
        <v>28807</v>
      </c>
      <c r="M152" s="93">
        <f t="shared" si="6"/>
        <v>5.4120322513954928</v>
      </c>
      <c r="N152" s="93">
        <f t="shared" si="7"/>
        <v>5.9555509613396733</v>
      </c>
    </row>
    <row r="153" spans="1:14" x14ac:dyDescent="0.3">
      <c r="A153" s="6" t="s">
        <v>246</v>
      </c>
      <c r="B153" s="6">
        <v>2</v>
      </c>
      <c r="C153" s="6">
        <v>5240</v>
      </c>
      <c r="D153" s="6">
        <v>17350</v>
      </c>
      <c r="E153" s="6">
        <v>402</v>
      </c>
      <c r="F153" s="6">
        <v>562</v>
      </c>
      <c r="G153" s="6">
        <v>35</v>
      </c>
      <c r="H153" s="6">
        <v>0</v>
      </c>
      <c r="I153" s="6">
        <v>4517</v>
      </c>
      <c r="J153" s="6">
        <v>1793</v>
      </c>
      <c r="K153" s="6">
        <v>0</v>
      </c>
      <c r="L153" s="6">
        <v>24659</v>
      </c>
      <c r="M153" s="93">
        <f t="shared" si="6"/>
        <v>4.1730916030534351</v>
      </c>
      <c r="N153" s="93">
        <f t="shared" si="7"/>
        <v>4.7059160305343513</v>
      </c>
    </row>
    <row r="154" spans="1:14" s="78" customFormat="1" x14ac:dyDescent="0.3">
      <c r="A154" s="52" t="s">
        <v>1489</v>
      </c>
      <c r="B154" s="97"/>
      <c r="C154" s="82">
        <f t="shared" ref="C154:L154" si="8">SUM(C79:C153)</f>
        <v>398375</v>
      </c>
      <c r="D154" s="82">
        <f t="shared" si="8"/>
        <v>1735005</v>
      </c>
      <c r="E154" s="82">
        <f t="shared" si="8"/>
        <v>74834</v>
      </c>
      <c r="F154" s="76">
        <f t="shared" si="8"/>
        <v>107450</v>
      </c>
      <c r="G154" s="76">
        <f t="shared" si="8"/>
        <v>3908</v>
      </c>
      <c r="H154" s="76">
        <f t="shared" si="8"/>
        <v>35</v>
      </c>
      <c r="I154" s="82">
        <f t="shared" si="8"/>
        <v>132050</v>
      </c>
      <c r="J154" s="82">
        <f t="shared" si="8"/>
        <v>41362</v>
      </c>
      <c r="K154" s="76">
        <f t="shared" si="8"/>
        <v>309</v>
      </c>
      <c r="L154" s="82">
        <f t="shared" si="8"/>
        <v>2094918</v>
      </c>
      <c r="M154" s="98">
        <f>(D154+I154)/C154</f>
        <v>4.6866771258236586</v>
      </c>
      <c r="N154" s="98">
        <f>L154/C154</f>
        <v>5.2586582993410733</v>
      </c>
    </row>
    <row r="155" spans="1:14" s="78" customFormat="1" x14ac:dyDescent="0.3">
      <c r="A155" s="51" t="s">
        <v>1490</v>
      </c>
      <c r="C155" s="84">
        <f>C154/75</f>
        <v>5311.666666666667</v>
      </c>
      <c r="D155" s="84">
        <f t="shared" ref="D155:L155" si="9">D154/75</f>
        <v>23133.4</v>
      </c>
      <c r="E155" s="96">
        <f t="shared" si="9"/>
        <v>997.78666666666663</v>
      </c>
      <c r="F155" s="84">
        <f t="shared" si="9"/>
        <v>1432.6666666666667</v>
      </c>
      <c r="G155" s="96">
        <f t="shared" si="9"/>
        <v>52.106666666666669</v>
      </c>
      <c r="H155" s="94">
        <f t="shared" si="9"/>
        <v>0.46666666666666667</v>
      </c>
      <c r="I155" s="84">
        <f t="shared" si="9"/>
        <v>1760.6666666666667</v>
      </c>
      <c r="J155" s="96">
        <f t="shared" si="9"/>
        <v>551.49333333333334</v>
      </c>
      <c r="K155" s="94">
        <f t="shared" si="9"/>
        <v>4.12</v>
      </c>
      <c r="L155" s="84">
        <f t="shared" si="9"/>
        <v>27932.240000000002</v>
      </c>
      <c r="M155" s="93"/>
      <c r="N155" s="93"/>
    </row>
    <row r="156" spans="1:14" s="78" customFormat="1" x14ac:dyDescent="0.3">
      <c r="M156" s="93"/>
      <c r="N156" s="93"/>
    </row>
    <row r="157" spans="1:14" x14ac:dyDescent="0.3">
      <c r="A157" s="6" t="s">
        <v>241</v>
      </c>
      <c r="B157" s="6">
        <v>3</v>
      </c>
      <c r="C157" s="6">
        <v>7410</v>
      </c>
      <c r="D157" s="25">
        <v>34190</v>
      </c>
      <c r="E157" s="6">
        <v>597</v>
      </c>
      <c r="F157" s="6">
        <v>946</v>
      </c>
      <c r="G157" s="6">
        <v>64</v>
      </c>
      <c r="H157" s="6">
        <v>1</v>
      </c>
      <c r="I157" s="6">
        <v>2294</v>
      </c>
      <c r="J157" s="25">
        <v>1563</v>
      </c>
      <c r="K157" s="6">
        <v>0</v>
      </c>
      <c r="L157" s="6">
        <v>39654</v>
      </c>
      <c r="M157" s="93">
        <f t="shared" si="6"/>
        <v>4.9236167341430503</v>
      </c>
      <c r="N157" s="93">
        <f t="shared" si="7"/>
        <v>5.3514170040485833</v>
      </c>
    </row>
    <row r="158" spans="1:14" x14ac:dyDescent="0.3">
      <c r="A158" s="6" t="s">
        <v>115</v>
      </c>
      <c r="B158" s="6">
        <v>3</v>
      </c>
      <c r="C158" s="6">
        <v>9471</v>
      </c>
      <c r="D158" s="6">
        <v>12934</v>
      </c>
      <c r="E158" s="6">
        <v>345</v>
      </c>
      <c r="F158" s="6">
        <v>350</v>
      </c>
      <c r="G158" s="6">
        <v>21</v>
      </c>
      <c r="H158" s="6">
        <v>1</v>
      </c>
      <c r="I158" s="6">
        <v>3670</v>
      </c>
      <c r="J158" s="6">
        <v>1800</v>
      </c>
      <c r="K158" s="6">
        <v>0</v>
      </c>
      <c r="L158" s="6">
        <v>19120</v>
      </c>
      <c r="M158" s="93">
        <f t="shared" si="6"/>
        <v>1.7531411677753141</v>
      </c>
      <c r="N158" s="93">
        <f t="shared" si="7"/>
        <v>2.018794213916165</v>
      </c>
    </row>
    <row r="159" spans="1:14" x14ac:dyDescent="0.3">
      <c r="A159" s="6" t="s">
        <v>163</v>
      </c>
      <c r="B159" s="6">
        <v>3</v>
      </c>
      <c r="C159" s="6">
        <v>11569</v>
      </c>
      <c r="D159" s="7">
        <v>44000</v>
      </c>
      <c r="E159" s="7">
        <v>1400</v>
      </c>
      <c r="F159" s="7">
        <v>8000</v>
      </c>
      <c r="G159" s="6">
        <v>95</v>
      </c>
      <c r="H159" s="6">
        <v>0</v>
      </c>
      <c r="I159" s="7">
        <v>10000</v>
      </c>
      <c r="J159" s="25">
        <v>2000</v>
      </c>
      <c r="K159" s="6">
        <v>0</v>
      </c>
      <c r="L159" s="7">
        <v>65495</v>
      </c>
      <c r="M159" s="93">
        <f t="shared" si="6"/>
        <v>4.6676462961362262</v>
      </c>
      <c r="N159" s="93">
        <f t="shared" si="7"/>
        <v>5.6612498919526324</v>
      </c>
    </row>
    <row r="160" spans="1:14" x14ac:dyDescent="0.3">
      <c r="A160" s="6" t="s">
        <v>364</v>
      </c>
      <c r="B160" s="6">
        <v>3</v>
      </c>
      <c r="C160" s="6">
        <v>9706</v>
      </c>
      <c r="D160" s="7">
        <v>48845</v>
      </c>
      <c r="E160" s="25">
        <v>2550</v>
      </c>
      <c r="F160" s="25">
        <v>3300</v>
      </c>
      <c r="G160" s="6">
        <v>80</v>
      </c>
      <c r="H160" s="6">
        <v>2</v>
      </c>
      <c r="I160" s="6">
        <v>125</v>
      </c>
      <c r="J160" s="6">
        <v>0</v>
      </c>
      <c r="K160" s="6">
        <v>0</v>
      </c>
      <c r="L160" s="19">
        <v>54900</v>
      </c>
      <c r="M160" s="93">
        <f t="shared" si="6"/>
        <v>5.0453327838450441</v>
      </c>
      <c r="N160" s="93">
        <f t="shared" si="7"/>
        <v>5.6562950752112098</v>
      </c>
    </row>
    <row r="161" spans="1:14" x14ac:dyDescent="0.3">
      <c r="A161" s="6" t="s">
        <v>133</v>
      </c>
      <c r="B161" s="6">
        <v>3</v>
      </c>
      <c r="C161" s="6">
        <v>11000</v>
      </c>
      <c r="D161" s="7">
        <v>54090</v>
      </c>
      <c r="E161" s="25">
        <v>1541</v>
      </c>
      <c r="F161" s="25">
        <v>1408</v>
      </c>
      <c r="G161" s="6">
        <v>79</v>
      </c>
      <c r="H161" s="6">
        <v>1</v>
      </c>
      <c r="I161" s="7">
        <v>2677</v>
      </c>
      <c r="J161" s="7">
        <v>1406</v>
      </c>
      <c r="K161" s="6">
        <v>0</v>
      </c>
      <c r="L161" s="25">
        <v>61201</v>
      </c>
      <c r="M161" s="93">
        <f t="shared" si="6"/>
        <v>5.1606363636363639</v>
      </c>
      <c r="N161" s="93">
        <f t="shared" si="7"/>
        <v>5.5637272727272729</v>
      </c>
    </row>
    <row r="162" spans="1:14" x14ac:dyDescent="0.3">
      <c r="A162" s="6" t="s">
        <v>129</v>
      </c>
      <c r="B162" s="6">
        <v>3</v>
      </c>
      <c r="C162" s="6">
        <v>7172</v>
      </c>
      <c r="D162" s="19">
        <v>40863</v>
      </c>
      <c r="E162" s="19">
        <v>892</v>
      </c>
      <c r="F162" s="7">
        <v>2139</v>
      </c>
      <c r="G162" s="6">
        <v>67</v>
      </c>
      <c r="H162" s="6">
        <v>1</v>
      </c>
      <c r="I162" s="7">
        <v>2234</v>
      </c>
      <c r="J162" s="19">
        <v>614</v>
      </c>
      <c r="K162" s="6">
        <v>26</v>
      </c>
      <c r="L162" s="6">
        <v>46835</v>
      </c>
      <c r="M162" s="93">
        <f t="shared" si="6"/>
        <v>6.0090630228667035</v>
      </c>
      <c r="N162" s="93">
        <f t="shared" si="7"/>
        <v>6.5302565532626886</v>
      </c>
    </row>
    <row r="163" spans="1:14" x14ac:dyDescent="0.3">
      <c r="A163" s="6" t="s">
        <v>174</v>
      </c>
      <c r="B163" s="6">
        <v>3</v>
      </c>
      <c r="C163" s="6">
        <v>9197</v>
      </c>
      <c r="D163" s="7">
        <v>53422</v>
      </c>
      <c r="E163" s="7">
        <v>2533</v>
      </c>
      <c r="F163" s="7">
        <v>3536</v>
      </c>
      <c r="G163" s="6">
        <v>121</v>
      </c>
      <c r="H163" s="6">
        <v>0</v>
      </c>
      <c r="I163" s="7">
        <v>4167</v>
      </c>
      <c r="J163" s="19">
        <v>784</v>
      </c>
      <c r="K163" s="6">
        <v>31</v>
      </c>
      <c r="L163" s="7">
        <v>64594</v>
      </c>
      <c r="M163" s="93">
        <f t="shared" si="6"/>
        <v>6.2617157768837668</v>
      </c>
      <c r="N163" s="93">
        <f t="shared" si="7"/>
        <v>7.0233771882135478</v>
      </c>
    </row>
    <row r="164" spans="1:14" x14ac:dyDescent="0.3">
      <c r="A164" s="6" t="s">
        <v>118</v>
      </c>
      <c r="B164" s="6">
        <v>3</v>
      </c>
      <c r="C164" s="6">
        <v>11825</v>
      </c>
      <c r="D164" s="7">
        <v>64802</v>
      </c>
      <c r="E164" s="7">
        <v>4410</v>
      </c>
      <c r="F164" s="7">
        <v>7197</v>
      </c>
      <c r="G164" s="6">
        <v>123</v>
      </c>
      <c r="H164" s="6">
        <v>1</v>
      </c>
      <c r="I164" s="7">
        <v>7509</v>
      </c>
      <c r="J164" s="7">
        <v>3738</v>
      </c>
      <c r="K164" s="6">
        <v>0</v>
      </c>
      <c r="L164" s="7">
        <v>87779</v>
      </c>
      <c r="M164" s="93">
        <f t="shared" si="6"/>
        <v>6.1150951374207185</v>
      </c>
      <c r="N164" s="93">
        <f t="shared" si="7"/>
        <v>7.4231712473572937</v>
      </c>
    </row>
    <row r="165" spans="1:14" x14ac:dyDescent="0.3">
      <c r="A165" s="6" t="s">
        <v>339</v>
      </c>
      <c r="B165" s="6">
        <v>3</v>
      </c>
      <c r="C165" s="6">
        <v>7226</v>
      </c>
      <c r="D165" s="25">
        <v>28000</v>
      </c>
      <c r="E165" s="25">
        <v>2050</v>
      </c>
      <c r="F165" s="25">
        <v>2100</v>
      </c>
      <c r="G165" s="6">
        <v>95</v>
      </c>
      <c r="H165" s="6">
        <v>0</v>
      </c>
      <c r="I165" s="19">
        <v>5173</v>
      </c>
      <c r="J165" s="19">
        <v>1245</v>
      </c>
      <c r="K165" s="6">
        <v>108</v>
      </c>
      <c r="L165" s="6">
        <v>38771</v>
      </c>
      <c r="M165" s="93">
        <f t="shared" si="6"/>
        <v>4.5907832825906452</v>
      </c>
      <c r="N165" s="93">
        <f t="shared" si="7"/>
        <v>5.3654857459175203</v>
      </c>
    </row>
    <row r="166" spans="1:14" x14ac:dyDescent="0.3">
      <c r="A166" s="6" t="s">
        <v>154</v>
      </c>
      <c r="B166" s="6">
        <v>3</v>
      </c>
      <c r="C166" s="6">
        <v>10090</v>
      </c>
      <c r="D166" s="19">
        <v>39007</v>
      </c>
      <c r="E166" s="19">
        <v>1265</v>
      </c>
      <c r="F166" s="19">
        <v>2277</v>
      </c>
      <c r="G166" s="6">
        <v>92</v>
      </c>
      <c r="H166" s="6">
        <v>1</v>
      </c>
      <c r="I166" s="19">
        <v>2795</v>
      </c>
      <c r="J166" s="19">
        <v>613</v>
      </c>
      <c r="K166" s="6">
        <v>29</v>
      </c>
      <c r="L166" s="19">
        <v>46078</v>
      </c>
      <c r="M166" s="93">
        <f t="shared" si="6"/>
        <v>4.142913776015857</v>
      </c>
      <c r="N166" s="93">
        <f t="shared" si="7"/>
        <v>4.5666997026759164</v>
      </c>
    </row>
    <row r="167" spans="1:14" x14ac:dyDescent="0.3">
      <c r="A167" s="6" t="s">
        <v>228</v>
      </c>
      <c r="B167" s="6">
        <v>3</v>
      </c>
      <c r="C167" s="6">
        <v>9705</v>
      </c>
      <c r="D167" s="19">
        <v>36729</v>
      </c>
      <c r="E167" s="19">
        <v>518</v>
      </c>
      <c r="F167" s="19">
        <v>2387</v>
      </c>
      <c r="G167" s="6">
        <v>68</v>
      </c>
      <c r="H167" s="6">
        <v>1</v>
      </c>
      <c r="I167" s="19">
        <v>0</v>
      </c>
      <c r="J167" s="19">
        <v>0</v>
      </c>
      <c r="K167" s="6">
        <v>0</v>
      </c>
      <c r="L167" s="19">
        <v>39702</v>
      </c>
      <c r="M167" s="93">
        <f t="shared" si="6"/>
        <v>3.7845440494590417</v>
      </c>
      <c r="N167" s="93">
        <f t="shared" si="7"/>
        <v>4.0908809891808344</v>
      </c>
    </row>
    <row r="168" spans="1:14" x14ac:dyDescent="0.3">
      <c r="A168" s="6" t="s">
        <v>219</v>
      </c>
      <c r="B168" s="6">
        <v>3</v>
      </c>
      <c r="C168" s="6">
        <v>8692</v>
      </c>
      <c r="D168" s="7">
        <v>43996</v>
      </c>
      <c r="E168" s="25">
        <v>2339</v>
      </c>
      <c r="F168" s="25">
        <v>3015</v>
      </c>
      <c r="G168" s="6">
        <v>121</v>
      </c>
      <c r="H168" s="6">
        <v>5</v>
      </c>
      <c r="I168" s="7">
        <v>1800</v>
      </c>
      <c r="J168" s="7">
        <v>1433</v>
      </c>
      <c r="K168" s="6">
        <v>0</v>
      </c>
      <c r="L168" s="25">
        <v>52704</v>
      </c>
      <c r="M168" s="93">
        <f t="shared" si="6"/>
        <v>5.2687528762080076</v>
      </c>
      <c r="N168" s="93">
        <f t="shared" si="7"/>
        <v>6.0635066728025775</v>
      </c>
    </row>
    <row r="169" spans="1:14" x14ac:dyDescent="0.3">
      <c r="A169" s="6" t="s">
        <v>336</v>
      </c>
      <c r="B169" s="6">
        <v>3</v>
      </c>
      <c r="C169" s="6">
        <v>11833</v>
      </c>
      <c r="D169" s="19">
        <v>75329</v>
      </c>
      <c r="E169" s="19">
        <v>1860</v>
      </c>
      <c r="F169" s="19">
        <v>6857</v>
      </c>
      <c r="G169" s="6">
        <v>134</v>
      </c>
      <c r="H169" s="6">
        <v>4</v>
      </c>
      <c r="I169" s="19">
        <v>598</v>
      </c>
      <c r="J169" s="19">
        <v>548</v>
      </c>
      <c r="K169" s="6">
        <v>0</v>
      </c>
      <c r="L169" s="19">
        <v>85326</v>
      </c>
      <c r="M169" s="93">
        <f t="shared" si="6"/>
        <v>6.4165469449843657</v>
      </c>
      <c r="N169" s="93">
        <f t="shared" si="7"/>
        <v>7.2108510098876026</v>
      </c>
    </row>
    <row r="170" spans="1:14" x14ac:dyDescent="0.3">
      <c r="A170" s="6" t="s">
        <v>357</v>
      </c>
      <c r="B170" s="6">
        <v>3</v>
      </c>
      <c r="C170" s="6">
        <v>10857</v>
      </c>
      <c r="D170" s="6">
        <v>44703</v>
      </c>
      <c r="E170" s="6">
        <v>1347</v>
      </c>
      <c r="F170" s="19">
        <v>1218</v>
      </c>
      <c r="G170" s="6">
        <v>66</v>
      </c>
      <c r="H170" s="6">
        <v>0</v>
      </c>
      <c r="I170" s="19">
        <v>1721</v>
      </c>
      <c r="J170" s="19">
        <v>1282</v>
      </c>
      <c r="K170" s="6">
        <v>0</v>
      </c>
      <c r="L170" s="6">
        <v>50337</v>
      </c>
      <c r="M170" s="93">
        <f t="shared" si="6"/>
        <v>4.2759509993552545</v>
      </c>
      <c r="N170" s="93">
        <f t="shared" si="7"/>
        <v>4.6363636363636367</v>
      </c>
    </row>
    <row r="171" spans="1:14" x14ac:dyDescent="0.3">
      <c r="A171" s="6" t="s">
        <v>79</v>
      </c>
      <c r="B171" s="6">
        <v>3</v>
      </c>
      <c r="C171" s="6">
        <v>9467</v>
      </c>
      <c r="D171" s="19">
        <v>20950</v>
      </c>
      <c r="E171" s="19">
        <v>428</v>
      </c>
      <c r="F171" s="19">
        <v>680</v>
      </c>
      <c r="G171" s="6">
        <v>187</v>
      </c>
      <c r="H171" s="6">
        <v>1</v>
      </c>
      <c r="I171" s="19">
        <v>1721</v>
      </c>
      <c r="J171" s="19">
        <v>1295</v>
      </c>
      <c r="K171" s="6">
        <v>0</v>
      </c>
      <c r="L171" s="6">
        <v>25261</v>
      </c>
      <c r="M171" s="93">
        <f t="shared" si="6"/>
        <v>2.3947396218443013</v>
      </c>
      <c r="N171" s="93">
        <f t="shared" si="7"/>
        <v>2.6683215379740148</v>
      </c>
    </row>
    <row r="172" spans="1:14" x14ac:dyDescent="0.3">
      <c r="A172" s="6" t="s">
        <v>216</v>
      </c>
      <c r="B172" s="6">
        <v>3</v>
      </c>
      <c r="C172" s="6">
        <v>8257</v>
      </c>
      <c r="D172" s="7">
        <v>35523</v>
      </c>
      <c r="E172" s="7">
        <v>1805</v>
      </c>
      <c r="F172" s="7">
        <v>2064</v>
      </c>
      <c r="G172" s="6">
        <v>79</v>
      </c>
      <c r="H172" s="6">
        <v>0</v>
      </c>
      <c r="I172" s="7">
        <v>1651</v>
      </c>
      <c r="J172" s="7">
        <v>1022</v>
      </c>
      <c r="K172" s="6">
        <v>106</v>
      </c>
      <c r="L172" s="6">
        <v>42250</v>
      </c>
      <c r="M172" s="93">
        <f t="shared" si="6"/>
        <v>4.5021194138306893</v>
      </c>
      <c r="N172" s="93">
        <f t="shared" si="7"/>
        <v>5.1168705340922855</v>
      </c>
    </row>
    <row r="173" spans="1:14" x14ac:dyDescent="0.3">
      <c r="A173" s="6" t="s">
        <v>300</v>
      </c>
      <c r="B173" s="6">
        <v>3</v>
      </c>
      <c r="C173" s="6">
        <v>9420</v>
      </c>
      <c r="D173" s="19">
        <v>41799</v>
      </c>
      <c r="E173" s="19">
        <v>3474</v>
      </c>
      <c r="F173" s="19">
        <v>3080</v>
      </c>
      <c r="G173" s="6">
        <v>170</v>
      </c>
      <c r="H173" s="6">
        <v>4</v>
      </c>
      <c r="I173" s="19">
        <v>1103</v>
      </c>
      <c r="J173" s="7">
        <v>1347</v>
      </c>
      <c r="K173" s="6">
        <v>0</v>
      </c>
      <c r="L173" s="7">
        <v>50973</v>
      </c>
      <c r="M173" s="93">
        <f t="shared" si="6"/>
        <v>4.5543524416135881</v>
      </c>
      <c r="N173" s="93">
        <f t="shared" si="7"/>
        <v>5.4111464968152863</v>
      </c>
    </row>
    <row r="174" spans="1:14" x14ac:dyDescent="0.3">
      <c r="A174" s="6" t="s">
        <v>130</v>
      </c>
      <c r="B174" s="6">
        <v>3</v>
      </c>
      <c r="C174" s="6">
        <v>11862</v>
      </c>
      <c r="D174" s="7">
        <v>34556</v>
      </c>
      <c r="E174" s="25">
        <v>2401</v>
      </c>
      <c r="F174" s="7">
        <v>2208</v>
      </c>
      <c r="G174" s="6">
        <v>69</v>
      </c>
      <c r="H174" s="6">
        <v>2</v>
      </c>
      <c r="I174" s="7">
        <v>2822</v>
      </c>
      <c r="J174" s="7">
        <v>1265</v>
      </c>
      <c r="K174" s="6">
        <v>0</v>
      </c>
      <c r="L174" s="7">
        <v>43321</v>
      </c>
      <c r="M174" s="93">
        <f t="shared" si="6"/>
        <v>3.1510706457595683</v>
      </c>
      <c r="N174" s="93">
        <f t="shared" si="7"/>
        <v>3.6520822795481367</v>
      </c>
    </row>
    <row r="175" spans="1:14" x14ac:dyDescent="0.3">
      <c r="A175" s="6" t="s">
        <v>144</v>
      </c>
      <c r="B175" s="6">
        <v>3</v>
      </c>
      <c r="C175" s="6">
        <v>10021</v>
      </c>
      <c r="D175" s="7">
        <v>30666</v>
      </c>
      <c r="E175" s="7">
        <v>1601</v>
      </c>
      <c r="F175" s="7">
        <v>1845</v>
      </c>
      <c r="G175" s="6">
        <v>5</v>
      </c>
      <c r="H175" s="6">
        <v>0</v>
      </c>
      <c r="I175" s="19">
        <v>0</v>
      </c>
      <c r="J175" s="19">
        <v>0</v>
      </c>
      <c r="K175" s="6">
        <v>0</v>
      </c>
      <c r="L175" s="7">
        <v>34117</v>
      </c>
      <c r="M175" s="93">
        <f t="shared" si="6"/>
        <v>3.0601736353657318</v>
      </c>
      <c r="N175" s="93">
        <f t="shared" si="7"/>
        <v>3.4045504440674583</v>
      </c>
    </row>
    <row r="176" spans="1:14" x14ac:dyDescent="0.3">
      <c r="A176" s="6" t="s">
        <v>211</v>
      </c>
      <c r="B176" s="6">
        <v>3</v>
      </c>
      <c r="C176" s="6">
        <v>7439</v>
      </c>
      <c r="D176" s="19">
        <v>26308</v>
      </c>
      <c r="E176" s="19">
        <v>1201</v>
      </c>
      <c r="F176" s="19">
        <v>1226</v>
      </c>
      <c r="G176" s="6">
        <v>60</v>
      </c>
      <c r="H176" s="6">
        <v>0</v>
      </c>
      <c r="I176" s="19">
        <v>1324</v>
      </c>
      <c r="J176" s="19">
        <v>941</v>
      </c>
      <c r="K176" s="6">
        <v>0</v>
      </c>
      <c r="L176" s="19">
        <v>31060</v>
      </c>
      <c r="M176" s="93">
        <f t="shared" si="6"/>
        <v>3.7144777523860735</v>
      </c>
      <c r="N176" s="93">
        <f t="shared" si="7"/>
        <v>4.1752923780077964</v>
      </c>
    </row>
    <row r="177" spans="1:14" x14ac:dyDescent="0.3">
      <c r="A177" s="6" t="s">
        <v>245</v>
      </c>
      <c r="B177" s="6">
        <v>3</v>
      </c>
      <c r="C177" s="6">
        <v>7392</v>
      </c>
      <c r="D177" s="19">
        <v>36257</v>
      </c>
      <c r="E177" s="6">
        <v>461</v>
      </c>
      <c r="F177" s="6">
        <v>634</v>
      </c>
      <c r="G177" s="6">
        <v>52</v>
      </c>
      <c r="H177" s="6">
        <v>2</v>
      </c>
      <c r="I177" s="19">
        <v>3584</v>
      </c>
      <c r="J177" s="19">
        <v>473</v>
      </c>
      <c r="K177" s="6">
        <v>30</v>
      </c>
      <c r="L177" s="19">
        <v>41491</v>
      </c>
      <c r="M177" s="93">
        <f t="shared" si="6"/>
        <v>5.389745670995671</v>
      </c>
      <c r="N177" s="93">
        <f t="shared" si="7"/>
        <v>5.6129599567099566</v>
      </c>
    </row>
    <row r="178" spans="1:14" x14ac:dyDescent="0.3">
      <c r="A178" s="6" t="s">
        <v>120</v>
      </c>
      <c r="B178" s="6">
        <v>3</v>
      </c>
      <c r="C178" s="6">
        <v>7717</v>
      </c>
      <c r="D178" s="19">
        <v>36502</v>
      </c>
      <c r="E178" s="19">
        <v>1469</v>
      </c>
      <c r="F178" s="19">
        <v>67</v>
      </c>
      <c r="G178" s="6">
        <v>49</v>
      </c>
      <c r="H178" s="6">
        <v>0</v>
      </c>
      <c r="I178" s="19">
        <v>0</v>
      </c>
      <c r="J178" s="19">
        <v>0</v>
      </c>
      <c r="K178" s="6">
        <v>0</v>
      </c>
      <c r="L178" s="19">
        <v>38087</v>
      </c>
      <c r="M178" s="93">
        <f t="shared" si="6"/>
        <v>4.7300764545807956</v>
      </c>
      <c r="N178" s="93">
        <f t="shared" si="7"/>
        <v>4.9354671504470646</v>
      </c>
    </row>
    <row r="179" spans="1:14" x14ac:dyDescent="0.3">
      <c r="A179" s="6" t="s">
        <v>343</v>
      </c>
      <c r="B179" s="6">
        <v>3</v>
      </c>
      <c r="C179" s="6">
        <v>7824</v>
      </c>
      <c r="D179" s="7">
        <v>38493</v>
      </c>
      <c r="E179" s="7">
        <v>2266</v>
      </c>
      <c r="F179" s="7">
        <v>1038</v>
      </c>
      <c r="G179" s="6">
        <v>82</v>
      </c>
      <c r="H179" s="6">
        <v>0</v>
      </c>
      <c r="I179" s="7">
        <v>1302</v>
      </c>
      <c r="J179" s="7">
        <v>1538</v>
      </c>
      <c r="K179" s="6">
        <v>0</v>
      </c>
      <c r="L179" s="19">
        <v>44719</v>
      </c>
      <c r="M179" s="93">
        <f t="shared" si="6"/>
        <v>5.0862730061349692</v>
      </c>
      <c r="N179" s="93">
        <f t="shared" si="7"/>
        <v>5.7156186094069525</v>
      </c>
    </row>
    <row r="180" spans="1:14" x14ac:dyDescent="0.3">
      <c r="A180" s="6" t="s">
        <v>25</v>
      </c>
      <c r="B180" s="6">
        <v>3</v>
      </c>
      <c r="C180" s="6">
        <v>9476</v>
      </c>
      <c r="D180" s="7">
        <v>29836</v>
      </c>
      <c r="E180" s="25">
        <v>1141</v>
      </c>
      <c r="F180" s="7">
        <v>1047</v>
      </c>
      <c r="G180" s="6">
        <v>19</v>
      </c>
      <c r="H180" s="6">
        <v>0</v>
      </c>
      <c r="I180" s="19">
        <v>0</v>
      </c>
      <c r="J180" s="19">
        <v>0</v>
      </c>
      <c r="K180" s="6">
        <v>0</v>
      </c>
      <c r="L180" s="7">
        <v>32043</v>
      </c>
      <c r="M180" s="93">
        <f t="shared" si="6"/>
        <v>3.1485859012241453</v>
      </c>
      <c r="N180" s="93">
        <f t="shared" si="7"/>
        <v>3.3814900802026173</v>
      </c>
    </row>
    <row r="181" spans="1:14" x14ac:dyDescent="0.3">
      <c r="A181" s="6" t="s">
        <v>104</v>
      </c>
      <c r="B181" s="6">
        <v>3</v>
      </c>
      <c r="C181" s="6">
        <v>10002</v>
      </c>
      <c r="D181" s="7">
        <v>51435</v>
      </c>
      <c r="E181" s="25">
        <v>4413</v>
      </c>
      <c r="F181" s="7">
        <v>5055</v>
      </c>
      <c r="G181" s="6">
        <v>103</v>
      </c>
      <c r="H181" s="6">
        <v>0</v>
      </c>
      <c r="I181" s="7">
        <v>1721</v>
      </c>
      <c r="J181" s="7">
        <v>1282</v>
      </c>
      <c r="K181" s="6">
        <v>0</v>
      </c>
      <c r="L181" s="7">
        <v>64009</v>
      </c>
      <c r="M181" s="93">
        <f t="shared" si="6"/>
        <v>5.3145370925814834</v>
      </c>
      <c r="N181" s="93">
        <f t="shared" si="7"/>
        <v>6.399620075984803</v>
      </c>
    </row>
    <row r="182" spans="1:14" x14ac:dyDescent="0.3">
      <c r="A182" s="6" t="s">
        <v>227</v>
      </c>
      <c r="B182" s="6">
        <v>3</v>
      </c>
      <c r="C182" s="6">
        <v>9505</v>
      </c>
      <c r="D182" s="19">
        <v>43854</v>
      </c>
      <c r="E182" s="19">
        <v>1253</v>
      </c>
      <c r="F182" s="19">
        <v>859</v>
      </c>
      <c r="G182" s="6">
        <v>60</v>
      </c>
      <c r="H182" s="6">
        <v>0</v>
      </c>
      <c r="I182" s="19">
        <v>807</v>
      </c>
      <c r="J182" s="19">
        <v>1431</v>
      </c>
      <c r="K182" s="6">
        <v>0</v>
      </c>
      <c r="L182" s="6">
        <v>48264</v>
      </c>
      <c r="M182" s="93">
        <f t="shared" si="6"/>
        <v>4.6986849026827988</v>
      </c>
      <c r="N182" s="93">
        <f t="shared" si="7"/>
        <v>5.0777485533929507</v>
      </c>
    </row>
    <row r="183" spans="1:14" x14ac:dyDescent="0.3">
      <c r="A183" s="6" t="s">
        <v>221</v>
      </c>
      <c r="B183" s="6">
        <v>3</v>
      </c>
      <c r="C183" s="6">
        <v>8891</v>
      </c>
      <c r="D183" s="19">
        <v>28274</v>
      </c>
      <c r="E183" s="6">
        <v>3323</v>
      </c>
      <c r="F183" s="6">
        <v>2805</v>
      </c>
      <c r="G183" s="6">
        <v>77</v>
      </c>
      <c r="H183" s="6">
        <v>2</v>
      </c>
      <c r="I183" s="19">
        <v>1721</v>
      </c>
      <c r="J183" s="19">
        <v>1282</v>
      </c>
      <c r="K183" s="6">
        <v>0</v>
      </c>
      <c r="L183" s="19">
        <v>37482</v>
      </c>
      <c r="M183" s="93">
        <f t="shared" si="6"/>
        <v>3.3736362613879205</v>
      </c>
      <c r="N183" s="93">
        <f t="shared" si="7"/>
        <v>4.2157237656056683</v>
      </c>
    </row>
    <row r="184" spans="1:14" x14ac:dyDescent="0.3">
      <c r="A184" s="6" t="s">
        <v>149</v>
      </c>
      <c r="B184" s="6">
        <v>3</v>
      </c>
      <c r="C184" s="6">
        <v>10592</v>
      </c>
      <c r="D184" s="19">
        <v>24021</v>
      </c>
      <c r="E184" s="19">
        <v>924</v>
      </c>
      <c r="F184" s="19">
        <v>915</v>
      </c>
      <c r="G184" s="6">
        <v>50</v>
      </c>
      <c r="H184" s="6">
        <v>1</v>
      </c>
      <c r="I184" s="19">
        <v>0</v>
      </c>
      <c r="J184" s="19">
        <v>0</v>
      </c>
      <c r="K184" s="6">
        <v>0</v>
      </c>
      <c r="L184" s="19">
        <v>25910</v>
      </c>
      <c r="M184" s="93">
        <f t="shared" si="6"/>
        <v>2.2678436555891239</v>
      </c>
      <c r="N184" s="93">
        <f t="shared" si="7"/>
        <v>2.4461858006042294</v>
      </c>
    </row>
    <row r="185" spans="1:14" x14ac:dyDescent="0.3">
      <c r="A185" s="6" t="s">
        <v>276</v>
      </c>
      <c r="B185" s="6">
        <v>3</v>
      </c>
      <c r="C185" s="6">
        <v>8133</v>
      </c>
      <c r="D185" s="6">
        <v>33673</v>
      </c>
      <c r="E185" s="6">
        <v>4194</v>
      </c>
      <c r="F185" s="6">
        <v>1508</v>
      </c>
      <c r="G185" s="6">
        <v>135</v>
      </c>
      <c r="H185" s="6">
        <v>6</v>
      </c>
      <c r="I185" s="6">
        <v>3429</v>
      </c>
      <c r="J185" s="19">
        <v>1060</v>
      </c>
      <c r="K185" s="6">
        <v>102</v>
      </c>
      <c r="L185" s="19">
        <v>44101</v>
      </c>
      <c r="M185" s="93">
        <f t="shared" si="6"/>
        <v>4.5619082749293005</v>
      </c>
      <c r="N185" s="93">
        <f t="shared" si="7"/>
        <v>5.4224763309971724</v>
      </c>
    </row>
    <row r="186" spans="1:14" x14ac:dyDescent="0.3">
      <c r="A186" s="6" t="s">
        <v>286</v>
      </c>
      <c r="B186" s="6">
        <v>3</v>
      </c>
      <c r="C186" s="6">
        <v>7135</v>
      </c>
      <c r="D186" s="19">
        <v>23561</v>
      </c>
      <c r="E186" s="19">
        <v>1224</v>
      </c>
      <c r="F186" s="19">
        <v>1344</v>
      </c>
      <c r="G186" s="6">
        <v>55</v>
      </c>
      <c r="H186" s="6">
        <v>0</v>
      </c>
      <c r="I186" s="19">
        <v>0</v>
      </c>
      <c r="J186" s="19">
        <v>0</v>
      </c>
      <c r="K186" s="6">
        <v>0</v>
      </c>
      <c r="L186" s="19">
        <v>26184</v>
      </c>
      <c r="M186" s="93">
        <f t="shared" si="6"/>
        <v>3.3021723896285913</v>
      </c>
      <c r="N186" s="93">
        <f t="shared" si="7"/>
        <v>3.6697967764540995</v>
      </c>
    </row>
    <row r="187" spans="1:14" x14ac:dyDescent="0.3">
      <c r="A187" s="6" t="s">
        <v>273</v>
      </c>
      <c r="B187" s="6">
        <v>3</v>
      </c>
      <c r="C187" s="6">
        <v>8764</v>
      </c>
      <c r="D187" s="7">
        <v>46539</v>
      </c>
      <c r="E187" s="7">
        <v>3245</v>
      </c>
      <c r="F187" s="7">
        <v>1467</v>
      </c>
      <c r="G187" s="6">
        <v>154</v>
      </c>
      <c r="H187" s="6">
        <v>0</v>
      </c>
      <c r="I187" s="19">
        <v>11731</v>
      </c>
      <c r="J187" s="19">
        <v>70</v>
      </c>
      <c r="K187" s="6">
        <v>0</v>
      </c>
      <c r="L187" s="19">
        <v>63206</v>
      </c>
      <c r="M187" s="93">
        <f t="shared" si="6"/>
        <v>6.6487905066179831</v>
      </c>
      <c r="N187" s="93">
        <f t="shared" si="7"/>
        <v>7.2120036513007761</v>
      </c>
    </row>
    <row r="188" spans="1:14" x14ac:dyDescent="0.3">
      <c r="A188" s="6" t="s">
        <v>237</v>
      </c>
      <c r="B188" s="6">
        <v>3</v>
      </c>
      <c r="C188" s="6">
        <v>8046</v>
      </c>
      <c r="D188" s="7">
        <v>27421</v>
      </c>
      <c r="E188" s="6">
        <v>653</v>
      </c>
      <c r="F188" s="19">
        <v>759</v>
      </c>
      <c r="G188" s="6">
        <v>39</v>
      </c>
      <c r="H188" s="6">
        <v>0</v>
      </c>
      <c r="I188" s="7">
        <v>2149</v>
      </c>
      <c r="J188" s="7">
        <v>1679</v>
      </c>
      <c r="K188" s="6">
        <v>0</v>
      </c>
      <c r="L188" s="7">
        <v>32700</v>
      </c>
      <c r="M188" s="93">
        <f t="shared" si="6"/>
        <v>3.6751180710912252</v>
      </c>
      <c r="N188" s="93">
        <f t="shared" si="7"/>
        <v>4.0641312453392988</v>
      </c>
    </row>
    <row r="189" spans="1:14" x14ac:dyDescent="0.3">
      <c r="A189" s="6" t="s">
        <v>190</v>
      </c>
      <c r="B189" s="6">
        <v>3</v>
      </c>
      <c r="C189" s="6">
        <v>7518</v>
      </c>
      <c r="D189" s="7">
        <v>33560</v>
      </c>
      <c r="E189" s="7">
        <v>2354</v>
      </c>
      <c r="F189" s="7">
        <v>2107</v>
      </c>
      <c r="G189" s="6">
        <v>120</v>
      </c>
      <c r="H189" s="6">
        <v>5</v>
      </c>
      <c r="I189" s="7">
        <v>5138</v>
      </c>
      <c r="J189" s="7">
        <v>1849</v>
      </c>
      <c r="K189" s="6">
        <v>105</v>
      </c>
      <c r="L189" s="7">
        <v>45233</v>
      </c>
      <c r="M189" s="93">
        <f t="shared" si="6"/>
        <v>5.1473796222399573</v>
      </c>
      <c r="N189" s="93">
        <f t="shared" si="7"/>
        <v>6.0166267624368182</v>
      </c>
    </row>
    <row r="190" spans="1:14" x14ac:dyDescent="0.3">
      <c r="A190" s="6" t="s">
        <v>147</v>
      </c>
      <c r="B190" s="6">
        <v>3</v>
      </c>
      <c r="C190" s="6">
        <v>9233</v>
      </c>
      <c r="D190" s="19">
        <v>17590</v>
      </c>
      <c r="E190" s="6">
        <v>779</v>
      </c>
      <c r="F190" s="6">
        <v>1900</v>
      </c>
      <c r="G190" s="6">
        <v>45</v>
      </c>
      <c r="H190" s="6">
        <v>0</v>
      </c>
      <c r="I190" s="19">
        <v>2247</v>
      </c>
      <c r="J190" s="19">
        <v>305</v>
      </c>
      <c r="K190" s="6">
        <v>0</v>
      </c>
      <c r="L190" s="19">
        <v>22866</v>
      </c>
      <c r="M190" s="93">
        <f t="shared" si="6"/>
        <v>2.1484891151305101</v>
      </c>
      <c r="N190" s="93">
        <f t="shared" si="7"/>
        <v>2.4765515000541534</v>
      </c>
    </row>
    <row r="191" spans="1:14" x14ac:dyDescent="0.3">
      <c r="A191" s="6" t="s">
        <v>257</v>
      </c>
      <c r="B191" s="6">
        <v>3</v>
      </c>
      <c r="C191" s="6">
        <v>9533</v>
      </c>
      <c r="D191" s="7">
        <v>16358</v>
      </c>
      <c r="E191" s="7">
        <v>1052</v>
      </c>
      <c r="F191" s="19">
        <v>713</v>
      </c>
      <c r="G191" s="6">
        <v>36</v>
      </c>
      <c r="H191" s="6">
        <v>0</v>
      </c>
      <c r="I191" s="19">
        <v>233</v>
      </c>
      <c r="J191" s="19">
        <v>146</v>
      </c>
      <c r="K191" s="6">
        <v>0</v>
      </c>
      <c r="L191" s="19">
        <v>18538</v>
      </c>
      <c r="M191" s="93">
        <f t="shared" si="6"/>
        <v>1.74037553760621</v>
      </c>
      <c r="N191" s="93">
        <f t="shared" si="7"/>
        <v>1.9446134480226582</v>
      </c>
    </row>
    <row r="192" spans="1:14" x14ac:dyDescent="0.3">
      <c r="A192" s="6" t="s">
        <v>167</v>
      </c>
      <c r="B192" s="6">
        <v>3</v>
      </c>
      <c r="C192" s="6">
        <v>10470</v>
      </c>
      <c r="D192" s="7">
        <v>20553</v>
      </c>
      <c r="E192" s="6">
        <v>871</v>
      </c>
      <c r="F192" s="7">
        <v>2006</v>
      </c>
      <c r="G192" s="6">
        <v>32</v>
      </c>
      <c r="H192" s="6">
        <v>1</v>
      </c>
      <c r="I192" s="19">
        <v>220</v>
      </c>
      <c r="J192" s="19">
        <v>0</v>
      </c>
      <c r="K192" s="6">
        <v>0</v>
      </c>
      <c r="L192" s="7">
        <v>23682</v>
      </c>
      <c r="M192" s="93">
        <f t="shared" si="6"/>
        <v>1.9840496657115567</v>
      </c>
      <c r="N192" s="93">
        <f t="shared" si="7"/>
        <v>2.2618911174785099</v>
      </c>
    </row>
    <row r="193" spans="1:14" x14ac:dyDescent="0.3">
      <c r="A193" s="6" t="s">
        <v>258</v>
      </c>
      <c r="B193" s="6">
        <v>3</v>
      </c>
      <c r="C193" s="6">
        <v>10360</v>
      </c>
      <c r="D193" s="7">
        <v>35126</v>
      </c>
      <c r="E193" s="25">
        <v>1879</v>
      </c>
      <c r="F193" s="25">
        <v>2560</v>
      </c>
      <c r="G193" s="6">
        <v>31</v>
      </c>
      <c r="H193" s="6">
        <v>0</v>
      </c>
      <c r="I193" s="19">
        <v>0</v>
      </c>
      <c r="J193" s="19">
        <v>0</v>
      </c>
      <c r="K193" s="6">
        <v>0</v>
      </c>
      <c r="L193" s="19">
        <v>39596</v>
      </c>
      <c r="M193" s="93">
        <f t="shared" si="6"/>
        <v>3.3905405405405404</v>
      </c>
      <c r="N193" s="93">
        <f t="shared" si="7"/>
        <v>3.8220077220077222</v>
      </c>
    </row>
    <row r="194" spans="1:14" x14ac:dyDescent="0.3">
      <c r="A194" s="6" t="s">
        <v>150</v>
      </c>
      <c r="B194" s="6">
        <v>3</v>
      </c>
      <c r="C194" s="6">
        <v>7312</v>
      </c>
      <c r="D194" s="7">
        <v>25771</v>
      </c>
      <c r="E194" s="7">
        <v>1505</v>
      </c>
      <c r="F194" s="7">
        <v>3446</v>
      </c>
      <c r="G194" s="6">
        <v>77</v>
      </c>
      <c r="H194" s="6">
        <v>1</v>
      </c>
      <c r="I194" s="7">
        <v>9178</v>
      </c>
      <c r="J194" s="7">
        <v>4561</v>
      </c>
      <c r="K194" s="6">
        <v>0</v>
      </c>
      <c r="L194" s="7">
        <v>44538</v>
      </c>
      <c r="M194" s="93">
        <f t="shared" si="6"/>
        <v>4.7796772428884022</v>
      </c>
      <c r="N194" s="93">
        <f t="shared" si="7"/>
        <v>6.0910831509846828</v>
      </c>
    </row>
    <row r="195" spans="1:14" x14ac:dyDescent="0.3">
      <c r="A195" s="6" t="s">
        <v>265</v>
      </c>
      <c r="B195" s="6">
        <v>3</v>
      </c>
      <c r="C195" s="6">
        <v>8344</v>
      </c>
      <c r="D195" s="7">
        <v>27928</v>
      </c>
      <c r="E195" s="19">
        <v>893</v>
      </c>
      <c r="F195" s="19">
        <v>648</v>
      </c>
      <c r="G195" s="6">
        <v>35</v>
      </c>
      <c r="H195" s="6">
        <v>0</v>
      </c>
      <c r="I195" s="7">
        <v>2079</v>
      </c>
      <c r="J195" s="7">
        <v>1667</v>
      </c>
      <c r="K195" s="6">
        <v>0</v>
      </c>
      <c r="L195" s="25">
        <v>33250</v>
      </c>
      <c r="M195" s="93">
        <f t="shared" si="6"/>
        <v>3.5962368168744008</v>
      </c>
      <c r="N195" s="93">
        <f t="shared" si="7"/>
        <v>3.9848993288590604</v>
      </c>
    </row>
    <row r="196" spans="1:14" x14ac:dyDescent="0.3">
      <c r="A196" s="6" t="s">
        <v>327</v>
      </c>
      <c r="B196" s="6">
        <v>3</v>
      </c>
      <c r="C196" s="6">
        <v>7424</v>
      </c>
      <c r="D196" s="6">
        <v>29988</v>
      </c>
      <c r="E196" s="6">
        <v>705</v>
      </c>
      <c r="F196" s="6">
        <v>1557</v>
      </c>
      <c r="G196" s="6">
        <v>70</v>
      </c>
      <c r="H196" s="6">
        <v>1</v>
      </c>
      <c r="I196" s="19">
        <v>1239</v>
      </c>
      <c r="J196" s="19">
        <v>1284</v>
      </c>
      <c r="K196" s="6">
        <v>0</v>
      </c>
      <c r="L196" s="6">
        <v>34843</v>
      </c>
      <c r="M196" s="93">
        <f t="shared" si="6"/>
        <v>4.2062230603448274</v>
      </c>
      <c r="N196" s="93">
        <f t="shared" si="7"/>
        <v>4.6932920258620694</v>
      </c>
    </row>
    <row r="197" spans="1:14" x14ac:dyDescent="0.3">
      <c r="A197" s="6" t="s">
        <v>355</v>
      </c>
      <c r="B197" s="6">
        <v>3</v>
      </c>
      <c r="C197" s="6">
        <v>9765</v>
      </c>
      <c r="D197" s="25">
        <v>45514</v>
      </c>
      <c r="E197" s="7">
        <v>1579</v>
      </c>
      <c r="F197" s="7">
        <v>3857</v>
      </c>
      <c r="G197" s="6">
        <v>29</v>
      </c>
      <c r="H197" s="6">
        <v>0</v>
      </c>
      <c r="I197" s="7">
        <v>5216</v>
      </c>
      <c r="J197" s="19">
        <v>0</v>
      </c>
      <c r="K197" s="6">
        <v>108</v>
      </c>
      <c r="L197" s="25">
        <v>56303</v>
      </c>
      <c r="M197" s="93">
        <f t="shared" si="6"/>
        <v>5.1950844854070661</v>
      </c>
      <c r="N197" s="93">
        <f t="shared" si="7"/>
        <v>5.7657962109575012</v>
      </c>
    </row>
    <row r="198" spans="1:14" x14ac:dyDescent="0.3">
      <c r="A198" s="6" t="s">
        <v>160</v>
      </c>
      <c r="B198" s="6">
        <v>3</v>
      </c>
      <c r="C198" s="6">
        <v>9623</v>
      </c>
      <c r="D198" s="7">
        <v>24551</v>
      </c>
      <c r="E198" s="25">
        <v>1343</v>
      </c>
      <c r="F198" s="25">
        <v>1622</v>
      </c>
      <c r="G198" s="6">
        <v>59</v>
      </c>
      <c r="H198" s="6">
        <v>2</v>
      </c>
      <c r="I198" s="7">
        <v>1371</v>
      </c>
      <c r="J198" s="7">
        <v>1431</v>
      </c>
      <c r="K198" s="6">
        <v>0</v>
      </c>
      <c r="L198" s="7">
        <v>30377</v>
      </c>
      <c r="M198" s="93">
        <f t="shared" si="6"/>
        <v>2.6937545463992518</v>
      </c>
      <c r="N198" s="93">
        <f t="shared" si="7"/>
        <v>3.1567078873532162</v>
      </c>
    </row>
    <row r="199" spans="1:14" x14ac:dyDescent="0.3">
      <c r="A199" s="6" t="s">
        <v>140</v>
      </c>
      <c r="B199" s="6">
        <v>3</v>
      </c>
      <c r="C199" s="6">
        <v>7656</v>
      </c>
      <c r="D199" s="19">
        <v>33051</v>
      </c>
      <c r="E199" s="19">
        <v>1027</v>
      </c>
      <c r="F199" s="19">
        <v>248</v>
      </c>
      <c r="G199" s="6">
        <v>24</v>
      </c>
      <c r="H199" s="6">
        <v>1</v>
      </c>
      <c r="I199" s="19">
        <v>806</v>
      </c>
      <c r="J199" s="19">
        <v>1165</v>
      </c>
      <c r="K199" s="6">
        <v>0</v>
      </c>
      <c r="L199" s="6">
        <v>36321</v>
      </c>
      <c r="M199" s="93">
        <f t="shared" si="6"/>
        <v>4.4222831765935213</v>
      </c>
      <c r="N199" s="93">
        <f t="shared" si="7"/>
        <v>4.7441222570532915</v>
      </c>
    </row>
    <row r="200" spans="1:14" x14ac:dyDescent="0.3">
      <c r="A200" s="6" t="s">
        <v>248</v>
      </c>
      <c r="B200" s="6">
        <v>3</v>
      </c>
      <c r="C200" s="6">
        <v>8354</v>
      </c>
      <c r="D200" s="7">
        <v>16169</v>
      </c>
      <c r="E200" s="7">
        <v>1779</v>
      </c>
      <c r="F200" s="19">
        <v>820</v>
      </c>
      <c r="G200" s="6">
        <v>12</v>
      </c>
      <c r="H200" s="6">
        <v>3</v>
      </c>
      <c r="I200" s="7">
        <v>10930</v>
      </c>
      <c r="J200" s="7">
        <v>8563</v>
      </c>
      <c r="K200" s="6">
        <v>0</v>
      </c>
      <c r="L200" s="7">
        <v>38273</v>
      </c>
      <c r="M200" s="93">
        <f t="shared" si="6"/>
        <v>3.2438352884845583</v>
      </c>
      <c r="N200" s="93">
        <f t="shared" si="7"/>
        <v>4.5813981326310751</v>
      </c>
    </row>
    <row r="201" spans="1:14" x14ac:dyDescent="0.3">
      <c r="A201" s="6" t="s">
        <v>360</v>
      </c>
      <c r="B201" s="6">
        <v>3</v>
      </c>
      <c r="C201" s="6">
        <v>11448</v>
      </c>
      <c r="D201" s="19">
        <v>68195</v>
      </c>
      <c r="E201" s="19">
        <v>2240</v>
      </c>
      <c r="F201" s="19">
        <v>2745</v>
      </c>
      <c r="G201" s="6">
        <v>89</v>
      </c>
      <c r="H201" s="6">
        <v>0</v>
      </c>
      <c r="I201" s="19">
        <v>2035</v>
      </c>
      <c r="J201" s="19">
        <v>1302</v>
      </c>
      <c r="K201" s="6">
        <v>0</v>
      </c>
      <c r="L201" s="19">
        <v>76606</v>
      </c>
      <c r="M201" s="93">
        <f t="shared" si="6"/>
        <v>6.1346960167714881</v>
      </c>
      <c r="N201" s="93">
        <f t="shared" si="7"/>
        <v>6.6916491963661775</v>
      </c>
    </row>
    <row r="202" spans="1:14" x14ac:dyDescent="0.3">
      <c r="A202" s="6" t="s">
        <v>85</v>
      </c>
      <c r="B202" s="6">
        <v>3</v>
      </c>
      <c r="C202" s="6">
        <v>8640</v>
      </c>
      <c r="D202" s="19">
        <v>25200</v>
      </c>
      <c r="E202" s="6">
        <v>220</v>
      </c>
      <c r="F202" s="6">
        <v>800</v>
      </c>
      <c r="G202" s="6">
        <v>15</v>
      </c>
      <c r="H202" s="6">
        <v>0</v>
      </c>
      <c r="I202" s="6">
        <v>0</v>
      </c>
      <c r="J202" s="19">
        <v>0</v>
      </c>
      <c r="K202" s="6">
        <v>0</v>
      </c>
      <c r="L202" s="6">
        <v>26235</v>
      </c>
      <c r="M202" s="93">
        <f t="shared" ref="M202:M268" si="10">(D202+I202)/C202</f>
        <v>2.9166666666666665</v>
      </c>
      <c r="N202" s="93">
        <f t="shared" ref="N202:N268" si="11">L202/C202</f>
        <v>3.0364583333333335</v>
      </c>
    </row>
    <row r="203" spans="1:14" x14ac:dyDescent="0.3">
      <c r="A203" s="6" t="s">
        <v>180</v>
      </c>
      <c r="B203" s="6">
        <v>3</v>
      </c>
      <c r="C203" s="6">
        <v>9969</v>
      </c>
      <c r="D203" s="7">
        <v>46697</v>
      </c>
      <c r="E203" s="7">
        <v>2692</v>
      </c>
      <c r="F203" s="7">
        <v>1475</v>
      </c>
      <c r="G203" s="6">
        <v>125</v>
      </c>
      <c r="H203" s="6">
        <v>2</v>
      </c>
      <c r="I203" s="19">
        <v>0</v>
      </c>
      <c r="J203" s="19">
        <v>0</v>
      </c>
      <c r="K203" s="6">
        <v>0</v>
      </c>
      <c r="L203" s="7">
        <v>50989</v>
      </c>
      <c r="M203" s="93">
        <f t="shared" si="10"/>
        <v>4.68422108536463</v>
      </c>
      <c r="N203" s="93">
        <f t="shared" si="11"/>
        <v>5.1147557428026884</v>
      </c>
    </row>
    <row r="204" spans="1:14" x14ac:dyDescent="0.3">
      <c r="A204" s="6" t="s">
        <v>106</v>
      </c>
      <c r="B204" s="6">
        <v>3</v>
      </c>
      <c r="C204" s="6">
        <v>7034</v>
      </c>
      <c r="D204" s="7">
        <v>45660</v>
      </c>
      <c r="E204" s="7">
        <v>2178</v>
      </c>
      <c r="F204" s="7">
        <v>2107</v>
      </c>
      <c r="G204" s="6">
        <v>47</v>
      </c>
      <c r="H204" s="6">
        <v>0</v>
      </c>
      <c r="I204" s="7">
        <v>1324</v>
      </c>
      <c r="J204" s="19">
        <v>954</v>
      </c>
      <c r="K204" s="6">
        <v>0</v>
      </c>
      <c r="L204" s="7">
        <v>52270</v>
      </c>
      <c r="M204" s="93">
        <f t="shared" si="10"/>
        <v>6.6795564401478531</v>
      </c>
      <c r="N204" s="93">
        <f t="shared" si="11"/>
        <v>7.4310491896502704</v>
      </c>
    </row>
    <row r="205" spans="1:14" x14ac:dyDescent="0.3">
      <c r="A205" s="6" t="s">
        <v>135</v>
      </c>
      <c r="B205" s="6">
        <v>3</v>
      </c>
      <c r="C205" s="6">
        <v>8833</v>
      </c>
      <c r="D205" s="19">
        <v>34965</v>
      </c>
      <c r="E205" s="6">
        <v>2129</v>
      </c>
      <c r="F205" s="6">
        <v>1938</v>
      </c>
      <c r="G205" s="6">
        <v>40</v>
      </c>
      <c r="H205" s="6">
        <v>0</v>
      </c>
      <c r="I205" s="19">
        <v>2610</v>
      </c>
      <c r="J205" s="19">
        <v>283</v>
      </c>
      <c r="K205" s="6">
        <v>0</v>
      </c>
      <c r="L205" s="19">
        <v>41965</v>
      </c>
      <c r="M205" s="93">
        <f t="shared" si="10"/>
        <v>4.2539341107211595</v>
      </c>
      <c r="N205" s="93">
        <f t="shared" si="11"/>
        <v>4.7509339975093399</v>
      </c>
    </row>
    <row r="206" spans="1:14" x14ac:dyDescent="0.3">
      <c r="A206" s="6" t="s">
        <v>131</v>
      </c>
      <c r="B206" s="6">
        <v>3</v>
      </c>
      <c r="C206" s="6">
        <v>7431</v>
      </c>
      <c r="D206" s="7">
        <v>31872</v>
      </c>
      <c r="E206" s="7">
        <v>1489</v>
      </c>
      <c r="F206" s="7">
        <v>3532</v>
      </c>
      <c r="G206" s="6">
        <v>86</v>
      </c>
      <c r="H206" s="6">
        <v>1</v>
      </c>
      <c r="I206" s="19">
        <v>986</v>
      </c>
      <c r="J206" s="19">
        <v>956</v>
      </c>
      <c r="K206" s="6">
        <v>0</v>
      </c>
      <c r="L206" s="19">
        <v>38921</v>
      </c>
      <c r="M206" s="93">
        <f t="shared" si="10"/>
        <v>4.4217467366437893</v>
      </c>
      <c r="N206" s="93">
        <f t="shared" si="11"/>
        <v>5.2376530749562642</v>
      </c>
    </row>
    <row r="207" spans="1:14" x14ac:dyDescent="0.3">
      <c r="A207" s="6" t="s">
        <v>231</v>
      </c>
      <c r="B207" s="6">
        <v>3</v>
      </c>
      <c r="C207" s="6">
        <v>11503</v>
      </c>
      <c r="D207" s="19">
        <v>24746</v>
      </c>
      <c r="E207" s="19">
        <v>1515</v>
      </c>
      <c r="F207" s="19">
        <v>2832</v>
      </c>
      <c r="G207" s="6">
        <v>79</v>
      </c>
      <c r="H207" s="6">
        <v>2</v>
      </c>
      <c r="I207" s="19">
        <v>144</v>
      </c>
      <c r="J207" s="19">
        <v>0</v>
      </c>
      <c r="K207" s="6">
        <v>0</v>
      </c>
      <c r="L207" s="7">
        <v>29316</v>
      </c>
      <c r="M207" s="93">
        <f t="shared" si="10"/>
        <v>2.1637833608623835</v>
      </c>
      <c r="N207" s="93">
        <f t="shared" si="11"/>
        <v>2.5485525515083021</v>
      </c>
    </row>
    <row r="208" spans="1:14" x14ac:dyDescent="0.3">
      <c r="A208" s="6" t="s">
        <v>333</v>
      </c>
      <c r="B208" s="6">
        <v>3</v>
      </c>
      <c r="C208" s="6">
        <v>8891</v>
      </c>
      <c r="D208" s="7">
        <v>26790</v>
      </c>
      <c r="E208" s="25">
        <v>1053</v>
      </c>
      <c r="F208" s="25">
        <v>2709</v>
      </c>
      <c r="G208" s="6">
        <v>102</v>
      </c>
      <c r="H208" s="6">
        <v>1</v>
      </c>
      <c r="I208" s="7">
        <v>2627</v>
      </c>
      <c r="J208" s="7">
        <v>1667</v>
      </c>
      <c r="K208" s="6">
        <v>0</v>
      </c>
      <c r="L208" s="7">
        <v>34948</v>
      </c>
      <c r="M208" s="93">
        <f t="shared" si="10"/>
        <v>3.3086267011584747</v>
      </c>
      <c r="N208" s="93">
        <f t="shared" si="11"/>
        <v>3.9307164548419751</v>
      </c>
    </row>
    <row r="209" spans="1:14" x14ac:dyDescent="0.3">
      <c r="A209" s="6" t="s">
        <v>43</v>
      </c>
      <c r="B209" s="6">
        <v>3</v>
      </c>
      <c r="C209" s="6">
        <v>8152</v>
      </c>
      <c r="D209" s="7">
        <v>23905</v>
      </c>
      <c r="E209" s="6">
        <v>330</v>
      </c>
      <c r="F209" s="6">
        <v>699</v>
      </c>
      <c r="G209" s="6">
        <v>53</v>
      </c>
      <c r="H209" s="6">
        <v>0</v>
      </c>
      <c r="I209" s="19">
        <v>0</v>
      </c>
      <c r="J209" s="19">
        <v>0</v>
      </c>
      <c r="K209" s="6">
        <v>0</v>
      </c>
      <c r="L209" s="7">
        <v>24987</v>
      </c>
      <c r="M209" s="93">
        <f t="shared" si="10"/>
        <v>2.9324092247301277</v>
      </c>
      <c r="N209" s="93">
        <f t="shared" si="11"/>
        <v>3.0651373895976448</v>
      </c>
    </row>
    <row r="210" spans="1:14" x14ac:dyDescent="0.3">
      <c r="A210" s="6" t="s">
        <v>108</v>
      </c>
      <c r="B210" s="6">
        <v>3</v>
      </c>
      <c r="C210" s="6">
        <v>7580</v>
      </c>
      <c r="D210" s="7">
        <v>30526</v>
      </c>
      <c r="E210" s="25">
        <v>1828</v>
      </c>
      <c r="F210" s="7">
        <v>3420</v>
      </c>
      <c r="G210" s="6">
        <v>45</v>
      </c>
      <c r="H210" s="6">
        <v>2</v>
      </c>
      <c r="I210" s="19">
        <v>216</v>
      </c>
      <c r="J210" s="19">
        <v>36</v>
      </c>
      <c r="K210" s="6">
        <v>0</v>
      </c>
      <c r="L210" s="7">
        <v>36071</v>
      </c>
      <c r="M210" s="93">
        <f t="shared" si="10"/>
        <v>4.0556728232189974</v>
      </c>
      <c r="N210" s="93">
        <f t="shared" si="11"/>
        <v>4.7587071240105541</v>
      </c>
    </row>
    <row r="211" spans="1:14" x14ac:dyDescent="0.3">
      <c r="A211" s="6" t="s">
        <v>352</v>
      </c>
      <c r="B211" s="6">
        <v>3</v>
      </c>
      <c r="C211" s="6">
        <v>9804</v>
      </c>
      <c r="D211" s="7">
        <v>33447</v>
      </c>
      <c r="E211" s="7">
        <v>1226</v>
      </c>
      <c r="F211" s="19">
        <v>2379</v>
      </c>
      <c r="G211" s="6">
        <v>5</v>
      </c>
      <c r="H211" s="6">
        <v>0</v>
      </c>
      <c r="I211" s="7">
        <v>2359</v>
      </c>
      <c r="J211" s="7">
        <v>1741</v>
      </c>
      <c r="K211" s="6">
        <v>0</v>
      </c>
      <c r="L211" s="19">
        <v>41157</v>
      </c>
      <c r="M211" s="93">
        <f t="shared" si="10"/>
        <v>3.6521827825377398</v>
      </c>
      <c r="N211" s="93">
        <f t="shared" si="11"/>
        <v>4.1979804161566712</v>
      </c>
    </row>
    <row r="212" spans="1:14" x14ac:dyDescent="0.3">
      <c r="A212" s="6" t="s">
        <v>323</v>
      </c>
      <c r="B212" s="6">
        <v>3</v>
      </c>
      <c r="C212" s="6">
        <v>11480</v>
      </c>
      <c r="D212" s="7">
        <v>41392</v>
      </c>
      <c r="E212" s="25">
        <v>2309</v>
      </c>
      <c r="F212" s="25">
        <v>4018</v>
      </c>
      <c r="G212" s="6">
        <v>84</v>
      </c>
      <c r="H212" s="6">
        <v>0</v>
      </c>
      <c r="I212" s="19">
        <v>0</v>
      </c>
      <c r="J212" s="19">
        <v>0</v>
      </c>
      <c r="K212" s="6">
        <v>0</v>
      </c>
      <c r="L212" s="19">
        <v>47803</v>
      </c>
      <c r="M212" s="93">
        <f t="shared" si="10"/>
        <v>3.6055749128919863</v>
      </c>
      <c r="N212" s="93">
        <f t="shared" si="11"/>
        <v>4.1640243902439025</v>
      </c>
    </row>
    <row r="213" spans="1:14" x14ac:dyDescent="0.3">
      <c r="A213" s="6" t="s">
        <v>152</v>
      </c>
      <c r="B213" s="6">
        <v>3</v>
      </c>
      <c r="C213" s="6">
        <v>7798</v>
      </c>
      <c r="D213" s="7">
        <v>24815</v>
      </c>
      <c r="E213" s="25">
        <v>1213</v>
      </c>
      <c r="F213" s="19">
        <v>944</v>
      </c>
      <c r="G213" s="6">
        <v>58</v>
      </c>
      <c r="H213" s="6">
        <v>0</v>
      </c>
      <c r="I213" s="19">
        <v>729</v>
      </c>
      <c r="J213" s="19">
        <v>850</v>
      </c>
      <c r="K213" s="6">
        <v>0</v>
      </c>
      <c r="L213" s="25">
        <v>28609</v>
      </c>
      <c r="M213" s="93">
        <f t="shared" si="10"/>
        <v>3.2757117209540909</v>
      </c>
      <c r="N213" s="93">
        <f t="shared" si="11"/>
        <v>3.6687612208258527</v>
      </c>
    </row>
    <row r="214" spans="1:14" x14ac:dyDescent="0.3">
      <c r="A214" s="6" t="s">
        <v>124</v>
      </c>
      <c r="B214" s="6">
        <v>3</v>
      </c>
      <c r="C214" s="6">
        <v>7357</v>
      </c>
      <c r="D214" s="19">
        <v>26548</v>
      </c>
      <c r="E214" s="19">
        <v>1090</v>
      </c>
      <c r="F214" s="6">
        <v>1152</v>
      </c>
      <c r="G214" s="6">
        <v>73</v>
      </c>
      <c r="H214" s="6">
        <v>0</v>
      </c>
      <c r="I214" s="19">
        <v>1721</v>
      </c>
      <c r="J214" s="19">
        <v>1295</v>
      </c>
      <c r="K214" s="6">
        <v>0</v>
      </c>
      <c r="L214" s="6">
        <v>31879</v>
      </c>
      <c r="M214" s="93">
        <f t="shared" si="10"/>
        <v>3.8424629604458338</v>
      </c>
      <c r="N214" s="93">
        <f t="shared" si="11"/>
        <v>4.3331521000407776</v>
      </c>
    </row>
    <row r="215" spans="1:14" x14ac:dyDescent="0.3">
      <c r="A215" s="6" t="s">
        <v>277</v>
      </c>
      <c r="B215" s="6">
        <v>3</v>
      </c>
      <c r="C215" s="6">
        <v>7103</v>
      </c>
      <c r="D215" s="6">
        <v>30000</v>
      </c>
      <c r="E215" s="6">
        <v>1700</v>
      </c>
      <c r="F215" s="6">
        <v>0</v>
      </c>
      <c r="G215" s="6">
        <v>65</v>
      </c>
      <c r="H215" s="6">
        <v>0</v>
      </c>
      <c r="I215" s="6">
        <v>400</v>
      </c>
      <c r="J215" s="19">
        <v>800</v>
      </c>
      <c r="K215" s="6">
        <v>0</v>
      </c>
      <c r="L215" s="6">
        <v>32965</v>
      </c>
      <c r="M215" s="93">
        <f t="shared" si="10"/>
        <v>4.279881740109813</v>
      </c>
      <c r="N215" s="93">
        <f t="shared" si="11"/>
        <v>4.6409967619315786</v>
      </c>
    </row>
    <row r="216" spans="1:14" x14ac:dyDescent="0.3">
      <c r="A216" s="6" t="s">
        <v>350</v>
      </c>
      <c r="B216" s="6">
        <v>3</v>
      </c>
      <c r="C216" s="6">
        <v>10017</v>
      </c>
      <c r="D216" s="7">
        <v>30745</v>
      </c>
      <c r="E216" s="7">
        <v>1066</v>
      </c>
      <c r="F216" s="25">
        <v>1745</v>
      </c>
      <c r="G216" s="6">
        <v>172</v>
      </c>
      <c r="H216" s="6">
        <v>1</v>
      </c>
      <c r="I216" s="7">
        <v>2112</v>
      </c>
      <c r="J216" s="7">
        <v>1292</v>
      </c>
      <c r="K216" s="6">
        <v>0</v>
      </c>
      <c r="L216" s="6">
        <v>37132</v>
      </c>
      <c r="M216" s="93">
        <f t="shared" si="10"/>
        <v>3.2801237895577517</v>
      </c>
      <c r="N216" s="93">
        <f t="shared" si="11"/>
        <v>3.7068982729360087</v>
      </c>
    </row>
    <row r="217" spans="1:14" x14ac:dyDescent="0.3">
      <c r="A217" s="6" t="s">
        <v>114</v>
      </c>
      <c r="B217" s="6">
        <v>3</v>
      </c>
      <c r="C217" s="6">
        <v>7398</v>
      </c>
      <c r="D217" s="7">
        <v>28649</v>
      </c>
      <c r="E217" s="19">
        <v>829</v>
      </c>
      <c r="F217" s="7">
        <v>1571</v>
      </c>
      <c r="G217" s="6">
        <v>74</v>
      </c>
      <c r="H217" s="6">
        <v>2</v>
      </c>
      <c r="I217" s="7">
        <v>2958</v>
      </c>
      <c r="J217" s="7">
        <v>2144</v>
      </c>
      <c r="K217" s="6">
        <v>0</v>
      </c>
      <c r="L217" s="7">
        <v>36225</v>
      </c>
      <c r="M217" s="93">
        <f t="shared" si="10"/>
        <v>4.2723709110570427</v>
      </c>
      <c r="N217" s="93">
        <f t="shared" si="11"/>
        <v>4.8965936739659366</v>
      </c>
    </row>
    <row r="218" spans="1:14" x14ac:dyDescent="0.3">
      <c r="A218" s="6" t="s">
        <v>179</v>
      </c>
      <c r="B218" s="6">
        <v>3</v>
      </c>
      <c r="C218" s="6">
        <v>11377</v>
      </c>
      <c r="D218" s="19">
        <v>37695</v>
      </c>
      <c r="E218" s="19">
        <v>1034</v>
      </c>
      <c r="F218" s="19">
        <v>1166</v>
      </c>
      <c r="G218" s="6">
        <v>90</v>
      </c>
      <c r="H218" s="6">
        <v>3</v>
      </c>
      <c r="I218" s="19">
        <v>2625</v>
      </c>
      <c r="J218" s="19">
        <v>477</v>
      </c>
      <c r="K218" s="6">
        <v>27</v>
      </c>
      <c r="L218" s="19">
        <v>43114</v>
      </c>
      <c r="M218" s="93">
        <f t="shared" si="10"/>
        <v>3.543992265096247</v>
      </c>
      <c r="N218" s="93">
        <f t="shared" si="11"/>
        <v>3.7895754592599102</v>
      </c>
    </row>
    <row r="219" spans="1:14" x14ac:dyDescent="0.3">
      <c r="A219" s="6" t="s">
        <v>189</v>
      </c>
      <c r="B219" s="6">
        <v>3</v>
      </c>
      <c r="C219" s="6">
        <v>8386</v>
      </c>
      <c r="D219" s="7">
        <v>52480</v>
      </c>
      <c r="E219" s="7">
        <v>1525</v>
      </c>
      <c r="F219" s="6">
        <v>721</v>
      </c>
      <c r="G219" s="6">
        <v>80</v>
      </c>
      <c r="H219" s="6">
        <v>0</v>
      </c>
      <c r="I219" s="7">
        <v>3029</v>
      </c>
      <c r="J219" s="19">
        <v>971</v>
      </c>
      <c r="K219" s="6">
        <v>29</v>
      </c>
      <c r="L219" s="7">
        <v>58835</v>
      </c>
      <c r="M219" s="93">
        <f t="shared" si="10"/>
        <v>6.6192463629859288</v>
      </c>
      <c r="N219" s="93">
        <f t="shared" si="11"/>
        <v>7.0158597662771287</v>
      </c>
    </row>
    <row r="220" spans="1:14" x14ac:dyDescent="0.3">
      <c r="A220" s="6" t="s">
        <v>148</v>
      </c>
      <c r="B220" s="6">
        <v>3</v>
      </c>
      <c r="C220" s="6">
        <v>9110</v>
      </c>
      <c r="D220" s="7">
        <v>26257</v>
      </c>
      <c r="E220" s="19">
        <v>429</v>
      </c>
      <c r="F220" s="19">
        <v>536</v>
      </c>
      <c r="G220" s="6">
        <v>23</v>
      </c>
      <c r="H220" s="6">
        <v>0</v>
      </c>
      <c r="I220" s="19">
        <v>777</v>
      </c>
      <c r="J220" s="19">
        <v>101</v>
      </c>
      <c r="K220" s="6">
        <v>0</v>
      </c>
      <c r="L220" s="19">
        <v>28123</v>
      </c>
      <c r="M220" s="93">
        <f t="shared" si="10"/>
        <v>2.9675082327113063</v>
      </c>
      <c r="N220" s="93">
        <f t="shared" si="11"/>
        <v>3.087047200878156</v>
      </c>
    </row>
    <row r="221" spans="1:14" x14ac:dyDescent="0.3">
      <c r="A221" s="6" t="s">
        <v>263</v>
      </c>
      <c r="B221" s="6">
        <v>3</v>
      </c>
      <c r="C221" s="6">
        <v>9645</v>
      </c>
      <c r="D221" s="19">
        <v>61394</v>
      </c>
      <c r="E221" s="6">
        <v>2207</v>
      </c>
      <c r="F221" s="6">
        <v>1289</v>
      </c>
      <c r="G221" s="6">
        <v>126</v>
      </c>
      <c r="H221" s="6">
        <v>6</v>
      </c>
      <c r="I221" s="6">
        <v>2180</v>
      </c>
      <c r="J221" s="6">
        <v>1667</v>
      </c>
      <c r="K221" s="6">
        <v>0</v>
      </c>
      <c r="L221" s="6">
        <v>68863</v>
      </c>
      <c r="M221" s="93">
        <f t="shared" si="10"/>
        <v>6.5913945049248319</v>
      </c>
      <c r="N221" s="93">
        <f t="shared" si="11"/>
        <v>7.1397615344738208</v>
      </c>
    </row>
    <row r="222" spans="1:14" x14ac:dyDescent="0.3">
      <c r="A222" s="6" t="s">
        <v>172</v>
      </c>
      <c r="B222" s="6">
        <v>3</v>
      </c>
      <c r="C222" s="6">
        <v>9301</v>
      </c>
      <c r="D222" s="6">
        <v>22511</v>
      </c>
      <c r="E222" s="6">
        <v>632</v>
      </c>
      <c r="F222" s="6">
        <v>1525</v>
      </c>
      <c r="G222" s="6">
        <v>85</v>
      </c>
      <c r="H222" s="6">
        <v>2</v>
      </c>
      <c r="I222" s="6">
        <v>4844</v>
      </c>
      <c r="J222" s="6">
        <v>1369</v>
      </c>
      <c r="K222" s="6">
        <v>105</v>
      </c>
      <c r="L222" s="6">
        <v>31071</v>
      </c>
      <c r="M222" s="93">
        <f t="shared" si="10"/>
        <v>2.9410816041285885</v>
      </c>
      <c r="N222" s="93">
        <f t="shared" si="11"/>
        <v>3.3406085367164819</v>
      </c>
    </row>
    <row r="223" spans="1:14" x14ac:dyDescent="0.3">
      <c r="A223" s="6" t="s">
        <v>188</v>
      </c>
      <c r="B223" s="6">
        <v>3</v>
      </c>
      <c r="C223" s="6">
        <v>7851</v>
      </c>
      <c r="D223" s="7">
        <v>21735</v>
      </c>
      <c r="E223" s="19">
        <v>715</v>
      </c>
      <c r="F223" s="19">
        <v>730</v>
      </c>
      <c r="G223" s="6">
        <v>47</v>
      </c>
      <c r="H223" s="6">
        <v>1</v>
      </c>
      <c r="I223" s="7">
        <v>1371</v>
      </c>
      <c r="J223" s="25">
        <v>1431</v>
      </c>
      <c r="K223" s="6">
        <v>0</v>
      </c>
      <c r="L223" s="25">
        <v>26029</v>
      </c>
      <c r="M223" s="93">
        <f t="shared" si="10"/>
        <v>2.9430645777607949</v>
      </c>
      <c r="N223" s="93">
        <f t="shared" si="11"/>
        <v>3.315373837727678</v>
      </c>
    </row>
    <row r="224" spans="1:14" x14ac:dyDescent="0.3">
      <c r="A224" s="6" t="s">
        <v>236</v>
      </c>
      <c r="B224" s="6">
        <v>3</v>
      </c>
      <c r="C224" s="6">
        <v>10303</v>
      </c>
      <c r="D224" s="19">
        <v>37653</v>
      </c>
      <c r="E224" s="19">
        <v>1751</v>
      </c>
      <c r="F224" s="19">
        <v>1943</v>
      </c>
      <c r="G224" s="19">
        <v>76</v>
      </c>
      <c r="H224" s="6">
        <v>4</v>
      </c>
      <c r="I224" s="19">
        <v>3578</v>
      </c>
      <c r="J224" s="19">
        <v>1598</v>
      </c>
      <c r="K224" s="6">
        <v>0</v>
      </c>
      <c r="L224" s="19">
        <v>46599</v>
      </c>
      <c r="M224" s="93">
        <f t="shared" si="10"/>
        <v>4.0018441230709501</v>
      </c>
      <c r="N224" s="93">
        <f t="shared" si="11"/>
        <v>4.5228574201688829</v>
      </c>
    </row>
    <row r="225" spans="1:14" x14ac:dyDescent="0.3">
      <c r="A225" s="6" t="s">
        <v>146</v>
      </c>
      <c r="B225" s="6">
        <v>3</v>
      </c>
      <c r="C225" s="6">
        <v>10662</v>
      </c>
      <c r="D225" s="7">
        <v>30643</v>
      </c>
      <c r="E225" s="7">
        <v>1214</v>
      </c>
      <c r="F225" s="7">
        <v>1214</v>
      </c>
      <c r="G225" s="6">
        <v>47</v>
      </c>
      <c r="H225" s="6">
        <v>0</v>
      </c>
      <c r="I225" s="19">
        <v>0</v>
      </c>
      <c r="J225" s="19">
        <v>0</v>
      </c>
      <c r="K225" s="6">
        <v>0</v>
      </c>
      <c r="L225" s="7">
        <v>33118</v>
      </c>
      <c r="M225" s="93">
        <f t="shared" si="10"/>
        <v>2.8740386419058339</v>
      </c>
      <c r="N225" s="93">
        <f t="shared" si="11"/>
        <v>3.1061714500093789</v>
      </c>
    </row>
    <row r="226" spans="1:14" x14ac:dyDescent="0.3">
      <c r="A226" s="6" t="s">
        <v>191</v>
      </c>
      <c r="B226" s="6">
        <v>3</v>
      </c>
      <c r="C226" s="6">
        <v>11985</v>
      </c>
      <c r="D226" s="19">
        <v>65778</v>
      </c>
      <c r="E226" s="19">
        <v>3058</v>
      </c>
      <c r="F226" s="19">
        <v>1629</v>
      </c>
      <c r="G226" s="6">
        <v>177</v>
      </c>
      <c r="H226" s="6">
        <v>3</v>
      </c>
      <c r="I226" s="19">
        <v>1650</v>
      </c>
      <c r="J226" s="19">
        <v>1221</v>
      </c>
      <c r="K226" s="6">
        <v>0</v>
      </c>
      <c r="L226" s="19">
        <v>73513</v>
      </c>
      <c r="M226" s="93">
        <f t="shared" si="10"/>
        <v>5.6260325406758449</v>
      </c>
      <c r="N226" s="93">
        <f t="shared" si="11"/>
        <v>6.1337505214851902</v>
      </c>
    </row>
    <row r="227" spans="1:14" x14ac:dyDescent="0.3">
      <c r="A227" s="6" t="s">
        <v>218</v>
      </c>
      <c r="B227" s="6">
        <v>3</v>
      </c>
      <c r="C227" s="6">
        <v>8282</v>
      </c>
      <c r="D227" s="7">
        <v>24674</v>
      </c>
      <c r="E227" s="19">
        <v>983</v>
      </c>
      <c r="F227" s="19">
        <v>870</v>
      </c>
      <c r="G227" s="6">
        <v>35</v>
      </c>
      <c r="H227" s="6">
        <v>0</v>
      </c>
      <c r="I227" s="19">
        <v>2227</v>
      </c>
      <c r="J227" s="19">
        <v>1521</v>
      </c>
      <c r="K227" s="6">
        <v>0</v>
      </c>
      <c r="L227" s="19">
        <v>30310</v>
      </c>
      <c r="M227" s="93">
        <f t="shared" si="10"/>
        <v>3.248128471383724</v>
      </c>
      <c r="N227" s="93">
        <f t="shared" si="11"/>
        <v>3.6597440231828062</v>
      </c>
    </row>
    <row r="228" spans="1:14" x14ac:dyDescent="0.3">
      <c r="A228" s="6" t="s">
        <v>142</v>
      </c>
      <c r="B228" s="6">
        <v>3</v>
      </c>
      <c r="C228" s="6">
        <v>9714</v>
      </c>
      <c r="D228" s="7">
        <v>29579</v>
      </c>
      <c r="E228" s="7">
        <v>2329</v>
      </c>
      <c r="F228" s="7">
        <v>2147</v>
      </c>
      <c r="G228" s="6">
        <v>30</v>
      </c>
      <c r="H228" s="6">
        <v>1</v>
      </c>
      <c r="I228" s="7">
        <v>2112</v>
      </c>
      <c r="J228" s="7">
        <v>1361</v>
      </c>
      <c r="K228" s="6">
        <v>0</v>
      </c>
      <c r="L228" s="7">
        <v>37558</v>
      </c>
      <c r="M228" s="93">
        <f t="shared" si="10"/>
        <v>3.2624047766110769</v>
      </c>
      <c r="N228" s="93">
        <f t="shared" si="11"/>
        <v>3.8663784228947908</v>
      </c>
    </row>
    <row r="229" spans="1:14" x14ac:dyDescent="0.3">
      <c r="A229" s="6" t="s">
        <v>101</v>
      </c>
      <c r="B229" s="6">
        <v>3</v>
      </c>
      <c r="C229" s="6">
        <v>9514</v>
      </c>
      <c r="D229" s="7">
        <v>36572</v>
      </c>
      <c r="E229" s="19">
        <v>880</v>
      </c>
      <c r="F229" s="7">
        <v>3653</v>
      </c>
      <c r="G229" s="6">
        <v>14</v>
      </c>
      <c r="H229" s="6">
        <v>0</v>
      </c>
      <c r="I229" s="19">
        <v>0</v>
      </c>
      <c r="J229" s="19">
        <v>0</v>
      </c>
      <c r="K229" s="6">
        <v>0</v>
      </c>
      <c r="L229" s="7">
        <v>41119</v>
      </c>
      <c r="M229" s="93">
        <f t="shared" si="10"/>
        <v>3.8440193399201177</v>
      </c>
      <c r="N229" s="93">
        <f t="shared" si="11"/>
        <v>4.321946605003153</v>
      </c>
    </row>
    <row r="230" spans="1:14" x14ac:dyDescent="0.3">
      <c r="A230" s="6" t="s">
        <v>226</v>
      </c>
      <c r="B230" s="6">
        <v>3</v>
      </c>
      <c r="C230" s="6">
        <v>10251</v>
      </c>
      <c r="D230" s="7">
        <v>29888</v>
      </c>
      <c r="E230" s="19">
        <v>1538</v>
      </c>
      <c r="F230" s="19">
        <v>718</v>
      </c>
      <c r="G230" s="6">
        <v>55</v>
      </c>
      <c r="H230" s="6">
        <v>0</v>
      </c>
      <c r="I230" s="19">
        <v>2627</v>
      </c>
      <c r="J230" s="19">
        <v>1667</v>
      </c>
      <c r="K230" s="6">
        <v>0</v>
      </c>
      <c r="L230" s="19">
        <v>36493</v>
      </c>
      <c r="M230" s="93">
        <f t="shared" si="10"/>
        <v>3.171885669690762</v>
      </c>
      <c r="N230" s="93">
        <f t="shared" si="11"/>
        <v>3.5599453711832991</v>
      </c>
    </row>
    <row r="231" spans="1:14" x14ac:dyDescent="0.3">
      <c r="A231" s="6" t="s">
        <v>255</v>
      </c>
      <c r="B231" s="6">
        <v>3</v>
      </c>
      <c r="C231" s="6">
        <v>7370</v>
      </c>
      <c r="D231" s="19">
        <v>48416</v>
      </c>
      <c r="E231" s="19">
        <v>2085</v>
      </c>
      <c r="F231" s="19">
        <v>1952</v>
      </c>
      <c r="G231" s="6">
        <v>124</v>
      </c>
      <c r="H231" s="6">
        <v>0</v>
      </c>
      <c r="I231" s="19">
        <v>2149</v>
      </c>
      <c r="J231" s="19">
        <v>1679</v>
      </c>
      <c r="K231" s="6">
        <v>0</v>
      </c>
      <c r="L231" s="19">
        <v>56405</v>
      </c>
      <c r="M231" s="93">
        <f t="shared" si="10"/>
        <v>6.8609226594301225</v>
      </c>
      <c r="N231" s="93">
        <f t="shared" si="11"/>
        <v>7.6533242876526462</v>
      </c>
    </row>
    <row r="232" spans="1:14" x14ac:dyDescent="0.3">
      <c r="A232" s="6" t="s">
        <v>242</v>
      </c>
      <c r="B232" s="6">
        <v>3</v>
      </c>
      <c r="C232" s="6">
        <v>8417</v>
      </c>
      <c r="D232" s="7">
        <v>45554</v>
      </c>
      <c r="E232" s="7">
        <v>4320</v>
      </c>
      <c r="F232" s="7">
        <v>7862</v>
      </c>
      <c r="G232" s="6">
        <v>78</v>
      </c>
      <c r="H232" s="6">
        <v>0</v>
      </c>
      <c r="I232" s="25">
        <v>3001</v>
      </c>
      <c r="J232" s="6">
        <v>0</v>
      </c>
      <c r="K232" s="6">
        <v>0</v>
      </c>
      <c r="L232" s="6">
        <v>60815</v>
      </c>
      <c r="M232" s="93">
        <f t="shared" si="10"/>
        <v>5.7686824284186766</v>
      </c>
      <c r="N232" s="93">
        <f t="shared" si="11"/>
        <v>7.2252584056076987</v>
      </c>
    </row>
    <row r="233" spans="1:14" x14ac:dyDescent="0.3">
      <c r="A233" s="6" t="s">
        <v>261</v>
      </c>
      <c r="B233" s="6">
        <v>3</v>
      </c>
      <c r="C233" s="6">
        <v>11811</v>
      </c>
      <c r="D233" s="25">
        <v>36196</v>
      </c>
      <c r="E233" s="25">
        <v>3229</v>
      </c>
      <c r="F233" s="25">
        <v>2321</v>
      </c>
      <c r="G233" s="6">
        <v>91</v>
      </c>
      <c r="H233" s="6">
        <v>1</v>
      </c>
      <c r="I233" s="25">
        <v>1103</v>
      </c>
      <c r="J233" s="6">
        <v>929</v>
      </c>
      <c r="K233" s="6">
        <v>0</v>
      </c>
      <c r="L233" s="6">
        <v>43869</v>
      </c>
      <c r="M233" s="93">
        <f t="shared" si="10"/>
        <v>3.157988315976632</v>
      </c>
      <c r="N233" s="93">
        <f t="shared" si="11"/>
        <v>3.714249428498857</v>
      </c>
    </row>
    <row r="234" spans="1:14" x14ac:dyDescent="0.3">
      <c r="A234" s="6" t="s">
        <v>217</v>
      </c>
      <c r="B234" s="6">
        <v>3</v>
      </c>
      <c r="C234" s="6">
        <v>10014</v>
      </c>
      <c r="D234" s="6">
        <v>25233</v>
      </c>
      <c r="E234" s="6">
        <v>1171</v>
      </c>
      <c r="F234" s="6">
        <v>2233</v>
      </c>
      <c r="G234" s="6">
        <v>34</v>
      </c>
      <c r="H234" s="6">
        <v>1</v>
      </c>
      <c r="I234" s="6">
        <v>0</v>
      </c>
      <c r="J234" s="6">
        <v>0</v>
      </c>
      <c r="K234" s="6">
        <v>0</v>
      </c>
      <c r="L234" s="6">
        <v>28671</v>
      </c>
      <c r="M234" s="93">
        <f t="shared" si="10"/>
        <v>2.5197723187537449</v>
      </c>
      <c r="N234" s="93">
        <f t="shared" si="11"/>
        <v>2.8630916716596766</v>
      </c>
    </row>
    <row r="235" spans="1:14" s="78" customFormat="1" x14ac:dyDescent="0.3">
      <c r="A235" s="52" t="s">
        <v>1491</v>
      </c>
      <c r="B235" s="97"/>
      <c r="C235" s="82">
        <f t="shared" ref="C235:L235" si="12">SUM(C157:C234)</f>
        <v>715719</v>
      </c>
      <c r="D235" s="82">
        <f t="shared" si="12"/>
        <v>2763147</v>
      </c>
      <c r="E235" s="82">
        <f t="shared" si="12"/>
        <v>129096</v>
      </c>
      <c r="F235" s="82">
        <f t="shared" si="12"/>
        <v>161390</v>
      </c>
      <c r="G235" s="76">
        <f t="shared" si="12"/>
        <v>5665</v>
      </c>
      <c r="H235" s="76">
        <f t="shared" si="12"/>
        <v>83</v>
      </c>
      <c r="I235" s="76">
        <f t="shared" si="12"/>
        <v>171979</v>
      </c>
      <c r="J235" s="82">
        <f t="shared" si="12"/>
        <v>81994</v>
      </c>
      <c r="K235" s="76">
        <f t="shared" si="12"/>
        <v>806</v>
      </c>
      <c r="L235" s="76">
        <f t="shared" si="12"/>
        <v>3314077</v>
      </c>
      <c r="M235" s="98">
        <f>(D235+I235)/C235</f>
        <v>4.1009474388691656</v>
      </c>
      <c r="N235" s="98">
        <f>L235/C235</f>
        <v>4.6304164064388402</v>
      </c>
    </row>
    <row r="236" spans="1:14" s="78" customFormat="1" x14ac:dyDescent="0.3">
      <c r="A236" s="51" t="s">
        <v>1492</v>
      </c>
      <c r="C236" s="84">
        <f>C235/78</f>
        <v>9175.8846153846152</v>
      </c>
      <c r="D236" s="84">
        <f t="shared" ref="D236:L236" si="13">D235/78</f>
        <v>35424.961538461539</v>
      </c>
      <c r="E236" s="84">
        <f t="shared" si="13"/>
        <v>1655.0769230769231</v>
      </c>
      <c r="F236" s="84">
        <f t="shared" si="13"/>
        <v>2069.102564102564</v>
      </c>
      <c r="G236" s="84">
        <f t="shared" si="13"/>
        <v>72.628205128205124</v>
      </c>
      <c r="H236" s="85">
        <f t="shared" si="13"/>
        <v>1.0641025641025641</v>
      </c>
      <c r="I236" s="84">
        <f t="shared" si="13"/>
        <v>2204.8589743589741</v>
      </c>
      <c r="J236" s="84">
        <f t="shared" si="13"/>
        <v>1051.2051282051282</v>
      </c>
      <c r="K236" s="85">
        <f t="shared" si="13"/>
        <v>10.333333333333334</v>
      </c>
      <c r="L236" s="84">
        <f t="shared" si="13"/>
        <v>42488.166666666664</v>
      </c>
      <c r="M236" s="93"/>
      <c r="N236" s="93"/>
    </row>
    <row r="237" spans="1:14" s="78" customFormat="1" x14ac:dyDescent="0.3">
      <c r="M237" s="93"/>
      <c r="N237" s="93"/>
    </row>
    <row r="238" spans="1:14" x14ac:dyDescent="0.3">
      <c r="A238" s="6" t="s">
        <v>171</v>
      </c>
      <c r="B238" s="6">
        <v>4</v>
      </c>
      <c r="C238" s="6">
        <v>21133</v>
      </c>
      <c r="D238" s="7">
        <v>91949</v>
      </c>
      <c r="E238" s="7">
        <v>2802</v>
      </c>
      <c r="F238" s="7">
        <v>3826</v>
      </c>
      <c r="G238" s="6">
        <v>141</v>
      </c>
      <c r="H238" s="6">
        <v>15</v>
      </c>
      <c r="I238" s="19">
        <v>645</v>
      </c>
      <c r="J238" s="19">
        <v>2000</v>
      </c>
      <c r="K238" s="6">
        <v>0</v>
      </c>
      <c r="L238" s="19">
        <v>101363</v>
      </c>
      <c r="M238" s="93">
        <f t="shared" si="10"/>
        <v>4.3814886670136755</v>
      </c>
      <c r="N238" s="93">
        <f t="shared" si="11"/>
        <v>4.7964321203804481</v>
      </c>
    </row>
    <row r="239" spans="1:14" x14ac:dyDescent="0.3">
      <c r="A239" s="6" t="s">
        <v>311</v>
      </c>
      <c r="B239" s="6">
        <v>4</v>
      </c>
      <c r="C239" s="6">
        <v>17401</v>
      </c>
      <c r="D239" s="7">
        <v>58255</v>
      </c>
      <c r="E239" s="7">
        <v>2637</v>
      </c>
      <c r="F239" s="7">
        <v>1874</v>
      </c>
      <c r="G239" s="6">
        <v>130</v>
      </c>
      <c r="H239" s="6">
        <v>2</v>
      </c>
      <c r="I239" s="19">
        <v>0</v>
      </c>
      <c r="J239" s="19">
        <v>0</v>
      </c>
      <c r="K239" s="6">
        <v>0</v>
      </c>
      <c r="L239" s="19">
        <v>62896</v>
      </c>
      <c r="M239" s="93">
        <f t="shared" si="10"/>
        <v>3.3477961036722026</v>
      </c>
      <c r="N239" s="93">
        <f t="shared" si="11"/>
        <v>3.6145049135107179</v>
      </c>
    </row>
    <row r="240" spans="1:14" x14ac:dyDescent="0.3">
      <c r="A240" s="6" t="s">
        <v>334</v>
      </c>
      <c r="B240" s="6">
        <v>4</v>
      </c>
      <c r="C240" s="6">
        <v>12152</v>
      </c>
      <c r="D240" s="7">
        <v>80262</v>
      </c>
      <c r="E240" s="7">
        <v>2987</v>
      </c>
      <c r="F240" s="7">
        <v>1669</v>
      </c>
      <c r="G240" s="6">
        <v>121</v>
      </c>
      <c r="H240" s="6">
        <v>0</v>
      </c>
      <c r="I240" s="19">
        <v>0</v>
      </c>
      <c r="J240" s="19">
        <v>0</v>
      </c>
      <c r="K240" s="6">
        <v>0</v>
      </c>
      <c r="L240" s="19">
        <v>85039</v>
      </c>
      <c r="M240" s="93">
        <f t="shared" si="10"/>
        <v>6.604838709677419</v>
      </c>
      <c r="N240" s="93">
        <f t="shared" si="11"/>
        <v>6.9979427254772881</v>
      </c>
    </row>
    <row r="241" spans="1:14" x14ac:dyDescent="0.3">
      <c r="A241" s="6" t="s">
        <v>184</v>
      </c>
      <c r="B241" s="6">
        <v>4</v>
      </c>
      <c r="C241" s="6">
        <v>21412</v>
      </c>
      <c r="D241" s="25">
        <v>62595</v>
      </c>
      <c r="E241" s="25">
        <v>4080</v>
      </c>
      <c r="F241" s="25">
        <v>9720</v>
      </c>
      <c r="G241" s="6">
        <v>173</v>
      </c>
      <c r="H241" s="6">
        <v>5</v>
      </c>
      <c r="I241" s="25">
        <v>6608</v>
      </c>
      <c r="J241" s="25">
        <v>1257</v>
      </c>
      <c r="K241" s="6">
        <v>0</v>
      </c>
      <c r="L241" s="25">
        <v>84433</v>
      </c>
      <c r="M241" s="93">
        <f t="shared" si="10"/>
        <v>3.2319727255744444</v>
      </c>
      <c r="N241" s="93">
        <f t="shared" si="11"/>
        <v>3.9432561180646366</v>
      </c>
    </row>
    <row r="242" spans="1:14" x14ac:dyDescent="0.3">
      <c r="A242" s="6" t="s">
        <v>197</v>
      </c>
      <c r="B242" s="6">
        <v>4</v>
      </c>
      <c r="C242" s="6">
        <v>25883</v>
      </c>
      <c r="D242" s="7">
        <v>56174</v>
      </c>
      <c r="E242" s="7">
        <v>4123</v>
      </c>
      <c r="F242" s="7">
        <v>5564</v>
      </c>
      <c r="G242" s="6">
        <v>143</v>
      </c>
      <c r="H242" s="6">
        <v>5</v>
      </c>
      <c r="I242" s="25">
        <v>11963</v>
      </c>
      <c r="J242" s="25">
        <v>4588</v>
      </c>
      <c r="K242" s="6">
        <v>0</v>
      </c>
      <c r="L242" s="25">
        <v>82555</v>
      </c>
      <c r="M242" s="93">
        <f t="shared" si="10"/>
        <v>2.6325000965884944</v>
      </c>
      <c r="N242" s="93">
        <f t="shared" si="11"/>
        <v>3.1895452613684658</v>
      </c>
    </row>
    <row r="243" spans="1:14" x14ac:dyDescent="0.3">
      <c r="A243" s="6" t="s">
        <v>274</v>
      </c>
      <c r="B243" s="6">
        <v>4</v>
      </c>
      <c r="C243" s="6">
        <v>24787</v>
      </c>
      <c r="D243" s="6">
        <v>102799</v>
      </c>
      <c r="E243" s="6">
        <v>2158</v>
      </c>
      <c r="F243" s="6">
        <v>5694</v>
      </c>
      <c r="G243" s="6">
        <v>91</v>
      </c>
      <c r="H243" s="6">
        <v>0</v>
      </c>
      <c r="I243" s="6">
        <v>0</v>
      </c>
      <c r="J243" s="6">
        <v>0</v>
      </c>
      <c r="K243" s="6">
        <v>0</v>
      </c>
      <c r="L243" s="6">
        <v>110742</v>
      </c>
      <c r="M243" s="93">
        <f t="shared" si="10"/>
        <v>4.1472949529995562</v>
      </c>
      <c r="N243" s="93">
        <f t="shared" si="11"/>
        <v>4.4677451890103681</v>
      </c>
    </row>
    <row r="244" spans="1:14" x14ac:dyDescent="0.3">
      <c r="A244" s="6" t="s">
        <v>181</v>
      </c>
      <c r="B244" s="6">
        <v>4</v>
      </c>
      <c r="C244" s="6">
        <v>14970</v>
      </c>
      <c r="D244" s="25">
        <v>71762</v>
      </c>
      <c r="E244" s="25">
        <v>5088</v>
      </c>
      <c r="F244" s="25">
        <v>6922</v>
      </c>
      <c r="G244" s="6">
        <v>167</v>
      </c>
      <c r="H244" s="6">
        <v>1</v>
      </c>
      <c r="I244" s="25">
        <v>7509</v>
      </c>
      <c r="J244" s="25">
        <v>3693</v>
      </c>
      <c r="K244" s="6">
        <v>0</v>
      </c>
      <c r="L244" s="25">
        <v>95141</v>
      </c>
      <c r="M244" s="93">
        <f t="shared" si="10"/>
        <v>5.2953239812959252</v>
      </c>
      <c r="N244" s="93">
        <f t="shared" si="11"/>
        <v>6.3554442217768869</v>
      </c>
    </row>
    <row r="245" spans="1:14" x14ac:dyDescent="0.3">
      <c r="A245" s="6" t="s">
        <v>127</v>
      </c>
      <c r="B245" s="6">
        <v>4</v>
      </c>
      <c r="C245" s="6">
        <v>20458</v>
      </c>
      <c r="D245" s="25">
        <v>48401</v>
      </c>
      <c r="E245" s="25">
        <v>2850</v>
      </c>
      <c r="F245" s="25">
        <v>2661</v>
      </c>
      <c r="G245" s="6">
        <v>64</v>
      </c>
      <c r="H245" s="6">
        <v>0</v>
      </c>
      <c r="I245" s="6">
        <v>0</v>
      </c>
      <c r="J245" s="6">
        <v>0</v>
      </c>
      <c r="K245" s="6">
        <v>0</v>
      </c>
      <c r="L245" s="25">
        <v>53976</v>
      </c>
      <c r="M245" s="93">
        <f t="shared" si="10"/>
        <v>2.3658715416951805</v>
      </c>
      <c r="N245" s="93">
        <f t="shared" si="11"/>
        <v>2.6383810734187114</v>
      </c>
    </row>
    <row r="246" spans="1:14" x14ac:dyDescent="0.3">
      <c r="A246" s="6" t="s">
        <v>295</v>
      </c>
      <c r="B246" s="6">
        <v>4</v>
      </c>
      <c r="C246" s="6">
        <v>15175</v>
      </c>
      <c r="D246" s="6">
        <v>78768</v>
      </c>
      <c r="E246" s="6">
        <v>6503</v>
      </c>
      <c r="F246" s="6">
        <v>4034</v>
      </c>
      <c r="G246" s="6">
        <v>171</v>
      </c>
      <c r="H246" s="6">
        <v>5</v>
      </c>
      <c r="I246" s="6">
        <v>4034</v>
      </c>
      <c r="J246" s="25">
        <v>5783</v>
      </c>
      <c r="K246" s="6">
        <v>0</v>
      </c>
      <c r="L246" s="25">
        <v>99293</v>
      </c>
      <c r="M246" s="93">
        <f t="shared" si="10"/>
        <v>5.4564744645799008</v>
      </c>
      <c r="N246" s="93">
        <f t="shared" si="11"/>
        <v>6.543196046128501</v>
      </c>
    </row>
    <row r="247" spans="1:14" x14ac:dyDescent="0.3">
      <c r="A247" s="6" t="s">
        <v>337</v>
      </c>
      <c r="B247" s="6">
        <v>4</v>
      </c>
      <c r="C247" s="6">
        <v>12534</v>
      </c>
      <c r="D247" s="25">
        <v>47328</v>
      </c>
      <c r="E247" s="6">
        <v>543</v>
      </c>
      <c r="F247" s="6">
        <v>142</v>
      </c>
      <c r="G247" s="6">
        <v>128</v>
      </c>
      <c r="H247" s="6">
        <v>0</v>
      </c>
      <c r="I247" s="6">
        <v>0</v>
      </c>
      <c r="J247" s="6">
        <v>0</v>
      </c>
      <c r="K247" s="6">
        <v>0</v>
      </c>
      <c r="L247" s="6">
        <v>48141</v>
      </c>
      <c r="M247" s="93">
        <f t="shared" si="10"/>
        <v>3.7759693633317375</v>
      </c>
      <c r="N247" s="93">
        <f t="shared" si="11"/>
        <v>3.840832934418382</v>
      </c>
    </row>
    <row r="248" spans="1:14" x14ac:dyDescent="0.3">
      <c r="A248" s="6" t="s">
        <v>264</v>
      </c>
      <c r="B248" s="6">
        <v>4</v>
      </c>
      <c r="C248" s="6">
        <v>19008</v>
      </c>
      <c r="D248" s="25">
        <v>36635</v>
      </c>
      <c r="E248" s="25">
        <v>1895</v>
      </c>
      <c r="F248" s="25">
        <v>2353</v>
      </c>
      <c r="G248" s="6">
        <v>93</v>
      </c>
      <c r="H248" s="6">
        <v>2</v>
      </c>
      <c r="I248" s="25">
        <v>2223</v>
      </c>
      <c r="J248" s="25">
        <v>1563</v>
      </c>
      <c r="K248" s="6">
        <v>0</v>
      </c>
      <c r="L248" s="25">
        <v>44762</v>
      </c>
      <c r="M248" s="93">
        <f t="shared" si="10"/>
        <v>2.044297138047138</v>
      </c>
      <c r="N248" s="93">
        <f t="shared" si="11"/>
        <v>2.3549031986531985</v>
      </c>
    </row>
    <row r="249" spans="1:14" x14ac:dyDescent="0.3">
      <c r="A249" s="6" t="s">
        <v>332</v>
      </c>
      <c r="B249" s="6">
        <v>4</v>
      </c>
      <c r="C249" s="6">
        <v>15068</v>
      </c>
      <c r="D249" s="6">
        <v>41197</v>
      </c>
      <c r="E249" s="6">
        <v>2324</v>
      </c>
      <c r="F249" s="6">
        <v>2296</v>
      </c>
      <c r="G249" s="6">
        <v>158</v>
      </c>
      <c r="H249" s="6">
        <v>0</v>
      </c>
      <c r="I249" s="25">
        <v>3205</v>
      </c>
      <c r="J249" s="6">
        <v>905</v>
      </c>
      <c r="K249" s="6">
        <v>0</v>
      </c>
      <c r="L249" s="25">
        <v>50085</v>
      </c>
      <c r="M249" s="93">
        <f t="shared" si="10"/>
        <v>2.9467746217148925</v>
      </c>
      <c r="N249" s="93">
        <f t="shared" si="11"/>
        <v>3.3239315104857976</v>
      </c>
    </row>
    <row r="250" spans="1:14" x14ac:dyDescent="0.3">
      <c r="A250" s="6" t="s">
        <v>269</v>
      </c>
      <c r="B250" s="6">
        <v>4</v>
      </c>
      <c r="C250" s="6">
        <v>13993</v>
      </c>
      <c r="D250" s="25">
        <v>61312</v>
      </c>
      <c r="E250" s="25">
        <v>3292</v>
      </c>
      <c r="F250" s="25">
        <v>4856</v>
      </c>
      <c r="G250" s="6">
        <v>122</v>
      </c>
      <c r="H250" s="6">
        <v>2</v>
      </c>
      <c r="I250" s="6">
        <v>177</v>
      </c>
      <c r="J250" s="6">
        <v>6</v>
      </c>
      <c r="K250" s="6">
        <v>2</v>
      </c>
      <c r="L250" s="25">
        <v>69767</v>
      </c>
      <c r="M250" s="93">
        <f t="shared" si="10"/>
        <v>4.3942685628528553</v>
      </c>
      <c r="N250" s="93">
        <f t="shared" si="11"/>
        <v>4.9858500678910884</v>
      </c>
    </row>
    <row r="251" spans="1:14" x14ac:dyDescent="0.3">
      <c r="A251" s="6" t="s">
        <v>293</v>
      </c>
      <c r="B251" s="6">
        <v>4</v>
      </c>
      <c r="C251" s="6">
        <v>15010</v>
      </c>
      <c r="D251" s="25">
        <v>58301</v>
      </c>
      <c r="E251" s="25">
        <v>6643</v>
      </c>
      <c r="F251" s="25">
        <v>7024</v>
      </c>
      <c r="G251" s="6">
        <v>187</v>
      </c>
      <c r="H251" s="6">
        <v>7</v>
      </c>
      <c r="I251" s="25">
        <v>6815</v>
      </c>
      <c r="J251" s="25">
        <v>4124</v>
      </c>
      <c r="K251" s="6">
        <v>0</v>
      </c>
      <c r="L251" s="25">
        <v>83094</v>
      </c>
      <c r="M251" s="93">
        <f t="shared" si="10"/>
        <v>4.3381745502997999</v>
      </c>
      <c r="N251" s="93">
        <f t="shared" si="11"/>
        <v>5.5359093937375086</v>
      </c>
    </row>
    <row r="252" spans="1:14" x14ac:dyDescent="0.3">
      <c r="A252" s="6" t="s">
        <v>159</v>
      </c>
      <c r="B252" s="6">
        <v>4</v>
      </c>
      <c r="C252" s="6">
        <v>12982</v>
      </c>
      <c r="D252" s="6">
        <v>71084</v>
      </c>
      <c r="E252" s="25">
        <v>2663</v>
      </c>
      <c r="F252" s="25">
        <v>3995</v>
      </c>
      <c r="G252" s="6">
        <v>104</v>
      </c>
      <c r="H252" s="6">
        <v>0</v>
      </c>
      <c r="I252" s="6">
        <v>2839</v>
      </c>
      <c r="J252" s="6">
        <v>930</v>
      </c>
      <c r="K252" s="6">
        <v>29</v>
      </c>
      <c r="L252" s="6">
        <v>81644</v>
      </c>
      <c r="M252" s="93">
        <f t="shared" si="10"/>
        <v>5.694268987829302</v>
      </c>
      <c r="N252" s="93">
        <f t="shared" si="11"/>
        <v>6.2890155600061624</v>
      </c>
    </row>
    <row r="253" spans="1:14" x14ac:dyDescent="0.3">
      <c r="A253" s="6" t="s">
        <v>203</v>
      </c>
      <c r="B253" s="6">
        <v>4</v>
      </c>
      <c r="C253" s="6">
        <v>14854</v>
      </c>
      <c r="D253" s="6">
        <v>99689</v>
      </c>
      <c r="E253" s="6">
        <v>6672</v>
      </c>
      <c r="F253" s="6">
        <v>6426</v>
      </c>
      <c r="G253" s="6">
        <v>160</v>
      </c>
      <c r="H253" s="6">
        <v>0</v>
      </c>
      <c r="I253" s="6">
        <v>468</v>
      </c>
      <c r="J253" s="6">
        <v>0</v>
      </c>
      <c r="K253" s="6">
        <v>0</v>
      </c>
      <c r="L253" s="6">
        <v>113415</v>
      </c>
      <c r="M253" s="93">
        <f t="shared" si="10"/>
        <v>6.7427628921502629</v>
      </c>
      <c r="N253" s="93">
        <f t="shared" si="11"/>
        <v>7.6353170863067188</v>
      </c>
    </row>
    <row r="254" spans="1:14" x14ac:dyDescent="0.3">
      <c r="A254" s="6" t="s">
        <v>362</v>
      </c>
      <c r="B254" s="6">
        <v>4</v>
      </c>
      <c r="C254" s="6">
        <v>14074</v>
      </c>
      <c r="D254" s="25">
        <v>59084</v>
      </c>
      <c r="E254" s="25">
        <v>3787</v>
      </c>
      <c r="F254" s="25">
        <v>5242</v>
      </c>
      <c r="G254" s="6">
        <v>50</v>
      </c>
      <c r="H254" s="6">
        <v>3</v>
      </c>
      <c r="I254" s="7">
        <v>1759</v>
      </c>
      <c r="J254" s="7">
        <v>1545</v>
      </c>
      <c r="K254" s="6">
        <v>0</v>
      </c>
      <c r="L254" s="25">
        <v>71467</v>
      </c>
      <c r="M254" s="93">
        <f t="shared" si="10"/>
        <v>4.3230780162000855</v>
      </c>
      <c r="N254" s="93">
        <f t="shared" si="11"/>
        <v>5.0779451470797214</v>
      </c>
    </row>
    <row r="255" spans="1:14" x14ac:dyDescent="0.3">
      <c r="A255" s="6" t="s">
        <v>322</v>
      </c>
      <c r="B255" s="6">
        <v>4</v>
      </c>
      <c r="C255" s="6">
        <v>19591</v>
      </c>
      <c r="D255" s="25">
        <v>77405</v>
      </c>
      <c r="E255" s="25">
        <v>10632</v>
      </c>
      <c r="F255" s="25">
        <v>11155</v>
      </c>
      <c r="G255" s="6">
        <v>158</v>
      </c>
      <c r="H255" s="6">
        <v>5</v>
      </c>
      <c r="I255" s="25">
        <v>7758</v>
      </c>
      <c r="J255" s="25">
        <v>2692</v>
      </c>
      <c r="K255" s="6">
        <v>0</v>
      </c>
      <c r="L255" s="25">
        <v>109800</v>
      </c>
      <c r="M255" s="93">
        <f t="shared" si="10"/>
        <v>4.3470471134704711</v>
      </c>
      <c r="N255" s="93">
        <f t="shared" si="11"/>
        <v>5.6046143637384516</v>
      </c>
    </row>
    <row r="256" spans="1:14" x14ac:dyDescent="0.3">
      <c r="A256" s="6" t="s">
        <v>304</v>
      </c>
      <c r="B256" s="6">
        <v>4</v>
      </c>
      <c r="C256" s="6">
        <v>13306</v>
      </c>
      <c r="D256" s="6">
        <v>48925</v>
      </c>
      <c r="E256" s="6">
        <v>2108</v>
      </c>
      <c r="F256" s="6">
        <v>1612</v>
      </c>
      <c r="G256" s="6">
        <v>56</v>
      </c>
      <c r="H256" s="6">
        <v>0</v>
      </c>
      <c r="I256" s="6">
        <v>4032</v>
      </c>
      <c r="J256" s="6">
        <v>199</v>
      </c>
      <c r="K256" s="6">
        <v>7</v>
      </c>
      <c r="L256" s="6">
        <v>56939</v>
      </c>
      <c r="M256" s="93">
        <f t="shared" si="10"/>
        <v>3.9799338644220654</v>
      </c>
      <c r="N256" s="93">
        <f t="shared" si="11"/>
        <v>4.2791973545768824</v>
      </c>
    </row>
    <row r="257" spans="1:14" x14ac:dyDescent="0.3">
      <c r="A257" s="6" t="s">
        <v>278</v>
      </c>
      <c r="B257" s="6">
        <v>4</v>
      </c>
      <c r="C257" s="6">
        <v>14230</v>
      </c>
      <c r="D257" s="6">
        <v>33179</v>
      </c>
      <c r="E257" s="6">
        <v>334</v>
      </c>
      <c r="F257" s="6">
        <v>1002</v>
      </c>
      <c r="G257" s="6">
        <v>50</v>
      </c>
      <c r="H257" s="6">
        <v>0</v>
      </c>
      <c r="I257" s="6">
        <v>2112</v>
      </c>
      <c r="J257" s="6">
        <v>1292</v>
      </c>
      <c r="K257" s="6">
        <v>0</v>
      </c>
      <c r="L257" s="6">
        <v>37969</v>
      </c>
      <c r="M257" s="93">
        <f t="shared" si="10"/>
        <v>2.4800421644413211</v>
      </c>
      <c r="N257" s="93">
        <f t="shared" si="11"/>
        <v>2.6682361208713985</v>
      </c>
    </row>
    <row r="258" spans="1:14" x14ac:dyDescent="0.3">
      <c r="A258" s="6" t="s">
        <v>193</v>
      </c>
      <c r="B258" s="6">
        <v>4</v>
      </c>
      <c r="C258" s="6">
        <v>19900</v>
      </c>
      <c r="D258" s="7">
        <v>59608</v>
      </c>
      <c r="E258" s="7">
        <v>4505</v>
      </c>
      <c r="F258" s="7">
        <v>4541</v>
      </c>
      <c r="G258" s="19">
        <v>110</v>
      </c>
      <c r="H258" s="6">
        <v>2</v>
      </c>
      <c r="I258" s="7">
        <v>7509</v>
      </c>
      <c r="J258" s="7">
        <v>3738</v>
      </c>
      <c r="K258" s="6">
        <v>0</v>
      </c>
      <c r="L258" s="7">
        <v>80011</v>
      </c>
      <c r="M258" s="93">
        <f t="shared" si="10"/>
        <v>3.3727135678391962</v>
      </c>
      <c r="N258" s="93">
        <f t="shared" si="11"/>
        <v>4.0206532663316583</v>
      </c>
    </row>
    <row r="259" spans="1:14" x14ac:dyDescent="0.3">
      <c r="A259" s="6" t="s">
        <v>306</v>
      </c>
      <c r="B259" s="6">
        <v>4</v>
      </c>
      <c r="C259" s="6">
        <v>17626</v>
      </c>
      <c r="D259" s="25">
        <v>76111</v>
      </c>
      <c r="E259" s="7">
        <v>3492</v>
      </c>
      <c r="F259" s="25">
        <v>4806</v>
      </c>
      <c r="G259" s="6">
        <v>75</v>
      </c>
      <c r="H259" s="6">
        <v>1</v>
      </c>
      <c r="I259" s="25">
        <v>1721</v>
      </c>
      <c r="J259" s="25">
        <v>1282</v>
      </c>
      <c r="K259" s="6">
        <v>0</v>
      </c>
      <c r="L259" s="7">
        <v>87487</v>
      </c>
      <c r="M259" s="93">
        <f t="shared" si="10"/>
        <v>4.4157494610234878</v>
      </c>
      <c r="N259" s="93">
        <f t="shared" si="11"/>
        <v>4.9635198002950185</v>
      </c>
    </row>
    <row r="260" spans="1:14" x14ac:dyDescent="0.3">
      <c r="A260" s="6" t="s">
        <v>8</v>
      </c>
      <c r="B260" s="6">
        <v>4</v>
      </c>
      <c r="C260" s="6">
        <v>13167</v>
      </c>
      <c r="D260" s="25">
        <v>72703</v>
      </c>
      <c r="E260" s="25">
        <v>3723</v>
      </c>
      <c r="F260" s="25">
        <v>3379</v>
      </c>
      <c r="G260" s="6">
        <v>175</v>
      </c>
      <c r="H260" s="6">
        <v>0</v>
      </c>
      <c r="I260" s="6">
        <v>0</v>
      </c>
      <c r="J260" s="6">
        <v>0</v>
      </c>
      <c r="K260" s="6">
        <v>0</v>
      </c>
      <c r="L260" s="25">
        <v>79980</v>
      </c>
      <c r="M260" s="93">
        <f t="shared" si="10"/>
        <v>5.5216070479228376</v>
      </c>
      <c r="N260" s="93">
        <f t="shared" si="11"/>
        <v>6.0742766005923903</v>
      </c>
    </row>
    <row r="261" spans="1:14" x14ac:dyDescent="0.3">
      <c r="A261" s="6" t="s">
        <v>169</v>
      </c>
      <c r="B261" s="6">
        <v>4</v>
      </c>
      <c r="C261" s="6">
        <v>17068</v>
      </c>
      <c r="D261" s="25">
        <v>26191</v>
      </c>
      <c r="E261" s="25">
        <v>1914</v>
      </c>
      <c r="F261" s="25">
        <v>2802</v>
      </c>
      <c r="G261" s="6">
        <v>55</v>
      </c>
      <c r="H261" s="6">
        <v>0</v>
      </c>
      <c r="I261" s="6">
        <v>0</v>
      </c>
      <c r="J261" s="6">
        <v>0</v>
      </c>
      <c r="K261" s="6">
        <v>0</v>
      </c>
      <c r="L261" s="25">
        <v>30962</v>
      </c>
      <c r="M261" s="93">
        <f t="shared" si="10"/>
        <v>1.534509022732599</v>
      </c>
      <c r="N261" s="93">
        <f t="shared" si="11"/>
        <v>1.8140379657839232</v>
      </c>
    </row>
    <row r="262" spans="1:14" x14ac:dyDescent="0.3">
      <c r="A262" s="6" t="s">
        <v>175</v>
      </c>
      <c r="B262" s="6">
        <v>4</v>
      </c>
      <c r="C262" s="6">
        <v>14480</v>
      </c>
      <c r="D262" s="7">
        <v>60807</v>
      </c>
      <c r="E262" s="7">
        <v>2768</v>
      </c>
      <c r="F262" s="25">
        <v>6158</v>
      </c>
      <c r="G262" s="6">
        <v>100</v>
      </c>
      <c r="H262" s="6">
        <v>45</v>
      </c>
      <c r="I262" s="25">
        <v>1286</v>
      </c>
      <c r="J262" s="6">
        <v>872</v>
      </c>
      <c r="K262" s="6">
        <v>90</v>
      </c>
      <c r="L262" s="6">
        <v>72081</v>
      </c>
      <c r="M262" s="93">
        <f t="shared" si="10"/>
        <v>4.2881906077348066</v>
      </c>
      <c r="N262" s="93">
        <f t="shared" si="11"/>
        <v>4.9779696132596687</v>
      </c>
    </row>
    <row r="263" spans="1:14" x14ac:dyDescent="0.3">
      <c r="A263" s="6" t="s">
        <v>249</v>
      </c>
      <c r="B263" s="6">
        <v>4</v>
      </c>
      <c r="C263" s="6">
        <v>13326</v>
      </c>
      <c r="D263" s="19">
        <v>77793</v>
      </c>
      <c r="E263" s="19">
        <v>6712</v>
      </c>
      <c r="F263" s="19">
        <v>3371</v>
      </c>
      <c r="G263" s="6">
        <v>165</v>
      </c>
      <c r="H263" s="6">
        <v>11</v>
      </c>
      <c r="I263" s="19">
        <v>4017</v>
      </c>
      <c r="J263" s="6">
        <v>4961</v>
      </c>
      <c r="K263" s="6">
        <v>0</v>
      </c>
      <c r="L263" s="19">
        <v>97019</v>
      </c>
      <c r="M263" s="93">
        <f t="shared" si="10"/>
        <v>6.1391265195857718</v>
      </c>
      <c r="N263" s="93">
        <f t="shared" si="11"/>
        <v>7.2804292360798435</v>
      </c>
    </row>
    <row r="264" spans="1:14" x14ac:dyDescent="0.3">
      <c r="A264" s="6" t="s">
        <v>366</v>
      </c>
      <c r="B264" s="6">
        <v>4</v>
      </c>
      <c r="C264" s="6">
        <v>25692</v>
      </c>
      <c r="D264" s="19">
        <v>59886</v>
      </c>
      <c r="E264" s="19">
        <v>4288</v>
      </c>
      <c r="F264" s="19">
        <v>2853</v>
      </c>
      <c r="G264" s="6">
        <v>111</v>
      </c>
      <c r="H264" s="6">
        <v>3</v>
      </c>
      <c r="I264" s="19">
        <v>456</v>
      </c>
      <c r="J264" s="19">
        <v>853</v>
      </c>
      <c r="K264" s="6">
        <v>0</v>
      </c>
      <c r="L264" s="19">
        <v>68447</v>
      </c>
      <c r="M264" s="93">
        <f t="shared" si="10"/>
        <v>2.348668846333489</v>
      </c>
      <c r="N264" s="93">
        <f t="shared" si="11"/>
        <v>2.6641366962478594</v>
      </c>
    </row>
    <row r="265" spans="1:14" x14ac:dyDescent="0.3">
      <c r="A265" s="6" t="s">
        <v>356</v>
      </c>
      <c r="B265" s="6">
        <v>4</v>
      </c>
      <c r="C265" s="6">
        <v>15958</v>
      </c>
      <c r="D265" s="7">
        <v>48992</v>
      </c>
      <c r="E265" s="25">
        <v>3599</v>
      </c>
      <c r="F265" s="25">
        <v>3738</v>
      </c>
      <c r="G265" s="6">
        <v>78</v>
      </c>
      <c r="H265" s="6">
        <v>0</v>
      </c>
      <c r="I265" s="6">
        <v>4875</v>
      </c>
      <c r="J265" s="25">
        <v>4530</v>
      </c>
      <c r="K265" s="6">
        <v>0</v>
      </c>
      <c r="L265" s="25">
        <v>65812</v>
      </c>
      <c r="M265" s="93">
        <f t="shared" si="10"/>
        <v>3.3755483143251035</v>
      </c>
      <c r="N265" s="93">
        <f t="shared" si="11"/>
        <v>4.1240756987091114</v>
      </c>
    </row>
    <row r="266" spans="1:14" x14ac:dyDescent="0.3">
      <c r="A266" s="6" t="s">
        <v>299</v>
      </c>
      <c r="B266" s="6">
        <v>4</v>
      </c>
      <c r="C266" s="6">
        <v>21165</v>
      </c>
      <c r="D266" s="25">
        <v>53410</v>
      </c>
      <c r="E266" s="25">
        <v>3510</v>
      </c>
      <c r="F266" s="25">
        <v>3059</v>
      </c>
      <c r="G266" s="6">
        <v>64</v>
      </c>
      <c r="H266" s="6">
        <v>0</v>
      </c>
      <c r="I266" s="6">
        <v>218</v>
      </c>
      <c r="J266" s="6">
        <v>2</v>
      </c>
      <c r="K266" s="6">
        <v>0</v>
      </c>
      <c r="L266" s="6">
        <v>60263</v>
      </c>
      <c r="M266" s="93">
        <f t="shared" si="10"/>
        <v>2.5338058114812192</v>
      </c>
      <c r="N266" s="93">
        <f t="shared" si="11"/>
        <v>2.8472950626033544</v>
      </c>
    </row>
    <row r="267" spans="1:14" x14ac:dyDescent="0.3">
      <c r="A267" s="6" t="s">
        <v>139</v>
      </c>
      <c r="B267" s="6">
        <v>4</v>
      </c>
      <c r="C267" s="6">
        <v>22423</v>
      </c>
      <c r="D267" s="19">
        <v>68995</v>
      </c>
      <c r="E267" s="6">
        <v>946</v>
      </c>
      <c r="F267" s="6">
        <v>834</v>
      </c>
      <c r="G267" s="6">
        <v>105</v>
      </c>
      <c r="H267" s="6">
        <v>0</v>
      </c>
      <c r="I267" s="6">
        <v>0</v>
      </c>
      <c r="J267" s="6">
        <v>0</v>
      </c>
      <c r="K267" s="6">
        <v>0</v>
      </c>
      <c r="L267" s="6">
        <v>70880</v>
      </c>
      <c r="M267" s="93">
        <f t="shared" si="10"/>
        <v>3.0769745350755922</v>
      </c>
      <c r="N267" s="93">
        <f t="shared" si="11"/>
        <v>3.161040003567765</v>
      </c>
    </row>
    <row r="268" spans="1:14" x14ac:dyDescent="0.3">
      <c r="A268" s="6" t="s">
        <v>223</v>
      </c>
      <c r="B268" s="6">
        <v>4</v>
      </c>
      <c r="C268" s="6">
        <v>14236</v>
      </c>
      <c r="D268" s="19">
        <v>47078</v>
      </c>
      <c r="E268" s="19">
        <v>2051</v>
      </c>
      <c r="F268" s="19">
        <v>4164</v>
      </c>
      <c r="G268" s="6">
        <v>51</v>
      </c>
      <c r="H268" s="6">
        <v>3</v>
      </c>
      <c r="I268" s="6">
        <v>0</v>
      </c>
      <c r="J268" s="6">
        <v>0</v>
      </c>
      <c r="K268" s="6">
        <v>0</v>
      </c>
      <c r="L268" s="6">
        <v>53344</v>
      </c>
      <c r="M268" s="93">
        <f t="shared" si="10"/>
        <v>3.306968249508289</v>
      </c>
      <c r="N268" s="93">
        <f t="shared" si="11"/>
        <v>3.7471199775217756</v>
      </c>
    </row>
    <row r="269" spans="1:14" x14ac:dyDescent="0.3">
      <c r="A269" s="6" t="s">
        <v>5</v>
      </c>
      <c r="B269" s="6">
        <v>4</v>
      </c>
      <c r="C269" s="6">
        <v>24587</v>
      </c>
      <c r="D269" s="25">
        <v>23786</v>
      </c>
      <c r="E269" s="25">
        <v>1415</v>
      </c>
      <c r="F269" s="25">
        <v>1955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25">
        <v>27156</v>
      </c>
      <c r="M269" s="93">
        <f t="shared" ref="M269:M335" si="14">(D269+I269)/C269</f>
        <v>0.96742180827266444</v>
      </c>
      <c r="N269" s="93">
        <f t="shared" ref="N269:N335" si="15">L269/C269</f>
        <v>1.1044861105462236</v>
      </c>
    </row>
    <row r="270" spans="1:14" x14ac:dyDescent="0.3">
      <c r="A270" s="6" t="s">
        <v>298</v>
      </c>
      <c r="B270" s="6">
        <v>4</v>
      </c>
      <c r="C270" s="6">
        <v>13233</v>
      </c>
      <c r="D270" s="25">
        <v>37585</v>
      </c>
      <c r="E270" s="25">
        <v>2743</v>
      </c>
      <c r="F270" s="25">
        <v>3081</v>
      </c>
      <c r="G270" s="6">
        <v>87</v>
      </c>
      <c r="H270" s="6">
        <v>0</v>
      </c>
      <c r="I270" s="25">
        <v>6842</v>
      </c>
      <c r="J270" s="25">
        <v>5270</v>
      </c>
      <c r="K270" s="6">
        <v>0</v>
      </c>
      <c r="L270" s="25">
        <v>55608</v>
      </c>
      <c r="M270" s="93">
        <f t="shared" si="14"/>
        <v>3.3572885966900929</v>
      </c>
      <c r="N270" s="93">
        <f t="shared" si="15"/>
        <v>4.2022217184311943</v>
      </c>
    </row>
    <row r="271" spans="1:14" x14ac:dyDescent="0.3">
      <c r="A271" s="6" t="s">
        <v>136</v>
      </c>
      <c r="B271" s="6">
        <v>4</v>
      </c>
      <c r="C271" s="6">
        <v>16422</v>
      </c>
      <c r="D271" s="25">
        <v>85321</v>
      </c>
      <c r="E271" s="25">
        <v>3416</v>
      </c>
      <c r="F271" s="25">
        <v>3133</v>
      </c>
      <c r="G271" s="6">
        <v>78</v>
      </c>
      <c r="H271" s="6">
        <v>0</v>
      </c>
      <c r="I271" s="6">
        <v>2</v>
      </c>
      <c r="J271" s="6">
        <v>0</v>
      </c>
      <c r="K271" s="6">
        <v>0</v>
      </c>
      <c r="L271" s="25">
        <v>91950</v>
      </c>
      <c r="M271" s="93">
        <f t="shared" si="14"/>
        <v>5.1956521739130439</v>
      </c>
      <c r="N271" s="93">
        <f t="shared" si="15"/>
        <v>5.5991962002192182</v>
      </c>
    </row>
    <row r="272" spans="1:14" x14ac:dyDescent="0.3">
      <c r="A272" s="6" t="s">
        <v>275</v>
      </c>
      <c r="B272" s="6">
        <v>4</v>
      </c>
      <c r="C272" s="6">
        <v>19202</v>
      </c>
      <c r="D272" s="25">
        <v>77699</v>
      </c>
      <c r="E272" s="25">
        <v>4829</v>
      </c>
      <c r="F272" s="25">
        <v>6822</v>
      </c>
      <c r="G272" s="6">
        <v>188</v>
      </c>
      <c r="H272" s="6">
        <v>4</v>
      </c>
      <c r="I272" s="25">
        <v>6705</v>
      </c>
      <c r="J272" s="25">
        <v>4210</v>
      </c>
      <c r="K272" s="6">
        <v>0</v>
      </c>
      <c r="L272" s="25">
        <v>100453</v>
      </c>
      <c r="M272" s="93">
        <f t="shared" si="14"/>
        <v>4.3955837933548585</v>
      </c>
      <c r="N272" s="93">
        <f t="shared" si="15"/>
        <v>5.2313821476929485</v>
      </c>
    </row>
    <row r="273" spans="1:14" x14ac:dyDescent="0.3">
      <c r="A273" s="6" t="s">
        <v>162</v>
      </c>
      <c r="B273" s="6">
        <v>4</v>
      </c>
      <c r="C273" s="6">
        <v>13135</v>
      </c>
      <c r="D273" s="25">
        <v>39679</v>
      </c>
      <c r="E273" s="25">
        <v>1916</v>
      </c>
      <c r="F273" s="6">
        <v>848</v>
      </c>
      <c r="G273" s="6">
        <v>45</v>
      </c>
      <c r="H273" s="6">
        <v>2</v>
      </c>
      <c r="I273" s="25">
        <v>4798</v>
      </c>
      <c r="J273" s="25">
        <v>1825</v>
      </c>
      <c r="K273" s="6">
        <v>0</v>
      </c>
      <c r="L273" s="6">
        <v>49111</v>
      </c>
      <c r="M273" s="93">
        <f t="shared" si="14"/>
        <v>3.3861438903692425</v>
      </c>
      <c r="N273" s="93">
        <f t="shared" si="15"/>
        <v>3.7389417586600686</v>
      </c>
    </row>
    <row r="274" spans="1:14" x14ac:dyDescent="0.3">
      <c r="A274" s="6" t="s">
        <v>285</v>
      </c>
      <c r="B274" s="6">
        <v>4</v>
      </c>
      <c r="C274" s="6">
        <v>23088</v>
      </c>
      <c r="D274" s="25">
        <v>42675</v>
      </c>
      <c r="E274" s="25">
        <v>2778</v>
      </c>
      <c r="F274" s="25">
        <v>1850</v>
      </c>
      <c r="G274" s="6">
        <v>35</v>
      </c>
      <c r="H274" s="6">
        <v>0</v>
      </c>
      <c r="I274" s="6">
        <v>0</v>
      </c>
      <c r="J274" s="6">
        <v>0</v>
      </c>
      <c r="K274" s="6">
        <v>0</v>
      </c>
      <c r="L274" s="6">
        <v>47338</v>
      </c>
      <c r="M274" s="93">
        <f t="shared" si="14"/>
        <v>1.8483627858627858</v>
      </c>
      <c r="N274" s="93">
        <f t="shared" si="15"/>
        <v>2.0503291753291752</v>
      </c>
    </row>
    <row r="275" spans="1:14" x14ac:dyDescent="0.3">
      <c r="A275" s="6" t="s">
        <v>250</v>
      </c>
      <c r="B275" s="6">
        <v>4</v>
      </c>
      <c r="C275" s="6">
        <v>15322</v>
      </c>
      <c r="D275" s="6">
        <v>44601</v>
      </c>
      <c r="E275" s="6">
        <v>3489</v>
      </c>
      <c r="F275" s="6">
        <v>3409</v>
      </c>
      <c r="G275" s="6">
        <v>106</v>
      </c>
      <c r="H275" s="6">
        <v>7</v>
      </c>
      <c r="I275" s="6">
        <v>0</v>
      </c>
      <c r="J275" s="6">
        <v>0</v>
      </c>
      <c r="K275" s="6">
        <v>0</v>
      </c>
      <c r="L275" s="6">
        <v>51605</v>
      </c>
      <c r="M275" s="93">
        <f t="shared" si="14"/>
        <v>2.9109124135230386</v>
      </c>
      <c r="N275" s="93">
        <f t="shared" si="15"/>
        <v>3.3680328938780839</v>
      </c>
    </row>
    <row r="276" spans="1:14" x14ac:dyDescent="0.3">
      <c r="A276" s="6" t="s">
        <v>282</v>
      </c>
      <c r="B276" s="6">
        <v>4</v>
      </c>
      <c r="C276" s="6">
        <v>23096</v>
      </c>
      <c r="D276" s="6">
        <v>77136</v>
      </c>
      <c r="E276" s="6">
        <v>5320</v>
      </c>
      <c r="F276" s="6">
        <v>3396</v>
      </c>
      <c r="G276" s="6">
        <v>185</v>
      </c>
      <c r="H276" s="6">
        <v>2</v>
      </c>
      <c r="I276" s="6">
        <v>1721</v>
      </c>
      <c r="J276" s="6">
        <v>1282</v>
      </c>
      <c r="K276" s="6">
        <v>0</v>
      </c>
      <c r="L276" s="6">
        <v>89040</v>
      </c>
      <c r="M276" s="93">
        <f t="shared" si="14"/>
        <v>3.4143141669553168</v>
      </c>
      <c r="N276" s="93">
        <f t="shared" si="15"/>
        <v>3.8552130239002427</v>
      </c>
    </row>
    <row r="277" spans="1:14" x14ac:dyDescent="0.3">
      <c r="A277" s="6" t="s">
        <v>170</v>
      </c>
      <c r="B277" s="6">
        <v>4</v>
      </c>
      <c r="C277" s="6">
        <v>21871</v>
      </c>
      <c r="D277" s="6">
        <v>37943</v>
      </c>
      <c r="E277" s="6">
        <v>1455</v>
      </c>
      <c r="F277" s="6">
        <v>857</v>
      </c>
      <c r="G277" s="6">
        <v>50</v>
      </c>
      <c r="H277" s="6">
        <v>4</v>
      </c>
      <c r="I277" s="6">
        <v>1282</v>
      </c>
      <c r="J277" s="6">
        <v>1282</v>
      </c>
      <c r="K277" s="6">
        <v>0</v>
      </c>
      <c r="L277" s="6">
        <v>42869</v>
      </c>
      <c r="M277" s="93">
        <f t="shared" si="14"/>
        <v>1.7934708060902564</v>
      </c>
      <c r="N277" s="93">
        <f t="shared" si="15"/>
        <v>1.9600841296694254</v>
      </c>
    </row>
    <row r="278" spans="1:14" x14ac:dyDescent="0.3">
      <c r="A278" s="6" t="s">
        <v>156</v>
      </c>
      <c r="B278" s="6">
        <v>4</v>
      </c>
      <c r="C278" s="6">
        <v>13600</v>
      </c>
      <c r="D278" s="6">
        <v>57915</v>
      </c>
      <c r="E278" s="25">
        <v>1193</v>
      </c>
      <c r="F278" s="6">
        <v>808</v>
      </c>
      <c r="G278" s="6">
        <v>84</v>
      </c>
      <c r="H278" s="6">
        <v>0</v>
      </c>
      <c r="I278" s="6">
        <v>1303</v>
      </c>
      <c r="J278" s="6">
        <v>1417</v>
      </c>
      <c r="K278" s="6">
        <v>0</v>
      </c>
      <c r="L278" s="25">
        <v>62720</v>
      </c>
      <c r="M278" s="93">
        <f t="shared" si="14"/>
        <v>4.3542647058823531</v>
      </c>
      <c r="N278" s="93">
        <f t="shared" si="15"/>
        <v>4.6117647058823525</v>
      </c>
    </row>
    <row r="279" spans="1:14" x14ac:dyDescent="0.3">
      <c r="A279" s="6" t="s">
        <v>290</v>
      </c>
      <c r="B279" s="6">
        <v>4</v>
      </c>
      <c r="C279" s="6">
        <v>17153</v>
      </c>
      <c r="D279" s="25">
        <v>30305</v>
      </c>
      <c r="E279" s="25">
        <v>1772</v>
      </c>
      <c r="F279" s="25">
        <v>1738</v>
      </c>
      <c r="G279" s="6">
        <v>49</v>
      </c>
      <c r="H279" s="6">
        <v>0</v>
      </c>
      <c r="I279" s="6">
        <v>0</v>
      </c>
      <c r="J279" s="6">
        <v>0</v>
      </c>
      <c r="K279" s="6">
        <v>0</v>
      </c>
      <c r="L279" s="6">
        <v>33864</v>
      </c>
      <c r="M279" s="93">
        <f t="shared" si="14"/>
        <v>1.7667463417477993</v>
      </c>
      <c r="N279" s="93">
        <f t="shared" si="15"/>
        <v>1.9742319127849355</v>
      </c>
    </row>
    <row r="280" spans="1:14" x14ac:dyDescent="0.3">
      <c r="A280" s="6" t="s">
        <v>42</v>
      </c>
      <c r="B280" s="6">
        <v>4</v>
      </c>
      <c r="C280" s="6">
        <v>25369</v>
      </c>
      <c r="D280" s="7">
        <v>41547</v>
      </c>
      <c r="E280" s="19">
        <v>923</v>
      </c>
      <c r="F280" s="19">
        <v>752</v>
      </c>
      <c r="G280" s="6">
        <v>64</v>
      </c>
      <c r="H280" s="6">
        <v>0</v>
      </c>
      <c r="I280" s="25">
        <v>7509</v>
      </c>
      <c r="J280" s="25">
        <v>3738</v>
      </c>
      <c r="K280" s="6">
        <v>0</v>
      </c>
      <c r="L280" s="25">
        <v>54533</v>
      </c>
      <c r="M280" s="93">
        <f t="shared" si="14"/>
        <v>1.9336986085379795</v>
      </c>
      <c r="N280" s="93">
        <f t="shared" si="15"/>
        <v>2.1495920217588393</v>
      </c>
    </row>
    <row r="281" spans="1:14" x14ac:dyDescent="0.3">
      <c r="A281" s="6" t="s">
        <v>325</v>
      </c>
      <c r="B281" s="6">
        <v>4</v>
      </c>
      <c r="C281" s="6">
        <v>22258</v>
      </c>
      <c r="D281" s="7">
        <v>77918</v>
      </c>
      <c r="E281" s="7">
        <v>4592</v>
      </c>
      <c r="F281" s="7">
        <v>2727</v>
      </c>
      <c r="G281" s="6">
        <v>399</v>
      </c>
      <c r="H281" s="6">
        <v>3</v>
      </c>
      <c r="I281" s="19">
        <v>3007</v>
      </c>
      <c r="J281" s="19">
        <v>886</v>
      </c>
      <c r="K281" s="6">
        <v>29</v>
      </c>
      <c r="L281" s="19">
        <v>89558</v>
      </c>
      <c r="M281" s="93">
        <f t="shared" si="14"/>
        <v>3.635771408033067</v>
      </c>
      <c r="N281" s="93">
        <f t="shared" si="15"/>
        <v>4.023631952556384</v>
      </c>
    </row>
    <row r="282" spans="1:14" x14ac:dyDescent="0.3">
      <c r="A282" s="6" t="s">
        <v>253</v>
      </c>
      <c r="B282" s="6">
        <v>4</v>
      </c>
      <c r="C282" s="6">
        <v>14545</v>
      </c>
      <c r="D282" s="7">
        <v>45796</v>
      </c>
      <c r="E282" s="6">
        <v>752</v>
      </c>
      <c r="F282" s="25">
        <v>1997</v>
      </c>
      <c r="G282" s="6">
        <v>145</v>
      </c>
      <c r="H282" s="6">
        <v>2</v>
      </c>
      <c r="I282" s="7">
        <v>6626</v>
      </c>
      <c r="J282" s="7">
        <v>3855</v>
      </c>
      <c r="K282" s="6">
        <v>0</v>
      </c>
      <c r="L282" s="7">
        <v>59171</v>
      </c>
      <c r="M282" s="93">
        <f t="shared" si="14"/>
        <v>3.6041251289102783</v>
      </c>
      <c r="N282" s="93">
        <f t="shared" si="15"/>
        <v>4.0681333791680991</v>
      </c>
    </row>
    <row r="283" spans="1:14" x14ac:dyDescent="0.3">
      <c r="A283" s="6" t="s">
        <v>279</v>
      </c>
      <c r="B283" s="6">
        <v>4</v>
      </c>
      <c r="C283" s="6">
        <v>13452</v>
      </c>
      <c r="D283" s="19">
        <v>43286</v>
      </c>
      <c r="E283" s="6">
        <v>2204</v>
      </c>
      <c r="F283" s="19">
        <v>1880</v>
      </c>
      <c r="G283" s="6">
        <v>87</v>
      </c>
      <c r="H283" s="6">
        <v>5</v>
      </c>
      <c r="I283" s="19">
        <v>1210</v>
      </c>
      <c r="J283" s="19">
        <v>893</v>
      </c>
      <c r="K283" s="6">
        <v>81</v>
      </c>
      <c r="L283" s="19">
        <v>49641</v>
      </c>
      <c r="M283" s="93">
        <f t="shared" si="14"/>
        <v>3.3077609277430864</v>
      </c>
      <c r="N283" s="93">
        <f t="shared" si="15"/>
        <v>3.6902319357716324</v>
      </c>
    </row>
    <row r="284" spans="1:14" x14ac:dyDescent="0.3">
      <c r="A284" s="6" t="s">
        <v>384</v>
      </c>
      <c r="B284" s="6">
        <v>4</v>
      </c>
      <c r="C284" s="6">
        <v>22995</v>
      </c>
      <c r="D284" s="7">
        <v>108863</v>
      </c>
      <c r="E284" s="7">
        <v>7774</v>
      </c>
      <c r="F284" s="7">
        <v>10821</v>
      </c>
      <c r="G284" s="6">
        <v>362</v>
      </c>
      <c r="H284" s="6">
        <v>8</v>
      </c>
      <c r="I284" s="19">
        <v>372</v>
      </c>
      <c r="J284" s="19">
        <v>0</v>
      </c>
      <c r="K284" s="6">
        <v>0</v>
      </c>
      <c r="L284" s="25">
        <v>128192</v>
      </c>
      <c r="M284" s="93">
        <f t="shared" si="14"/>
        <v>4.750380517503805</v>
      </c>
      <c r="N284" s="93">
        <f t="shared" si="15"/>
        <v>5.5747771254620568</v>
      </c>
    </row>
    <row r="285" spans="1:14" x14ac:dyDescent="0.3">
      <c r="A285" s="6" t="s">
        <v>294</v>
      </c>
      <c r="B285" s="6">
        <v>4</v>
      </c>
      <c r="C285" s="6">
        <v>14948</v>
      </c>
      <c r="D285" s="7">
        <v>53088</v>
      </c>
      <c r="E285" s="7">
        <v>1746</v>
      </c>
      <c r="F285" s="7">
        <v>2814</v>
      </c>
      <c r="G285" s="6">
        <v>155</v>
      </c>
      <c r="H285" s="6">
        <v>3</v>
      </c>
      <c r="I285" s="7">
        <v>4038</v>
      </c>
      <c r="J285" s="19">
        <v>511</v>
      </c>
      <c r="K285" s="6">
        <v>0</v>
      </c>
      <c r="L285" s="7">
        <v>62352</v>
      </c>
      <c r="M285" s="93">
        <f t="shared" si="14"/>
        <v>3.8216483810543216</v>
      </c>
      <c r="N285" s="93">
        <f t="shared" si="15"/>
        <v>4.1712603692801711</v>
      </c>
    </row>
    <row r="286" spans="1:14" x14ac:dyDescent="0.3">
      <c r="A286" s="6" t="s">
        <v>305</v>
      </c>
      <c r="B286" s="6">
        <v>4</v>
      </c>
      <c r="C286" s="6">
        <v>18393</v>
      </c>
      <c r="D286" s="7">
        <v>108465</v>
      </c>
      <c r="E286" s="25">
        <v>5558</v>
      </c>
      <c r="F286" s="25">
        <v>4098</v>
      </c>
      <c r="G286" s="6">
        <v>127</v>
      </c>
      <c r="H286" s="6">
        <v>3</v>
      </c>
      <c r="I286" s="7">
        <v>3535</v>
      </c>
      <c r="J286" s="19">
        <v>740</v>
      </c>
      <c r="K286" s="6">
        <v>30</v>
      </c>
      <c r="L286" s="7">
        <v>122553</v>
      </c>
      <c r="M286" s="93">
        <f t="shared" si="14"/>
        <v>6.08927309302452</v>
      </c>
      <c r="N286" s="93">
        <f t="shared" si="15"/>
        <v>6.6630239765128039</v>
      </c>
    </row>
    <row r="287" spans="1:14" x14ac:dyDescent="0.3">
      <c r="A287" s="6" t="s">
        <v>349</v>
      </c>
      <c r="B287" s="6">
        <v>4</v>
      </c>
      <c r="C287" s="6">
        <v>14384</v>
      </c>
      <c r="D287" s="19">
        <v>48856</v>
      </c>
      <c r="E287" s="6">
        <v>1563</v>
      </c>
      <c r="F287" s="19">
        <v>1178</v>
      </c>
      <c r="G287" s="6">
        <v>82</v>
      </c>
      <c r="H287" s="6">
        <v>1</v>
      </c>
      <c r="I287" s="19">
        <v>0</v>
      </c>
      <c r="J287" s="19">
        <v>0</v>
      </c>
      <c r="K287" s="6">
        <v>0</v>
      </c>
      <c r="L287" s="19">
        <v>51679</v>
      </c>
      <c r="M287" s="93">
        <f t="shared" si="14"/>
        <v>3.396551724137931</v>
      </c>
      <c r="N287" s="93">
        <f t="shared" si="15"/>
        <v>3.5928114571746383</v>
      </c>
    </row>
    <row r="288" spans="1:14" x14ac:dyDescent="0.3">
      <c r="A288" s="6" t="s">
        <v>288</v>
      </c>
      <c r="B288" s="6">
        <v>4</v>
      </c>
      <c r="C288" s="6">
        <v>17511</v>
      </c>
      <c r="D288" s="7">
        <v>26231</v>
      </c>
      <c r="E288" s="7">
        <v>2167</v>
      </c>
      <c r="F288" s="7">
        <v>4138</v>
      </c>
      <c r="G288" s="6">
        <v>97</v>
      </c>
      <c r="H288" s="6">
        <v>0</v>
      </c>
      <c r="I288" s="19">
        <v>0</v>
      </c>
      <c r="J288" s="19">
        <v>0</v>
      </c>
      <c r="K288" s="6">
        <v>0</v>
      </c>
      <c r="L288" s="6">
        <v>32633</v>
      </c>
      <c r="M288" s="93">
        <f t="shared" si="14"/>
        <v>1.4979727028724801</v>
      </c>
      <c r="N288" s="93">
        <f t="shared" si="15"/>
        <v>1.8635714693621153</v>
      </c>
    </row>
    <row r="289" spans="1:14" x14ac:dyDescent="0.3">
      <c r="A289" s="6" t="s">
        <v>324</v>
      </c>
      <c r="B289" s="6">
        <v>4</v>
      </c>
      <c r="C289" s="6">
        <v>15736</v>
      </c>
      <c r="D289" s="7">
        <v>68112</v>
      </c>
      <c r="E289" s="7">
        <v>5106</v>
      </c>
      <c r="F289" s="7">
        <v>5046</v>
      </c>
      <c r="G289" s="6">
        <v>202</v>
      </c>
      <c r="H289" s="6">
        <v>2</v>
      </c>
      <c r="I289" s="25">
        <v>12575</v>
      </c>
      <c r="J289" s="19">
        <v>0</v>
      </c>
      <c r="K289" s="6">
        <v>0</v>
      </c>
      <c r="L289" s="7">
        <v>91041</v>
      </c>
      <c r="M289" s="93">
        <f t="shared" si="14"/>
        <v>5.1275419420437212</v>
      </c>
      <c r="N289" s="93">
        <f t="shared" si="15"/>
        <v>5.7855236400610064</v>
      </c>
    </row>
    <row r="290" spans="1:14" x14ac:dyDescent="0.3">
      <c r="A290" s="6" t="s">
        <v>251</v>
      </c>
      <c r="B290" s="6">
        <v>4</v>
      </c>
      <c r="C290" s="6">
        <v>13097</v>
      </c>
      <c r="D290" s="19">
        <v>28500</v>
      </c>
      <c r="E290" s="19">
        <v>1450</v>
      </c>
      <c r="F290" s="19">
        <v>2450</v>
      </c>
      <c r="G290" s="6">
        <v>74</v>
      </c>
      <c r="H290" s="6">
        <v>0</v>
      </c>
      <c r="I290" s="19">
        <v>0</v>
      </c>
      <c r="J290" s="19">
        <v>0</v>
      </c>
      <c r="K290" s="6">
        <v>0</v>
      </c>
      <c r="L290" s="19">
        <v>32474</v>
      </c>
      <c r="M290" s="93">
        <f t="shared" si="14"/>
        <v>2.1760708559212034</v>
      </c>
      <c r="N290" s="93">
        <f t="shared" si="15"/>
        <v>2.4794991219363212</v>
      </c>
    </row>
    <row r="291" spans="1:14" x14ac:dyDescent="0.3">
      <c r="A291" s="6" t="s">
        <v>346</v>
      </c>
      <c r="B291" s="6">
        <v>4</v>
      </c>
      <c r="C291" s="6">
        <v>22857</v>
      </c>
      <c r="D291" s="19">
        <v>119000</v>
      </c>
      <c r="E291" s="19">
        <v>5100</v>
      </c>
      <c r="F291" s="19">
        <v>5200</v>
      </c>
      <c r="G291" s="6">
        <v>160</v>
      </c>
      <c r="H291" s="6">
        <v>0</v>
      </c>
      <c r="I291" s="19">
        <v>0</v>
      </c>
      <c r="J291" s="19">
        <v>0</v>
      </c>
      <c r="K291" s="6">
        <v>0</v>
      </c>
      <c r="L291" s="19">
        <v>129460</v>
      </c>
      <c r="M291" s="93">
        <f t="shared" si="14"/>
        <v>5.20628253926587</v>
      </c>
      <c r="N291" s="93">
        <f t="shared" si="15"/>
        <v>5.6639103994399962</v>
      </c>
    </row>
    <row r="292" spans="1:14" x14ac:dyDescent="0.3">
      <c r="A292" s="6" t="s">
        <v>328</v>
      </c>
      <c r="B292" s="6">
        <v>4</v>
      </c>
      <c r="C292" s="6">
        <v>25686</v>
      </c>
      <c r="D292" s="6">
        <v>198644</v>
      </c>
      <c r="E292" s="19">
        <v>2596</v>
      </c>
      <c r="F292" s="19">
        <v>5545</v>
      </c>
      <c r="G292" s="6">
        <v>162</v>
      </c>
      <c r="H292" s="6">
        <v>3</v>
      </c>
      <c r="I292" s="6">
        <v>3233</v>
      </c>
      <c r="J292" s="19">
        <v>80</v>
      </c>
      <c r="K292" s="6">
        <v>0</v>
      </c>
      <c r="L292" s="6">
        <v>210260</v>
      </c>
      <c r="M292" s="93">
        <f t="shared" si="14"/>
        <v>7.8594175815619405</v>
      </c>
      <c r="N292" s="93">
        <f t="shared" si="15"/>
        <v>8.1857821381297207</v>
      </c>
    </row>
    <row r="293" spans="1:14" x14ac:dyDescent="0.3">
      <c r="A293" s="6" t="s">
        <v>354</v>
      </c>
      <c r="B293" s="6">
        <v>4</v>
      </c>
      <c r="C293" s="6">
        <v>24164</v>
      </c>
      <c r="D293" s="7">
        <v>78684</v>
      </c>
      <c r="E293" s="7">
        <v>6475</v>
      </c>
      <c r="F293" s="7">
        <v>4530</v>
      </c>
      <c r="G293" s="6">
        <v>182</v>
      </c>
      <c r="H293" s="6">
        <v>10</v>
      </c>
      <c r="I293" s="7">
        <v>2411</v>
      </c>
      <c r="J293" s="19">
        <v>975</v>
      </c>
      <c r="K293" s="6">
        <v>90</v>
      </c>
      <c r="L293" s="7">
        <v>93347</v>
      </c>
      <c r="M293" s="93">
        <f t="shared" si="14"/>
        <v>3.3560254924681345</v>
      </c>
      <c r="N293" s="93">
        <f t="shared" si="15"/>
        <v>3.8630607515312034</v>
      </c>
    </row>
    <row r="294" spans="1:14" x14ac:dyDescent="0.3">
      <c r="A294" s="6" t="s">
        <v>200</v>
      </c>
      <c r="B294" s="6">
        <v>4</v>
      </c>
      <c r="C294" s="6">
        <v>14230</v>
      </c>
      <c r="D294" s="19">
        <v>52352</v>
      </c>
      <c r="E294" s="19">
        <v>2839</v>
      </c>
      <c r="F294" s="19">
        <v>3002</v>
      </c>
      <c r="G294" s="6">
        <v>118</v>
      </c>
      <c r="H294" s="6">
        <v>3</v>
      </c>
      <c r="I294" s="19">
        <v>2691</v>
      </c>
      <c r="J294" s="19">
        <v>863</v>
      </c>
      <c r="K294" s="6">
        <v>29</v>
      </c>
      <c r="L294" s="19">
        <v>61894</v>
      </c>
      <c r="M294" s="93">
        <f t="shared" si="14"/>
        <v>3.8680955727336612</v>
      </c>
      <c r="N294" s="93">
        <f t="shared" si="15"/>
        <v>4.3495432185523546</v>
      </c>
    </row>
    <row r="295" spans="1:14" x14ac:dyDescent="0.3">
      <c r="A295" s="6" t="s">
        <v>309</v>
      </c>
      <c r="B295" s="6">
        <v>4</v>
      </c>
      <c r="C295" s="6">
        <v>20526</v>
      </c>
      <c r="D295" s="7">
        <v>63292</v>
      </c>
      <c r="E295" s="25">
        <v>6431</v>
      </c>
      <c r="F295" s="25">
        <v>6819</v>
      </c>
      <c r="G295" s="6">
        <v>196</v>
      </c>
      <c r="H295" s="6">
        <v>3</v>
      </c>
      <c r="I295" s="7">
        <v>12850</v>
      </c>
      <c r="J295" s="7">
        <v>5316</v>
      </c>
      <c r="K295" s="6">
        <v>0</v>
      </c>
      <c r="L295" s="7">
        <v>94904</v>
      </c>
      <c r="M295" s="93">
        <f t="shared" si="14"/>
        <v>3.709539121114684</v>
      </c>
      <c r="N295" s="93">
        <f t="shared" si="15"/>
        <v>4.6235993374257038</v>
      </c>
    </row>
    <row r="296" spans="1:14" x14ac:dyDescent="0.3">
      <c r="A296" s="6" t="s">
        <v>297</v>
      </c>
      <c r="B296" s="6">
        <v>4</v>
      </c>
      <c r="C296" s="6">
        <v>13579</v>
      </c>
      <c r="D296" s="19">
        <v>42418</v>
      </c>
      <c r="E296" s="19">
        <v>2545</v>
      </c>
      <c r="F296" s="19">
        <v>3586</v>
      </c>
      <c r="G296" s="6">
        <v>86</v>
      </c>
      <c r="H296" s="6">
        <v>0</v>
      </c>
      <c r="I296" s="6">
        <v>2822</v>
      </c>
      <c r="J296" s="19">
        <v>667</v>
      </c>
      <c r="K296" s="6">
        <v>29</v>
      </c>
      <c r="L296" s="19">
        <v>52153</v>
      </c>
      <c r="M296" s="93">
        <f t="shared" si="14"/>
        <v>3.3316149937403345</v>
      </c>
      <c r="N296" s="93">
        <f t="shared" si="15"/>
        <v>3.8407099197289933</v>
      </c>
    </row>
    <row r="297" spans="1:14" x14ac:dyDescent="0.3">
      <c r="A297" s="6" t="s">
        <v>212</v>
      </c>
      <c r="B297" s="6">
        <v>4</v>
      </c>
      <c r="C297" s="6">
        <v>20803</v>
      </c>
      <c r="D297" s="19">
        <v>63103</v>
      </c>
      <c r="E297" s="19">
        <v>7810</v>
      </c>
      <c r="F297" s="19">
        <v>2472</v>
      </c>
      <c r="G297" s="6">
        <v>120</v>
      </c>
      <c r="H297" s="6">
        <v>2</v>
      </c>
      <c r="I297" s="6">
        <v>0</v>
      </c>
      <c r="J297" s="6">
        <v>0</v>
      </c>
      <c r="K297" s="6">
        <v>0</v>
      </c>
      <c r="L297" s="6">
        <v>73505</v>
      </c>
      <c r="M297" s="93">
        <f t="shared" si="14"/>
        <v>3.0333605729942796</v>
      </c>
      <c r="N297" s="93">
        <f t="shared" si="15"/>
        <v>3.5333846079892322</v>
      </c>
    </row>
    <row r="298" spans="1:14" x14ac:dyDescent="0.3">
      <c r="A298" s="6" t="s">
        <v>292</v>
      </c>
      <c r="B298" s="6">
        <v>4</v>
      </c>
      <c r="C298" s="6">
        <v>12798</v>
      </c>
      <c r="D298" s="6">
        <v>48455</v>
      </c>
      <c r="E298" s="6">
        <v>4200</v>
      </c>
      <c r="F298" s="6">
        <v>1800</v>
      </c>
      <c r="G298" s="6">
        <v>84</v>
      </c>
      <c r="H298" s="6">
        <v>6</v>
      </c>
      <c r="I298" s="6">
        <v>500</v>
      </c>
      <c r="J298" s="6">
        <v>48</v>
      </c>
      <c r="K298" s="6">
        <v>0</v>
      </c>
      <c r="L298" s="6">
        <v>55087</v>
      </c>
      <c r="M298" s="93">
        <f t="shared" si="14"/>
        <v>3.8252070636036879</v>
      </c>
      <c r="N298" s="93">
        <f t="shared" si="15"/>
        <v>4.3043444288170027</v>
      </c>
    </row>
    <row r="299" spans="1:14" x14ac:dyDescent="0.3">
      <c r="A299" s="6" t="s">
        <v>296</v>
      </c>
      <c r="B299" s="6">
        <v>4</v>
      </c>
      <c r="C299" s="6">
        <v>13912</v>
      </c>
      <c r="D299" s="25">
        <v>32713</v>
      </c>
      <c r="E299" s="25">
        <v>2137</v>
      </c>
      <c r="F299" s="25">
        <v>1965</v>
      </c>
      <c r="G299" s="6">
        <v>85</v>
      </c>
      <c r="H299" s="6">
        <v>0</v>
      </c>
      <c r="I299" s="25">
        <v>7425</v>
      </c>
      <c r="J299" s="25">
        <v>2380</v>
      </c>
      <c r="K299" s="6">
        <v>0</v>
      </c>
      <c r="L299" s="25">
        <v>46705</v>
      </c>
      <c r="M299" s="93">
        <f t="shared" si="14"/>
        <v>2.8851351351351351</v>
      </c>
      <c r="N299" s="93">
        <f t="shared" si="15"/>
        <v>3.3571736630247266</v>
      </c>
    </row>
    <row r="300" spans="1:14" x14ac:dyDescent="0.3">
      <c r="A300" s="6" t="s">
        <v>375</v>
      </c>
      <c r="B300" s="6">
        <v>4</v>
      </c>
      <c r="C300" s="6">
        <v>14878</v>
      </c>
      <c r="D300" s="6">
        <v>70936</v>
      </c>
      <c r="E300" s="6">
        <v>790</v>
      </c>
      <c r="F300" s="6">
        <v>4059</v>
      </c>
      <c r="G300" s="6">
        <v>114</v>
      </c>
      <c r="H300" s="6">
        <v>9</v>
      </c>
      <c r="I300" s="6">
        <v>2276</v>
      </c>
      <c r="J300" s="6">
        <v>873</v>
      </c>
      <c r="K300" s="6">
        <v>90</v>
      </c>
      <c r="L300" s="6">
        <v>79138</v>
      </c>
      <c r="M300" s="93">
        <f t="shared" si="14"/>
        <v>4.9208226912219386</v>
      </c>
      <c r="N300" s="93">
        <f t="shared" si="15"/>
        <v>5.3191289151767709</v>
      </c>
    </row>
    <row r="301" spans="1:14" x14ac:dyDescent="0.3">
      <c r="A301" s="6" t="s">
        <v>49</v>
      </c>
      <c r="B301" s="6">
        <v>4</v>
      </c>
      <c r="C301" s="6">
        <v>12486</v>
      </c>
      <c r="D301" s="7">
        <v>69774</v>
      </c>
      <c r="E301" s="7">
        <v>1650</v>
      </c>
      <c r="F301" s="7">
        <v>5948</v>
      </c>
      <c r="G301" s="6">
        <v>73</v>
      </c>
      <c r="H301" s="6">
        <v>0</v>
      </c>
      <c r="I301" s="6">
        <v>0</v>
      </c>
      <c r="J301" s="6">
        <v>0</v>
      </c>
      <c r="K301" s="6">
        <v>0</v>
      </c>
      <c r="L301" s="25">
        <v>77445</v>
      </c>
      <c r="M301" s="93">
        <f t="shared" si="14"/>
        <v>5.588178760211437</v>
      </c>
      <c r="N301" s="93">
        <f t="shared" si="15"/>
        <v>6.2025468524747716</v>
      </c>
    </row>
    <row r="302" spans="1:14" x14ac:dyDescent="0.3">
      <c r="A302" s="6" t="s">
        <v>303</v>
      </c>
      <c r="B302" s="6">
        <v>4</v>
      </c>
      <c r="C302" s="6">
        <v>16753</v>
      </c>
      <c r="D302" s="25">
        <v>66125</v>
      </c>
      <c r="E302" s="25">
        <v>2700</v>
      </c>
      <c r="F302" s="25">
        <v>6708</v>
      </c>
      <c r="G302" s="6">
        <v>114</v>
      </c>
      <c r="H302" s="6">
        <v>0</v>
      </c>
      <c r="I302" s="25">
        <v>17609</v>
      </c>
      <c r="J302" s="25">
        <v>11941</v>
      </c>
      <c r="K302" s="6">
        <v>0</v>
      </c>
      <c r="L302" s="25">
        <v>105197</v>
      </c>
      <c r="M302" s="93">
        <f t="shared" si="14"/>
        <v>4.9981495851489282</v>
      </c>
      <c r="N302" s="93">
        <f t="shared" si="15"/>
        <v>6.2792932609084939</v>
      </c>
    </row>
    <row r="303" spans="1:14" x14ac:dyDescent="0.3">
      <c r="A303" s="6" t="s">
        <v>331</v>
      </c>
      <c r="B303" s="6">
        <v>4</v>
      </c>
      <c r="C303" s="6">
        <v>14300</v>
      </c>
      <c r="D303" s="7">
        <v>82826</v>
      </c>
      <c r="E303" s="7">
        <v>7820</v>
      </c>
      <c r="F303" s="7">
        <v>7663</v>
      </c>
      <c r="G303" s="6">
        <v>140</v>
      </c>
      <c r="H303" s="6">
        <v>8</v>
      </c>
      <c r="I303" s="7">
        <v>11333</v>
      </c>
      <c r="J303" s="7">
        <v>11171</v>
      </c>
      <c r="K303" s="6">
        <v>0</v>
      </c>
      <c r="L303" s="7">
        <v>120953</v>
      </c>
      <c r="M303" s="93">
        <f t="shared" si="14"/>
        <v>6.5845454545454549</v>
      </c>
      <c r="N303" s="93">
        <f t="shared" si="15"/>
        <v>8.4582517482517474</v>
      </c>
    </row>
    <row r="304" spans="1:14" x14ac:dyDescent="0.3">
      <c r="A304" s="6" t="s">
        <v>259</v>
      </c>
      <c r="B304" s="6">
        <v>4</v>
      </c>
      <c r="C304" s="6">
        <v>13940</v>
      </c>
      <c r="D304" s="19">
        <v>57670</v>
      </c>
      <c r="E304" s="19">
        <v>5317</v>
      </c>
      <c r="F304" s="19">
        <v>5539</v>
      </c>
      <c r="G304" s="19">
        <v>152</v>
      </c>
      <c r="H304" s="6">
        <v>6</v>
      </c>
      <c r="I304" s="19">
        <v>0</v>
      </c>
      <c r="J304" s="19">
        <v>0</v>
      </c>
      <c r="K304" s="6">
        <v>0</v>
      </c>
      <c r="L304" s="19">
        <v>68678</v>
      </c>
      <c r="M304" s="93">
        <f t="shared" si="14"/>
        <v>4.1370157819225248</v>
      </c>
      <c r="N304" s="93">
        <f t="shared" si="15"/>
        <v>4.9266857962697275</v>
      </c>
    </row>
    <row r="305" spans="1:14" x14ac:dyDescent="0.3">
      <c r="A305" s="6" t="s">
        <v>270</v>
      </c>
      <c r="B305" s="6">
        <v>4</v>
      </c>
      <c r="C305" s="6">
        <v>17937</v>
      </c>
      <c r="D305" s="7">
        <v>48738</v>
      </c>
      <c r="E305" s="7">
        <v>1695</v>
      </c>
      <c r="F305" s="7">
        <v>2564</v>
      </c>
      <c r="G305" s="6">
        <v>103</v>
      </c>
      <c r="H305" s="6">
        <v>0</v>
      </c>
      <c r="I305" s="7">
        <v>4374</v>
      </c>
      <c r="J305" s="7">
        <v>1504</v>
      </c>
      <c r="K305" s="6">
        <v>0</v>
      </c>
      <c r="L305" s="19">
        <v>58978</v>
      </c>
      <c r="M305" s="93">
        <f t="shared" si="14"/>
        <v>2.9610302726208397</v>
      </c>
      <c r="N305" s="93">
        <f t="shared" si="15"/>
        <v>3.2880637787812899</v>
      </c>
    </row>
    <row r="306" spans="1:14" x14ac:dyDescent="0.3">
      <c r="A306" s="6" t="s">
        <v>280</v>
      </c>
      <c r="B306" s="6">
        <v>4</v>
      </c>
      <c r="C306" s="6">
        <v>18134</v>
      </c>
      <c r="D306" s="7">
        <v>34287</v>
      </c>
      <c r="E306" s="7">
        <v>1100</v>
      </c>
      <c r="F306" s="19">
        <v>974</v>
      </c>
      <c r="G306" s="6">
        <v>145</v>
      </c>
      <c r="H306" s="6">
        <v>0</v>
      </c>
      <c r="I306" s="19">
        <v>0</v>
      </c>
      <c r="J306" s="19">
        <v>0</v>
      </c>
      <c r="K306" s="6">
        <v>0</v>
      </c>
      <c r="L306" s="6">
        <v>36506</v>
      </c>
      <c r="M306" s="93">
        <f t="shared" si="14"/>
        <v>1.8907576927318848</v>
      </c>
      <c r="N306" s="93">
        <f t="shared" si="15"/>
        <v>2.0131245174809749</v>
      </c>
    </row>
    <row r="307" spans="1:14" x14ac:dyDescent="0.3">
      <c r="A307" s="6" t="s">
        <v>151</v>
      </c>
      <c r="B307" s="6">
        <v>4</v>
      </c>
      <c r="C307" s="6">
        <v>16881</v>
      </c>
      <c r="D307" s="7">
        <v>28998</v>
      </c>
      <c r="E307" s="19">
        <v>869</v>
      </c>
      <c r="F307" s="19">
        <v>835</v>
      </c>
      <c r="G307" s="6">
        <v>33</v>
      </c>
      <c r="H307" s="6">
        <v>0</v>
      </c>
      <c r="I307" s="7">
        <v>1721</v>
      </c>
      <c r="J307" s="7">
        <v>1280</v>
      </c>
      <c r="K307" s="6">
        <v>0</v>
      </c>
      <c r="L307" s="7">
        <v>33736</v>
      </c>
      <c r="M307" s="93">
        <f t="shared" si="14"/>
        <v>1.8197381671701913</v>
      </c>
      <c r="N307" s="93">
        <f t="shared" si="15"/>
        <v>1.9984598068834785</v>
      </c>
    </row>
    <row r="308" spans="1:14" x14ac:dyDescent="0.3">
      <c r="A308" s="6" t="s">
        <v>348</v>
      </c>
      <c r="B308" s="6">
        <v>4</v>
      </c>
      <c r="C308" s="6">
        <v>14253</v>
      </c>
      <c r="D308" s="19">
        <v>49642</v>
      </c>
      <c r="E308" s="19">
        <v>1976</v>
      </c>
      <c r="F308" s="19">
        <v>1985</v>
      </c>
      <c r="G308" s="6">
        <v>125</v>
      </c>
      <c r="H308" s="6">
        <v>3</v>
      </c>
      <c r="I308" s="19">
        <v>2602</v>
      </c>
      <c r="J308" s="19">
        <v>3226</v>
      </c>
      <c r="K308" s="6">
        <v>24</v>
      </c>
      <c r="L308" s="19">
        <v>59580</v>
      </c>
      <c r="M308" s="93">
        <f t="shared" si="14"/>
        <v>3.6654739353118644</v>
      </c>
      <c r="N308" s="93">
        <f t="shared" si="15"/>
        <v>4.180172595243107</v>
      </c>
    </row>
    <row r="309" spans="1:14" x14ac:dyDescent="0.3">
      <c r="A309" s="6" t="s">
        <v>205</v>
      </c>
      <c r="B309" s="6">
        <v>4</v>
      </c>
      <c r="C309" s="6">
        <v>12238</v>
      </c>
      <c r="D309" s="7">
        <v>30358</v>
      </c>
      <c r="E309" s="7">
        <v>1437</v>
      </c>
      <c r="F309" s="7">
        <v>3149</v>
      </c>
      <c r="G309" s="6">
        <v>60</v>
      </c>
      <c r="H309" s="6">
        <v>0</v>
      </c>
      <c r="I309" s="19">
        <v>2670</v>
      </c>
      <c r="J309" s="19">
        <v>808</v>
      </c>
      <c r="K309" s="6">
        <v>29</v>
      </c>
      <c r="L309" s="19">
        <v>38511</v>
      </c>
      <c r="M309" s="93">
        <f t="shared" si="14"/>
        <v>2.6988069946069619</v>
      </c>
      <c r="N309" s="93">
        <f t="shared" si="15"/>
        <v>3.1468377185814678</v>
      </c>
    </row>
    <row r="310" spans="1:14" x14ac:dyDescent="0.3">
      <c r="A310" s="6" t="s">
        <v>123</v>
      </c>
      <c r="B310" s="6">
        <v>4</v>
      </c>
      <c r="C310" s="6">
        <v>17593</v>
      </c>
      <c r="D310" s="7">
        <v>85484</v>
      </c>
      <c r="E310" s="7">
        <v>6100</v>
      </c>
      <c r="F310" s="7">
        <v>7562</v>
      </c>
      <c r="G310" s="6">
        <v>74</v>
      </c>
      <c r="H310" s="6">
        <v>1</v>
      </c>
      <c r="I310" s="7">
        <v>7758</v>
      </c>
      <c r="J310" s="7">
        <v>2692</v>
      </c>
      <c r="K310" s="6">
        <v>0</v>
      </c>
      <c r="L310" s="7">
        <v>109670</v>
      </c>
      <c r="M310" s="93">
        <f t="shared" si="14"/>
        <v>5.2999488432899451</v>
      </c>
      <c r="N310" s="93">
        <f t="shared" si="15"/>
        <v>6.2337293241630194</v>
      </c>
    </row>
    <row r="311" spans="1:14" x14ac:dyDescent="0.3">
      <c r="A311" s="6" t="s">
        <v>186</v>
      </c>
      <c r="B311" s="6">
        <v>4</v>
      </c>
      <c r="C311" s="6">
        <v>13498</v>
      </c>
      <c r="D311" s="7">
        <v>48983</v>
      </c>
      <c r="E311" s="25">
        <v>4304</v>
      </c>
      <c r="F311" s="25">
        <v>5429</v>
      </c>
      <c r="G311" s="6">
        <v>187</v>
      </c>
      <c r="H311" s="6">
        <v>1</v>
      </c>
      <c r="I311" s="7">
        <v>6553</v>
      </c>
      <c r="J311" s="7">
        <v>3518</v>
      </c>
      <c r="K311" s="6">
        <v>0</v>
      </c>
      <c r="L311" s="7">
        <v>68974</v>
      </c>
      <c r="M311" s="93">
        <f t="shared" si="14"/>
        <v>4.114387316639502</v>
      </c>
      <c r="N311" s="93">
        <f t="shared" si="15"/>
        <v>5.1099422136612835</v>
      </c>
    </row>
    <row r="312" spans="1:14" s="78" customFormat="1" x14ac:dyDescent="0.3">
      <c r="A312" s="52" t="s">
        <v>1494</v>
      </c>
      <c r="B312" s="95"/>
      <c r="C312" s="82">
        <f t="shared" ref="C312:L312" si="16">SUM(C238:C311)</f>
        <v>1277905</v>
      </c>
      <c r="D312" s="82">
        <f t="shared" si="16"/>
        <v>4514467</v>
      </c>
      <c r="E312" s="82">
        <f t="shared" si="16"/>
        <v>251681</v>
      </c>
      <c r="F312" s="82">
        <f t="shared" si="16"/>
        <v>280904</v>
      </c>
      <c r="G312" s="76">
        <f t="shared" si="16"/>
        <v>8770</v>
      </c>
      <c r="H312" s="76">
        <f t="shared" si="16"/>
        <v>218</v>
      </c>
      <c r="I312" s="82">
        <f t="shared" si="16"/>
        <v>232582</v>
      </c>
      <c r="J312" s="82">
        <f t="shared" si="16"/>
        <v>120066</v>
      </c>
      <c r="K312" s="82">
        <f t="shared" si="16"/>
        <v>559</v>
      </c>
      <c r="L312" s="82">
        <f t="shared" si="16"/>
        <v>5409029</v>
      </c>
      <c r="M312" s="98">
        <f>(D312+I312)/C312</f>
        <v>3.7147119699821194</v>
      </c>
      <c r="N312" s="98">
        <f>L312/C312</f>
        <v>4.2327316975831533</v>
      </c>
    </row>
    <row r="313" spans="1:14" s="78" customFormat="1" x14ac:dyDescent="0.3">
      <c r="A313" s="51" t="s">
        <v>1493</v>
      </c>
      <c r="C313" s="84">
        <f>C312/74</f>
        <v>17268.986486486487</v>
      </c>
      <c r="D313" s="84">
        <f t="shared" ref="D313:L313" si="17">D312/74</f>
        <v>61006.310810810814</v>
      </c>
      <c r="E313" s="84">
        <f t="shared" si="17"/>
        <v>3401.0945945945946</v>
      </c>
      <c r="F313" s="84">
        <f t="shared" si="17"/>
        <v>3796</v>
      </c>
      <c r="G313" s="84">
        <f t="shared" si="17"/>
        <v>118.51351351351352</v>
      </c>
      <c r="H313" s="85">
        <f t="shared" si="17"/>
        <v>2.9459459459459461</v>
      </c>
      <c r="I313" s="84">
        <f t="shared" si="17"/>
        <v>3143</v>
      </c>
      <c r="J313" s="84">
        <f t="shared" si="17"/>
        <v>1622.5135135135135</v>
      </c>
      <c r="K313" s="85">
        <f t="shared" si="17"/>
        <v>7.5540540540540544</v>
      </c>
      <c r="L313" s="84">
        <f t="shared" si="17"/>
        <v>73094.986486486479</v>
      </c>
      <c r="M313" s="93"/>
      <c r="N313" s="93"/>
    </row>
    <row r="314" spans="1:14" s="78" customFormat="1" x14ac:dyDescent="0.3">
      <c r="D314" s="80"/>
      <c r="E314" s="80"/>
      <c r="F314" s="80"/>
      <c r="I314" s="80"/>
      <c r="J314" s="80"/>
      <c r="L314" s="80"/>
      <c r="M314" s="93"/>
      <c r="N314" s="93"/>
    </row>
    <row r="315" spans="1:14" x14ac:dyDescent="0.3">
      <c r="A315" s="6" t="s">
        <v>204</v>
      </c>
      <c r="B315" s="6">
        <v>5</v>
      </c>
      <c r="C315" s="6">
        <v>28283</v>
      </c>
      <c r="D315" s="7">
        <v>47277</v>
      </c>
      <c r="E315" s="7">
        <v>3892</v>
      </c>
      <c r="F315" s="7">
        <v>4009</v>
      </c>
      <c r="G315" s="6">
        <v>70</v>
      </c>
      <c r="H315" s="6">
        <v>0</v>
      </c>
      <c r="I315" s="7">
        <v>1102</v>
      </c>
      <c r="J315" s="19">
        <v>914</v>
      </c>
      <c r="K315" s="6">
        <v>0</v>
      </c>
      <c r="L315" s="7">
        <v>57264</v>
      </c>
      <c r="M315" s="93">
        <f t="shared" si="14"/>
        <v>1.7105328289078245</v>
      </c>
      <c r="N315" s="93">
        <f t="shared" si="15"/>
        <v>2.0246791358766751</v>
      </c>
    </row>
    <row r="316" spans="1:14" x14ac:dyDescent="0.3">
      <c r="A316" s="6" t="s">
        <v>316</v>
      </c>
      <c r="B316" s="6">
        <v>5</v>
      </c>
      <c r="C316" s="6">
        <v>29598</v>
      </c>
      <c r="D316" s="19">
        <v>84841</v>
      </c>
      <c r="E316" s="19">
        <v>2267</v>
      </c>
      <c r="F316" s="19">
        <v>2642</v>
      </c>
      <c r="G316" s="6">
        <v>157</v>
      </c>
      <c r="H316" s="6">
        <v>4</v>
      </c>
      <c r="I316" s="19">
        <v>2231</v>
      </c>
      <c r="J316" s="19">
        <v>1697</v>
      </c>
      <c r="K316" s="6">
        <v>0</v>
      </c>
      <c r="L316" s="19">
        <v>93835</v>
      </c>
      <c r="M316" s="93">
        <f t="shared" si="14"/>
        <v>2.9418203932698157</v>
      </c>
      <c r="N316" s="93">
        <f t="shared" si="15"/>
        <v>3.1703155618622878</v>
      </c>
    </row>
    <row r="317" spans="1:14" x14ac:dyDescent="0.3">
      <c r="A317" s="6" t="s">
        <v>314</v>
      </c>
      <c r="B317" s="6">
        <v>5</v>
      </c>
      <c r="C317" s="6">
        <v>35350</v>
      </c>
      <c r="D317" s="7">
        <v>140291</v>
      </c>
      <c r="E317" s="7">
        <v>9320</v>
      </c>
      <c r="F317" s="7">
        <v>21254</v>
      </c>
      <c r="G317" s="6">
        <v>414</v>
      </c>
      <c r="H317" s="6">
        <v>23</v>
      </c>
      <c r="I317" s="7">
        <v>5328</v>
      </c>
      <c r="J317" s="7">
        <v>3507</v>
      </c>
      <c r="K317" s="6">
        <v>0</v>
      </c>
      <c r="L317" s="7">
        <v>180114</v>
      </c>
      <c r="M317" s="93">
        <f t="shared" si="14"/>
        <v>4.1193493635077791</v>
      </c>
      <c r="N317" s="93">
        <f t="shared" si="15"/>
        <v>5.095162659123055</v>
      </c>
    </row>
    <row r="318" spans="1:14" x14ac:dyDescent="0.3">
      <c r="A318" s="6" t="s">
        <v>52</v>
      </c>
      <c r="B318" s="6">
        <v>5</v>
      </c>
      <c r="C318" s="6">
        <v>31037</v>
      </c>
      <c r="D318" s="7">
        <v>147765</v>
      </c>
      <c r="E318" s="25">
        <v>5653</v>
      </c>
      <c r="F318" s="25">
        <v>10628</v>
      </c>
      <c r="G318" s="6">
        <v>394</v>
      </c>
      <c r="H318" s="6">
        <v>6</v>
      </c>
      <c r="I318" s="7">
        <v>1759</v>
      </c>
      <c r="J318" s="7">
        <v>1547</v>
      </c>
      <c r="K318" s="6">
        <v>0</v>
      </c>
      <c r="L318" s="7">
        <v>167746</v>
      </c>
      <c r="M318" s="93">
        <f t="shared" si="14"/>
        <v>4.8176047942777975</v>
      </c>
      <c r="N318" s="93">
        <f t="shared" si="15"/>
        <v>5.404710506814447</v>
      </c>
    </row>
    <row r="319" spans="1:14" x14ac:dyDescent="0.3">
      <c r="A319" s="6" t="s">
        <v>198</v>
      </c>
      <c r="B319" s="6">
        <v>5</v>
      </c>
      <c r="C319" s="6">
        <v>42361</v>
      </c>
      <c r="D319" s="7">
        <v>82219</v>
      </c>
      <c r="E319" s="7">
        <v>3831</v>
      </c>
      <c r="F319" s="7">
        <v>6000</v>
      </c>
      <c r="G319" s="6">
        <v>172</v>
      </c>
      <c r="H319" s="6">
        <v>2</v>
      </c>
      <c r="I319" s="7">
        <v>7220</v>
      </c>
      <c r="J319" s="7">
        <v>3404</v>
      </c>
      <c r="K319" s="6">
        <v>0</v>
      </c>
      <c r="L319" s="19">
        <v>102846</v>
      </c>
      <c r="M319" s="93">
        <f t="shared" si="14"/>
        <v>2.1113524232194707</v>
      </c>
      <c r="N319" s="93">
        <f t="shared" si="15"/>
        <v>2.4278463681216214</v>
      </c>
    </row>
    <row r="320" spans="1:14" x14ac:dyDescent="0.3">
      <c r="A320" s="6" t="s">
        <v>344</v>
      </c>
      <c r="B320" s="6">
        <v>5</v>
      </c>
      <c r="C320" s="6">
        <v>41070</v>
      </c>
      <c r="D320" s="7">
        <v>283664</v>
      </c>
      <c r="E320" s="7">
        <v>20985</v>
      </c>
      <c r="F320" s="7">
        <v>29745</v>
      </c>
      <c r="G320" s="6">
        <v>549</v>
      </c>
      <c r="H320" s="6">
        <v>69</v>
      </c>
      <c r="I320" s="7">
        <v>24998</v>
      </c>
      <c r="J320" s="7">
        <v>3818</v>
      </c>
      <c r="K320" s="6">
        <v>0</v>
      </c>
      <c r="L320" s="6">
        <v>363759</v>
      </c>
      <c r="M320" s="93">
        <f t="shared" si="14"/>
        <v>7.5155101046992936</v>
      </c>
      <c r="N320" s="93">
        <f t="shared" si="15"/>
        <v>8.8570489408327244</v>
      </c>
    </row>
    <row r="321" spans="1:14" x14ac:dyDescent="0.3">
      <c r="A321" s="6" t="s">
        <v>382</v>
      </c>
      <c r="B321" s="6">
        <v>5</v>
      </c>
      <c r="C321" s="6">
        <v>46905</v>
      </c>
      <c r="D321" s="19">
        <v>123786</v>
      </c>
      <c r="E321" s="19">
        <v>1768</v>
      </c>
      <c r="F321" s="19">
        <v>8793</v>
      </c>
      <c r="G321" s="6">
        <v>154</v>
      </c>
      <c r="H321" s="6">
        <v>2</v>
      </c>
      <c r="I321" s="7">
        <v>4360</v>
      </c>
      <c r="J321" s="7">
        <v>1504</v>
      </c>
      <c r="K321" s="6">
        <v>0</v>
      </c>
      <c r="L321" s="19">
        <v>140365</v>
      </c>
      <c r="M321" s="93">
        <f t="shared" si="14"/>
        <v>2.7320328323206482</v>
      </c>
      <c r="N321" s="93">
        <f t="shared" si="15"/>
        <v>2.9925381089436094</v>
      </c>
    </row>
    <row r="322" spans="1:14" x14ac:dyDescent="0.3">
      <c r="A322" s="6" t="s">
        <v>302</v>
      </c>
      <c r="B322" s="6">
        <v>5</v>
      </c>
      <c r="C322" s="6">
        <v>43254</v>
      </c>
      <c r="D322" s="7">
        <v>90653</v>
      </c>
      <c r="E322" s="25">
        <v>11803</v>
      </c>
      <c r="F322" s="7">
        <v>9660</v>
      </c>
      <c r="G322" s="6">
        <v>192</v>
      </c>
      <c r="H322" s="6">
        <v>9</v>
      </c>
      <c r="I322" s="7">
        <v>5731</v>
      </c>
      <c r="J322" s="7">
        <v>4098</v>
      </c>
      <c r="K322" s="6">
        <v>0</v>
      </c>
      <c r="L322" s="7">
        <v>122137</v>
      </c>
      <c r="M322" s="93">
        <f t="shared" si="14"/>
        <v>2.2283257039811346</v>
      </c>
      <c r="N322" s="93">
        <f t="shared" si="15"/>
        <v>2.823715725713229</v>
      </c>
    </row>
    <row r="323" spans="1:14" x14ac:dyDescent="0.3">
      <c r="A323" s="6" t="s">
        <v>385</v>
      </c>
      <c r="B323" s="6">
        <v>5</v>
      </c>
      <c r="C323" s="6">
        <v>35087</v>
      </c>
      <c r="D323" s="7">
        <v>101011</v>
      </c>
      <c r="E323" s="25">
        <v>3104</v>
      </c>
      <c r="F323" s="25">
        <v>2016</v>
      </c>
      <c r="G323" s="6">
        <v>251</v>
      </c>
      <c r="H323" s="6">
        <v>3</v>
      </c>
      <c r="I323" s="25">
        <v>2368</v>
      </c>
      <c r="J323" s="6">
        <v>618</v>
      </c>
      <c r="K323" s="6">
        <v>90</v>
      </c>
      <c r="L323" s="25">
        <v>109458</v>
      </c>
      <c r="M323" s="93">
        <f t="shared" si="14"/>
        <v>2.9463619004189585</v>
      </c>
      <c r="N323" s="93">
        <f t="shared" si="15"/>
        <v>3.1196169521475192</v>
      </c>
    </row>
    <row r="324" spans="1:14" x14ac:dyDescent="0.3">
      <c r="A324" s="6" t="s">
        <v>59</v>
      </c>
      <c r="B324" s="6">
        <v>5</v>
      </c>
      <c r="C324" s="6">
        <v>38002</v>
      </c>
      <c r="D324" s="7">
        <v>81000</v>
      </c>
      <c r="E324" s="7">
        <v>5611</v>
      </c>
      <c r="F324" s="7">
        <v>5775</v>
      </c>
      <c r="G324" s="6">
        <v>260</v>
      </c>
      <c r="H324" s="6">
        <v>4</v>
      </c>
      <c r="I324" s="25">
        <v>4970</v>
      </c>
      <c r="J324" s="25">
        <v>1030</v>
      </c>
      <c r="K324" s="6">
        <v>8</v>
      </c>
      <c r="L324" s="25">
        <v>98654</v>
      </c>
      <c r="M324" s="93">
        <f t="shared" si="14"/>
        <v>2.2622493552970897</v>
      </c>
      <c r="N324" s="93">
        <f t="shared" si="15"/>
        <v>2.5960212620388399</v>
      </c>
    </row>
    <row r="325" spans="1:14" x14ac:dyDescent="0.3">
      <c r="A325" s="6" t="s">
        <v>340</v>
      </c>
      <c r="B325" s="6">
        <v>5</v>
      </c>
      <c r="C325" s="6">
        <v>30613</v>
      </c>
      <c r="D325" s="25">
        <v>72000</v>
      </c>
      <c r="E325" s="25">
        <v>1600</v>
      </c>
      <c r="F325" s="25">
        <v>5000</v>
      </c>
      <c r="G325" s="6">
        <v>112</v>
      </c>
      <c r="H325" s="6">
        <v>0</v>
      </c>
      <c r="I325" s="6">
        <v>0</v>
      </c>
      <c r="J325" s="6">
        <v>0</v>
      </c>
      <c r="K325" s="6">
        <v>0</v>
      </c>
      <c r="L325" s="25">
        <v>78712</v>
      </c>
      <c r="M325" s="93">
        <f t="shared" si="14"/>
        <v>2.3519419854310262</v>
      </c>
      <c r="N325" s="93">
        <f t="shared" si="15"/>
        <v>2.5711952438506516</v>
      </c>
    </row>
    <row r="326" spans="1:14" x14ac:dyDescent="0.3">
      <c r="A326" s="6" t="s">
        <v>256</v>
      </c>
      <c r="B326" s="6">
        <v>5</v>
      </c>
      <c r="C326" s="6">
        <v>43381</v>
      </c>
      <c r="D326" s="25">
        <v>70557</v>
      </c>
      <c r="E326" s="25">
        <v>4609</v>
      </c>
      <c r="F326" s="25">
        <v>8011</v>
      </c>
      <c r="G326" s="6">
        <v>204</v>
      </c>
      <c r="H326" s="6">
        <v>10</v>
      </c>
      <c r="I326" s="25">
        <v>11861</v>
      </c>
      <c r="J326" s="25">
        <v>11211</v>
      </c>
      <c r="K326" s="6">
        <v>0</v>
      </c>
      <c r="L326" s="25">
        <v>106453</v>
      </c>
      <c r="M326" s="93">
        <f t="shared" si="14"/>
        <v>1.8998639957585117</v>
      </c>
      <c r="N326" s="93">
        <f t="shared" si="15"/>
        <v>2.4539083930753094</v>
      </c>
    </row>
    <row r="327" spans="1:14" x14ac:dyDescent="0.3">
      <c r="A327" s="6" t="s">
        <v>330</v>
      </c>
      <c r="B327" s="6">
        <v>5</v>
      </c>
      <c r="C327" s="6">
        <v>40186</v>
      </c>
      <c r="D327" s="19">
        <v>77509</v>
      </c>
      <c r="E327" s="19">
        <v>5732</v>
      </c>
      <c r="F327" s="6">
        <v>8783</v>
      </c>
      <c r="G327" s="6">
        <v>228</v>
      </c>
      <c r="H327" s="6">
        <v>45</v>
      </c>
      <c r="I327" s="7">
        <v>14663</v>
      </c>
      <c r="J327" s="25">
        <v>5347</v>
      </c>
      <c r="K327" s="6">
        <v>0</v>
      </c>
      <c r="L327" s="19">
        <v>112262</v>
      </c>
      <c r="M327" s="93">
        <f t="shared" si="14"/>
        <v>2.2936345991141192</v>
      </c>
      <c r="N327" s="93">
        <f t="shared" si="15"/>
        <v>2.7935599462499376</v>
      </c>
    </row>
    <row r="328" spans="1:14" x14ac:dyDescent="0.3">
      <c r="A328" s="6" t="s">
        <v>58</v>
      </c>
      <c r="B328" s="6">
        <v>5</v>
      </c>
      <c r="C328" s="6">
        <v>28263</v>
      </c>
      <c r="D328" s="7">
        <v>53109</v>
      </c>
      <c r="E328" s="25">
        <v>2221</v>
      </c>
      <c r="F328" s="25">
        <v>3933</v>
      </c>
      <c r="G328" s="6">
        <v>27</v>
      </c>
      <c r="H328" s="6">
        <v>0</v>
      </c>
      <c r="I328" s="6">
        <v>2709</v>
      </c>
      <c r="J328" s="6">
        <v>99</v>
      </c>
      <c r="K328" s="6">
        <v>0</v>
      </c>
      <c r="L328" s="6">
        <v>62098</v>
      </c>
      <c r="M328" s="93">
        <f t="shared" si="14"/>
        <v>1.9749495807239146</v>
      </c>
      <c r="N328" s="93">
        <f t="shared" si="15"/>
        <v>2.1971482149807167</v>
      </c>
    </row>
    <row r="329" spans="1:14" x14ac:dyDescent="0.3">
      <c r="A329" s="6" t="s">
        <v>370</v>
      </c>
      <c r="B329" s="6">
        <v>5</v>
      </c>
      <c r="C329" s="6">
        <v>26391</v>
      </c>
      <c r="D329" s="19">
        <v>84335</v>
      </c>
      <c r="E329" s="19">
        <v>7152</v>
      </c>
      <c r="F329" s="19">
        <v>6080</v>
      </c>
      <c r="G329" s="6">
        <v>203</v>
      </c>
      <c r="H329" s="6">
        <v>8</v>
      </c>
      <c r="I329" s="25">
        <v>7995</v>
      </c>
      <c r="J329" s="25">
        <v>13568</v>
      </c>
      <c r="K329" s="6">
        <v>0</v>
      </c>
      <c r="L329" s="19">
        <v>119333</v>
      </c>
      <c r="M329" s="93">
        <f t="shared" si="14"/>
        <v>3.4985411693380319</v>
      </c>
      <c r="N329" s="93">
        <f t="shared" si="15"/>
        <v>4.5217308931074989</v>
      </c>
    </row>
    <row r="330" spans="1:14" x14ac:dyDescent="0.3">
      <c r="A330" s="6" t="s">
        <v>199</v>
      </c>
      <c r="B330" s="6">
        <v>5</v>
      </c>
      <c r="C330" s="6">
        <v>32799</v>
      </c>
      <c r="D330" s="7">
        <v>45796</v>
      </c>
      <c r="E330" s="7">
        <v>6227</v>
      </c>
      <c r="F330" s="7">
        <v>4616</v>
      </c>
      <c r="G330" s="6">
        <v>193</v>
      </c>
      <c r="H330" s="6">
        <v>0</v>
      </c>
      <c r="I330" s="7">
        <v>2147</v>
      </c>
      <c r="J330" s="19">
        <v>941</v>
      </c>
      <c r="K330" s="6">
        <v>0</v>
      </c>
      <c r="L330" s="7">
        <v>59920</v>
      </c>
      <c r="M330" s="93">
        <f t="shared" si="14"/>
        <v>1.4617213939449374</v>
      </c>
      <c r="N330" s="93">
        <f t="shared" si="15"/>
        <v>1.8268849660050612</v>
      </c>
    </row>
    <row r="331" spans="1:14" x14ac:dyDescent="0.3">
      <c r="A331" s="6" t="s">
        <v>281</v>
      </c>
      <c r="B331" s="6">
        <v>5</v>
      </c>
      <c r="C331" s="6">
        <v>34381</v>
      </c>
      <c r="D331" s="7">
        <v>47230</v>
      </c>
      <c r="E331" s="19">
        <v>1895</v>
      </c>
      <c r="F331" s="19">
        <v>4246</v>
      </c>
      <c r="G331" s="6">
        <v>85</v>
      </c>
      <c r="H331" s="6">
        <v>0</v>
      </c>
      <c r="I331" s="19">
        <v>902</v>
      </c>
      <c r="J331" s="19">
        <v>336</v>
      </c>
      <c r="K331" s="6">
        <v>0</v>
      </c>
      <c r="L331" s="19">
        <v>54694</v>
      </c>
      <c r="M331" s="93">
        <f t="shared" si="14"/>
        <v>1.3999592798347924</v>
      </c>
      <c r="N331" s="93">
        <f t="shared" si="15"/>
        <v>1.5908205113289318</v>
      </c>
    </row>
    <row r="332" spans="1:14" x14ac:dyDescent="0.3">
      <c r="A332" s="6" t="s">
        <v>368</v>
      </c>
      <c r="B332" s="6">
        <v>5</v>
      </c>
      <c r="C332" s="6">
        <v>26168</v>
      </c>
      <c r="D332" s="7">
        <v>91534</v>
      </c>
      <c r="E332" s="7">
        <v>4620</v>
      </c>
      <c r="F332" s="7">
        <v>7162</v>
      </c>
      <c r="G332" s="6">
        <v>282</v>
      </c>
      <c r="H332" s="6">
        <v>4</v>
      </c>
      <c r="I332" s="7">
        <v>1317</v>
      </c>
      <c r="J332" s="7">
        <v>1164</v>
      </c>
      <c r="K332" s="6">
        <v>0</v>
      </c>
      <c r="L332" s="19">
        <v>106079</v>
      </c>
      <c r="M332" s="93">
        <f t="shared" si="14"/>
        <v>3.5482650565576277</v>
      </c>
      <c r="N332" s="93">
        <f t="shared" si="15"/>
        <v>4.0537679608682362</v>
      </c>
    </row>
    <row r="333" spans="1:14" x14ac:dyDescent="0.3">
      <c r="A333" s="6" t="s">
        <v>308</v>
      </c>
      <c r="B333" s="6">
        <v>5</v>
      </c>
      <c r="C333" s="6">
        <v>48579</v>
      </c>
      <c r="D333" s="7">
        <v>112959</v>
      </c>
      <c r="E333" s="7">
        <v>5329</v>
      </c>
      <c r="F333" s="7">
        <v>4228</v>
      </c>
      <c r="G333" s="6">
        <v>255</v>
      </c>
      <c r="H333" s="6">
        <v>7</v>
      </c>
      <c r="I333" s="7">
        <v>5701</v>
      </c>
      <c r="J333" s="7">
        <v>1651</v>
      </c>
      <c r="K333" s="6">
        <v>0</v>
      </c>
      <c r="L333" s="7">
        <v>130123</v>
      </c>
      <c r="M333" s="93">
        <f t="shared" si="14"/>
        <v>2.442619238765722</v>
      </c>
      <c r="N333" s="93">
        <f t="shared" si="15"/>
        <v>2.6785853969822351</v>
      </c>
    </row>
    <row r="334" spans="1:14" x14ac:dyDescent="0.3">
      <c r="A334" s="6" t="s">
        <v>157</v>
      </c>
      <c r="B334" s="6">
        <v>5</v>
      </c>
      <c r="C334" s="6">
        <v>32442</v>
      </c>
      <c r="D334" s="19">
        <v>66989</v>
      </c>
      <c r="E334" s="19">
        <v>4150</v>
      </c>
      <c r="F334" s="19">
        <v>3217</v>
      </c>
      <c r="G334" s="6">
        <v>98</v>
      </c>
      <c r="H334" s="6">
        <v>0</v>
      </c>
      <c r="I334" s="19">
        <v>0</v>
      </c>
      <c r="J334" s="19">
        <v>0</v>
      </c>
      <c r="K334" s="6">
        <v>0</v>
      </c>
      <c r="L334" s="6">
        <v>74454</v>
      </c>
      <c r="M334" s="93">
        <f t="shared" si="14"/>
        <v>2.0648850255841196</v>
      </c>
      <c r="N334" s="93">
        <f t="shared" si="15"/>
        <v>2.2949879785463287</v>
      </c>
    </row>
    <row r="335" spans="1:14" x14ac:dyDescent="0.3">
      <c r="A335" s="6" t="s">
        <v>164</v>
      </c>
      <c r="B335" s="6">
        <v>5</v>
      </c>
      <c r="C335" s="6">
        <v>27564</v>
      </c>
      <c r="D335" s="19">
        <v>74353</v>
      </c>
      <c r="E335" s="19">
        <v>3211</v>
      </c>
      <c r="F335" s="19">
        <v>3130</v>
      </c>
      <c r="G335" s="6">
        <v>101</v>
      </c>
      <c r="H335" s="6">
        <v>5</v>
      </c>
      <c r="I335" s="6">
        <v>2149</v>
      </c>
      <c r="J335" s="19">
        <v>1679</v>
      </c>
      <c r="K335" s="6">
        <v>0</v>
      </c>
      <c r="L335" s="19">
        <v>84623</v>
      </c>
      <c r="M335" s="93">
        <f t="shared" si="14"/>
        <v>2.7754317225366418</v>
      </c>
      <c r="N335" s="93">
        <f t="shared" si="15"/>
        <v>3.0700551443912349</v>
      </c>
    </row>
    <row r="336" spans="1:14" x14ac:dyDescent="0.3">
      <c r="A336" s="6" t="s">
        <v>20</v>
      </c>
      <c r="B336" s="6">
        <v>5</v>
      </c>
      <c r="C336" s="6">
        <v>27692</v>
      </c>
      <c r="D336" s="7">
        <v>54127</v>
      </c>
      <c r="E336" s="7">
        <v>1568</v>
      </c>
      <c r="F336" s="7">
        <v>2684</v>
      </c>
      <c r="G336" s="6">
        <v>40</v>
      </c>
      <c r="H336" s="6">
        <v>0</v>
      </c>
      <c r="I336" s="19">
        <v>0</v>
      </c>
      <c r="J336" s="19">
        <v>0</v>
      </c>
      <c r="K336" s="6">
        <v>0</v>
      </c>
      <c r="L336" s="7">
        <v>58419</v>
      </c>
      <c r="M336" s="93">
        <f t="shared" ref="M336:M402" si="18">(D336+I336)/C336</f>
        <v>1.9546078289758775</v>
      </c>
      <c r="N336" s="93">
        <f t="shared" ref="N336:N402" si="19">L336/C336</f>
        <v>2.1095984399826664</v>
      </c>
    </row>
    <row r="337" spans="1:14" x14ac:dyDescent="0.3">
      <c r="A337" s="6" t="s">
        <v>192</v>
      </c>
      <c r="B337" s="6">
        <v>5</v>
      </c>
      <c r="C337" s="6">
        <v>46985</v>
      </c>
      <c r="D337" s="7">
        <v>142559</v>
      </c>
      <c r="E337" s="7">
        <v>14469</v>
      </c>
      <c r="F337" s="7">
        <v>9753</v>
      </c>
      <c r="G337" s="6">
        <v>224</v>
      </c>
      <c r="H337" s="6">
        <v>0</v>
      </c>
      <c r="I337" s="7">
        <v>1103</v>
      </c>
      <c r="J337" s="19">
        <v>916</v>
      </c>
      <c r="K337" s="6">
        <v>0</v>
      </c>
      <c r="L337" s="7">
        <v>169024</v>
      </c>
      <c r="M337" s="93">
        <f t="shared" si="18"/>
        <v>3.0576141321698413</v>
      </c>
      <c r="N337" s="93">
        <f t="shared" si="19"/>
        <v>3.5974034266255188</v>
      </c>
    </row>
    <row r="338" spans="1:14" x14ac:dyDescent="0.3">
      <c r="A338" s="6" t="s">
        <v>287</v>
      </c>
      <c r="B338" s="6">
        <v>5</v>
      </c>
      <c r="C338" s="6">
        <v>40898</v>
      </c>
      <c r="D338" s="7">
        <v>128514</v>
      </c>
      <c r="E338" s="7">
        <v>5898</v>
      </c>
      <c r="F338" s="7">
        <v>5478</v>
      </c>
      <c r="G338" s="6">
        <v>169</v>
      </c>
      <c r="H338" s="6">
        <v>2</v>
      </c>
      <c r="I338" s="7">
        <v>3003</v>
      </c>
      <c r="J338" s="7">
        <v>3559</v>
      </c>
      <c r="K338" s="6">
        <v>0</v>
      </c>
      <c r="L338" s="7">
        <v>146621</v>
      </c>
      <c r="M338" s="93">
        <f t="shared" si="18"/>
        <v>3.2157318206269254</v>
      </c>
      <c r="N338" s="93">
        <f t="shared" si="19"/>
        <v>3.5850408332925814</v>
      </c>
    </row>
    <row r="339" spans="1:14" x14ac:dyDescent="0.3">
      <c r="A339" s="6" t="s">
        <v>326</v>
      </c>
      <c r="B339" s="6">
        <v>5</v>
      </c>
      <c r="C339" s="6">
        <v>35563</v>
      </c>
      <c r="D339" s="7">
        <v>99150</v>
      </c>
      <c r="E339" s="7">
        <v>11980</v>
      </c>
      <c r="F339" s="7">
        <v>12621</v>
      </c>
      <c r="G339" s="19">
        <v>198</v>
      </c>
      <c r="H339" s="6">
        <v>6</v>
      </c>
      <c r="I339" s="7">
        <v>6838</v>
      </c>
      <c r="J339" s="7">
        <v>3042</v>
      </c>
      <c r="K339" s="6">
        <v>0</v>
      </c>
      <c r="L339" s="25">
        <v>133829</v>
      </c>
      <c r="M339" s="93">
        <f t="shared" si="18"/>
        <v>2.9802885020948739</v>
      </c>
      <c r="N339" s="93">
        <f t="shared" si="19"/>
        <v>3.7631527149003179</v>
      </c>
    </row>
    <row r="340" spans="1:14" x14ac:dyDescent="0.3">
      <c r="A340" s="6" t="s">
        <v>74</v>
      </c>
      <c r="B340" s="6">
        <v>5</v>
      </c>
      <c r="C340" s="6">
        <v>41786</v>
      </c>
      <c r="D340" s="7">
        <v>98929</v>
      </c>
      <c r="E340" s="19">
        <v>392</v>
      </c>
      <c r="F340" s="19">
        <v>0</v>
      </c>
      <c r="G340" s="6">
        <v>248</v>
      </c>
      <c r="H340" s="6">
        <v>2</v>
      </c>
      <c r="I340" s="7">
        <v>1427</v>
      </c>
      <c r="J340" s="25">
        <v>1317</v>
      </c>
      <c r="K340" s="6">
        <v>0</v>
      </c>
      <c r="L340" s="7">
        <v>102313</v>
      </c>
      <c r="M340" s="93">
        <f t="shared" si="18"/>
        <v>2.4016656296367205</v>
      </c>
      <c r="N340" s="93">
        <f t="shared" si="19"/>
        <v>2.4484994974393337</v>
      </c>
    </row>
    <row r="341" spans="1:14" x14ac:dyDescent="0.3">
      <c r="A341" s="6" t="s">
        <v>374</v>
      </c>
      <c r="B341" s="6">
        <v>5</v>
      </c>
      <c r="C341" s="6">
        <v>46567</v>
      </c>
      <c r="D341" s="25">
        <v>61065</v>
      </c>
      <c r="E341" s="25">
        <v>2195</v>
      </c>
      <c r="F341" s="25">
        <v>3254</v>
      </c>
      <c r="G341" s="6">
        <v>156</v>
      </c>
      <c r="H341" s="6">
        <v>2</v>
      </c>
      <c r="I341" s="25">
        <v>6483</v>
      </c>
      <c r="J341" s="25">
        <v>1729</v>
      </c>
      <c r="K341" s="6">
        <v>0</v>
      </c>
      <c r="L341" s="25">
        <v>74882</v>
      </c>
      <c r="M341" s="93">
        <f t="shared" si="18"/>
        <v>1.4505551141366204</v>
      </c>
      <c r="N341" s="93">
        <f t="shared" si="19"/>
        <v>1.6080486181201279</v>
      </c>
    </row>
    <row r="342" spans="1:14" x14ac:dyDescent="0.3">
      <c r="A342" s="6" t="s">
        <v>320</v>
      </c>
      <c r="B342" s="6">
        <v>5</v>
      </c>
      <c r="C342" s="6">
        <v>35540</v>
      </c>
      <c r="D342" s="25">
        <v>106476</v>
      </c>
      <c r="E342" s="25">
        <v>8644</v>
      </c>
      <c r="F342" s="25">
        <v>4345</v>
      </c>
      <c r="G342" s="6">
        <v>196</v>
      </c>
      <c r="H342" s="6">
        <v>9</v>
      </c>
      <c r="I342" s="25">
        <v>6843</v>
      </c>
      <c r="J342" s="25">
        <v>5267</v>
      </c>
      <c r="K342" s="6">
        <v>0</v>
      </c>
      <c r="L342" s="25">
        <v>131771</v>
      </c>
      <c r="M342" s="93">
        <f t="shared" si="18"/>
        <v>3.1884918401800788</v>
      </c>
      <c r="N342" s="93">
        <f t="shared" si="19"/>
        <v>3.7076814856499718</v>
      </c>
    </row>
    <row r="343" spans="1:14" x14ac:dyDescent="0.3">
      <c r="A343" s="6" t="s">
        <v>185</v>
      </c>
      <c r="B343" s="6">
        <v>5</v>
      </c>
      <c r="C343" s="6">
        <v>29694</v>
      </c>
      <c r="D343" s="25">
        <v>77190</v>
      </c>
      <c r="E343" s="25">
        <v>2957</v>
      </c>
      <c r="F343" s="25">
        <v>4362</v>
      </c>
      <c r="G343" s="6">
        <v>100</v>
      </c>
      <c r="H343" s="6">
        <v>0</v>
      </c>
      <c r="I343" s="25">
        <v>8318</v>
      </c>
      <c r="J343" s="25">
        <v>2833</v>
      </c>
      <c r="K343" s="6">
        <v>0</v>
      </c>
      <c r="L343" s="25">
        <v>95760</v>
      </c>
      <c r="M343" s="93">
        <f t="shared" si="18"/>
        <v>2.8796389843065939</v>
      </c>
      <c r="N343" s="93">
        <f t="shared" si="19"/>
        <v>3.2248939179632248</v>
      </c>
    </row>
    <row r="344" spans="1:14" x14ac:dyDescent="0.3">
      <c r="A344" s="6" t="s">
        <v>371</v>
      </c>
      <c r="B344" s="6">
        <v>5</v>
      </c>
      <c r="C344" s="6">
        <v>28646</v>
      </c>
      <c r="D344" s="6">
        <v>69068</v>
      </c>
      <c r="E344" s="6">
        <v>2613</v>
      </c>
      <c r="F344" s="6">
        <v>6792</v>
      </c>
      <c r="G344" s="6">
        <v>132</v>
      </c>
      <c r="H344" s="6">
        <v>12</v>
      </c>
      <c r="I344" s="6">
        <v>4486</v>
      </c>
      <c r="J344" s="6">
        <v>850</v>
      </c>
      <c r="K344" s="6">
        <v>80</v>
      </c>
      <c r="L344" s="6">
        <v>84021</v>
      </c>
      <c r="M344" s="93">
        <f t="shared" si="18"/>
        <v>2.5676883334496963</v>
      </c>
      <c r="N344" s="93">
        <f t="shared" si="19"/>
        <v>2.9330796620819659</v>
      </c>
    </row>
    <row r="345" spans="1:14" x14ac:dyDescent="0.3">
      <c r="A345" s="6" t="s">
        <v>313</v>
      </c>
      <c r="B345" s="6">
        <v>5</v>
      </c>
      <c r="C345" s="6">
        <v>34467</v>
      </c>
      <c r="D345" s="19">
        <v>121248</v>
      </c>
      <c r="E345" s="7">
        <v>8442</v>
      </c>
      <c r="F345" s="7">
        <v>12624</v>
      </c>
      <c r="G345" s="6">
        <v>200</v>
      </c>
      <c r="H345" s="6">
        <v>14</v>
      </c>
      <c r="I345" s="19">
        <v>5555</v>
      </c>
      <c r="J345" s="25">
        <v>2763</v>
      </c>
      <c r="K345" s="6">
        <v>0</v>
      </c>
      <c r="L345" s="6">
        <v>150832</v>
      </c>
      <c r="M345" s="93">
        <f t="shared" si="18"/>
        <v>3.6789682885078481</v>
      </c>
      <c r="N345" s="93">
        <f t="shared" si="19"/>
        <v>4.3761278904459342</v>
      </c>
    </row>
    <row r="346" spans="1:14" x14ac:dyDescent="0.3">
      <c r="A346" s="6" t="s">
        <v>178</v>
      </c>
      <c r="B346" s="6">
        <v>5</v>
      </c>
      <c r="C346" s="6">
        <v>29319</v>
      </c>
      <c r="D346" s="7">
        <v>95854</v>
      </c>
      <c r="E346" s="25">
        <v>5339</v>
      </c>
      <c r="F346" s="7">
        <v>2965</v>
      </c>
      <c r="G346" s="6">
        <v>177</v>
      </c>
      <c r="H346" s="6">
        <v>0</v>
      </c>
      <c r="I346" s="19">
        <v>0</v>
      </c>
      <c r="J346" s="6">
        <v>2406</v>
      </c>
      <c r="K346" s="6">
        <v>0</v>
      </c>
      <c r="L346" s="19">
        <v>106741</v>
      </c>
      <c r="M346" s="93">
        <f t="shared" si="18"/>
        <v>3.2693475220846548</v>
      </c>
      <c r="N346" s="93">
        <f t="shared" si="19"/>
        <v>3.6406766942938025</v>
      </c>
    </row>
    <row r="347" spans="1:14" x14ac:dyDescent="0.3">
      <c r="A347" s="6" t="s">
        <v>335</v>
      </c>
      <c r="B347" s="6">
        <v>5</v>
      </c>
      <c r="C347" s="6">
        <v>35394</v>
      </c>
      <c r="D347" s="25">
        <v>131999</v>
      </c>
      <c r="E347" s="25">
        <v>10630</v>
      </c>
      <c r="F347" s="25">
        <v>12347</v>
      </c>
      <c r="G347" s="6">
        <v>293</v>
      </c>
      <c r="H347" s="6">
        <v>22</v>
      </c>
      <c r="I347" s="25">
        <v>11690</v>
      </c>
      <c r="J347" s="25">
        <v>11246</v>
      </c>
      <c r="K347" s="6">
        <v>0</v>
      </c>
      <c r="L347" s="25">
        <v>178205</v>
      </c>
      <c r="M347" s="93">
        <f t="shared" si="18"/>
        <v>4.0596993840763975</v>
      </c>
      <c r="N347" s="93">
        <f t="shared" si="19"/>
        <v>5.0348929197039043</v>
      </c>
    </row>
    <row r="348" spans="1:14" x14ac:dyDescent="0.3">
      <c r="A348" s="6" t="s">
        <v>319</v>
      </c>
      <c r="B348" s="6">
        <v>5</v>
      </c>
      <c r="C348" s="6">
        <v>37257</v>
      </c>
      <c r="D348" s="19">
        <v>211505</v>
      </c>
      <c r="E348" s="7">
        <v>18616</v>
      </c>
      <c r="F348" s="7">
        <v>12496</v>
      </c>
      <c r="G348" s="6">
        <v>276</v>
      </c>
      <c r="H348" s="6">
        <v>50</v>
      </c>
      <c r="I348" s="7">
        <v>1602</v>
      </c>
      <c r="J348" s="7">
        <v>1517</v>
      </c>
      <c r="K348" s="6">
        <v>0</v>
      </c>
      <c r="L348" s="19">
        <v>246012</v>
      </c>
      <c r="M348" s="93">
        <f t="shared" si="18"/>
        <v>5.7199184045951093</v>
      </c>
      <c r="N348" s="93">
        <f t="shared" si="19"/>
        <v>6.6031081407520738</v>
      </c>
    </row>
    <row r="349" spans="1:14" x14ac:dyDescent="0.3">
      <c r="A349" s="6" t="s">
        <v>317</v>
      </c>
      <c r="B349" s="6">
        <v>5</v>
      </c>
      <c r="C349" s="6">
        <v>36656</v>
      </c>
      <c r="D349" s="7">
        <v>202396</v>
      </c>
      <c r="E349" s="7">
        <v>16708</v>
      </c>
      <c r="F349" s="7">
        <v>17218</v>
      </c>
      <c r="G349" s="6">
        <v>451</v>
      </c>
      <c r="H349" s="6">
        <v>27</v>
      </c>
      <c r="I349" s="7">
        <v>11333</v>
      </c>
      <c r="J349" s="7">
        <v>11171</v>
      </c>
      <c r="K349" s="6">
        <v>0</v>
      </c>
      <c r="L349" s="7">
        <v>259277</v>
      </c>
      <c r="M349" s="93">
        <f t="shared" si="18"/>
        <v>5.8306689218681802</v>
      </c>
      <c r="N349" s="93">
        <f t="shared" si="19"/>
        <v>7.0732485814055002</v>
      </c>
    </row>
    <row r="350" spans="1:14" x14ac:dyDescent="0.3">
      <c r="A350" s="6" t="s">
        <v>266</v>
      </c>
      <c r="B350" s="6">
        <v>5</v>
      </c>
      <c r="C350" s="6">
        <v>48362</v>
      </c>
      <c r="D350" s="7">
        <v>156210</v>
      </c>
      <c r="E350" s="7">
        <v>6732</v>
      </c>
      <c r="F350" s="7">
        <v>7449</v>
      </c>
      <c r="G350" s="6">
        <v>169</v>
      </c>
      <c r="H350" s="6">
        <v>5</v>
      </c>
      <c r="I350" s="7">
        <v>9235</v>
      </c>
      <c r="J350" s="7">
        <v>4465</v>
      </c>
      <c r="K350" s="6">
        <v>0</v>
      </c>
      <c r="L350" s="19">
        <v>184260</v>
      </c>
      <c r="M350" s="93">
        <f t="shared" si="18"/>
        <v>3.420971010297341</v>
      </c>
      <c r="N350" s="93">
        <f t="shared" si="19"/>
        <v>3.8100161283652456</v>
      </c>
    </row>
    <row r="351" spans="1:14" x14ac:dyDescent="0.3">
      <c r="A351" s="6" t="s">
        <v>361</v>
      </c>
      <c r="B351" s="6">
        <v>5</v>
      </c>
      <c r="C351" s="6">
        <v>33839</v>
      </c>
      <c r="D351" s="25">
        <v>78410</v>
      </c>
      <c r="E351" s="25">
        <v>7134</v>
      </c>
      <c r="F351" s="25">
        <v>15872</v>
      </c>
      <c r="G351" s="6">
        <v>177</v>
      </c>
      <c r="H351" s="6">
        <v>5</v>
      </c>
      <c r="I351" s="7">
        <v>1712</v>
      </c>
      <c r="J351" s="7">
        <v>1035</v>
      </c>
      <c r="K351" s="6">
        <v>106</v>
      </c>
      <c r="L351" s="25">
        <v>104446</v>
      </c>
      <c r="M351" s="93">
        <f t="shared" si="18"/>
        <v>2.3677413635154703</v>
      </c>
      <c r="N351" s="93">
        <f t="shared" si="19"/>
        <v>3.0865569313513994</v>
      </c>
    </row>
    <row r="352" spans="1:14" x14ac:dyDescent="0.3">
      <c r="A352" s="6" t="s">
        <v>18</v>
      </c>
      <c r="B352" s="6">
        <v>5</v>
      </c>
      <c r="C352" s="6">
        <v>39868</v>
      </c>
      <c r="D352" s="7">
        <v>56615</v>
      </c>
      <c r="E352" s="7">
        <v>1793</v>
      </c>
      <c r="F352" s="7">
        <v>1529</v>
      </c>
      <c r="G352" s="6">
        <v>19</v>
      </c>
      <c r="H352" s="6">
        <v>0</v>
      </c>
      <c r="I352" s="19">
        <v>0</v>
      </c>
      <c r="J352" s="7">
        <v>2692</v>
      </c>
      <c r="K352" s="6">
        <v>0</v>
      </c>
      <c r="L352" s="7">
        <v>62648</v>
      </c>
      <c r="M352" s="93">
        <f t="shared" si="18"/>
        <v>1.4200612019664893</v>
      </c>
      <c r="N352" s="93">
        <f t="shared" si="19"/>
        <v>1.5713855723888832</v>
      </c>
    </row>
    <row r="353" spans="1:14" x14ac:dyDescent="0.3">
      <c r="A353" s="6" t="s">
        <v>267</v>
      </c>
      <c r="B353" s="6">
        <v>5</v>
      </c>
      <c r="C353" s="6">
        <v>47299</v>
      </c>
      <c r="D353" s="25">
        <v>118944</v>
      </c>
      <c r="E353" s="6">
        <v>5671</v>
      </c>
      <c r="F353" s="6">
        <v>7653</v>
      </c>
      <c r="G353" s="6">
        <v>109</v>
      </c>
      <c r="H353" s="6">
        <v>1</v>
      </c>
      <c r="I353" s="6">
        <v>1209</v>
      </c>
      <c r="J353" s="19">
        <v>894</v>
      </c>
      <c r="K353" s="6">
        <v>77</v>
      </c>
      <c r="L353" s="7">
        <v>134557</v>
      </c>
      <c r="M353" s="93">
        <f t="shared" si="18"/>
        <v>2.5402862639802111</v>
      </c>
      <c r="N353" s="93">
        <f t="shared" si="19"/>
        <v>2.844817015158883</v>
      </c>
    </row>
    <row r="354" spans="1:14" x14ac:dyDescent="0.3">
      <c r="A354" s="6" t="s">
        <v>315</v>
      </c>
      <c r="B354" s="6">
        <v>5</v>
      </c>
      <c r="C354" s="6">
        <v>26376</v>
      </c>
      <c r="D354" s="7">
        <v>92766</v>
      </c>
      <c r="E354" s="7">
        <v>8080</v>
      </c>
      <c r="F354" s="7">
        <v>7985</v>
      </c>
      <c r="G354" s="6">
        <v>190</v>
      </c>
      <c r="H354" s="6">
        <v>13</v>
      </c>
      <c r="I354" s="7">
        <v>7998</v>
      </c>
      <c r="J354" s="25">
        <v>3824</v>
      </c>
      <c r="K354" s="6">
        <v>0</v>
      </c>
      <c r="L354" s="7">
        <v>120843</v>
      </c>
      <c r="M354" s="93">
        <f t="shared" si="18"/>
        <v>3.8202911737943586</v>
      </c>
      <c r="N354" s="93">
        <f t="shared" si="19"/>
        <v>4.5815514103730663</v>
      </c>
    </row>
    <row r="355" spans="1:14" x14ac:dyDescent="0.3">
      <c r="A355" s="6" t="s">
        <v>367</v>
      </c>
      <c r="B355" s="6">
        <v>5</v>
      </c>
      <c r="C355" s="6">
        <v>27920</v>
      </c>
      <c r="D355" s="19">
        <v>87359</v>
      </c>
      <c r="E355" s="19">
        <v>6102</v>
      </c>
      <c r="F355" s="19">
        <v>1722</v>
      </c>
      <c r="G355" s="6">
        <v>179</v>
      </c>
      <c r="H355" s="6">
        <v>22</v>
      </c>
      <c r="I355" s="6">
        <v>1575</v>
      </c>
      <c r="J355" s="6">
        <v>0</v>
      </c>
      <c r="K355" s="6">
        <v>0</v>
      </c>
      <c r="L355" s="6">
        <v>96937</v>
      </c>
      <c r="M355" s="93">
        <f t="shared" si="18"/>
        <v>3.1853151862464184</v>
      </c>
      <c r="N355" s="93">
        <f t="shared" si="19"/>
        <v>3.4719555873925501</v>
      </c>
    </row>
    <row r="356" spans="1:14" x14ac:dyDescent="0.3">
      <c r="A356" s="6" t="s">
        <v>168</v>
      </c>
      <c r="B356" s="6">
        <v>5</v>
      </c>
      <c r="C356" s="6">
        <v>30047</v>
      </c>
      <c r="D356" s="6">
        <v>94552</v>
      </c>
      <c r="E356" s="6">
        <v>8903</v>
      </c>
      <c r="F356" s="6">
        <v>7395</v>
      </c>
      <c r="G356" s="6">
        <v>98</v>
      </c>
      <c r="H356" s="6">
        <v>2</v>
      </c>
      <c r="I356" s="6">
        <v>0</v>
      </c>
      <c r="J356" s="6">
        <v>0</v>
      </c>
      <c r="K356" s="6">
        <v>0</v>
      </c>
      <c r="L356" s="6">
        <v>110948</v>
      </c>
      <c r="M356" s="93">
        <f t="shared" si="18"/>
        <v>3.1468033414317569</v>
      </c>
      <c r="N356" s="93">
        <f t="shared" si="19"/>
        <v>3.6924817785469433</v>
      </c>
    </row>
    <row r="357" spans="1:14" x14ac:dyDescent="0.3">
      <c r="A357" s="6" t="s">
        <v>73</v>
      </c>
      <c r="B357" s="6">
        <v>5</v>
      </c>
      <c r="C357" s="6">
        <v>44265</v>
      </c>
      <c r="D357" s="7">
        <v>217309</v>
      </c>
      <c r="E357" s="7">
        <v>4648</v>
      </c>
      <c r="F357" s="7">
        <v>11949</v>
      </c>
      <c r="G357" s="6">
        <v>428</v>
      </c>
      <c r="H357" s="6">
        <v>1</v>
      </c>
      <c r="I357" s="19">
        <v>0</v>
      </c>
      <c r="J357" s="6">
        <v>0</v>
      </c>
      <c r="K357" s="6">
        <v>0</v>
      </c>
      <c r="L357" s="19">
        <v>234334</v>
      </c>
      <c r="M357" s="93">
        <f t="shared" si="18"/>
        <v>4.9092736925336045</v>
      </c>
      <c r="N357" s="93">
        <f t="shared" si="19"/>
        <v>5.2938890771489895</v>
      </c>
    </row>
    <row r="358" spans="1:14" x14ac:dyDescent="0.3">
      <c r="A358" s="6" t="s">
        <v>165</v>
      </c>
      <c r="B358" s="6">
        <v>5</v>
      </c>
      <c r="C358" s="6">
        <v>30019</v>
      </c>
      <c r="D358" s="7">
        <v>55916</v>
      </c>
      <c r="E358" s="7">
        <v>2275</v>
      </c>
      <c r="F358" s="7">
        <v>2627</v>
      </c>
      <c r="G358" s="6">
        <v>103</v>
      </c>
      <c r="H358" s="6">
        <v>0</v>
      </c>
      <c r="I358" s="25">
        <v>2655</v>
      </c>
      <c r="J358" s="25">
        <v>2656</v>
      </c>
      <c r="K358" s="6">
        <v>0</v>
      </c>
      <c r="L358" s="19">
        <v>66232</v>
      </c>
      <c r="M358" s="93">
        <f t="shared" si="18"/>
        <v>1.9511309503980812</v>
      </c>
      <c r="N358" s="93">
        <f t="shared" si="19"/>
        <v>2.2063359872081016</v>
      </c>
    </row>
    <row r="359" spans="1:14" s="78" customFormat="1" x14ac:dyDescent="0.3">
      <c r="A359" s="52" t="s">
        <v>1495</v>
      </c>
      <c r="B359" s="95"/>
      <c r="C359" s="82">
        <f t="shared" ref="C359:L359" si="20">SUM(C315:C358)</f>
        <v>1576173</v>
      </c>
      <c r="D359" s="82">
        <f t="shared" si="20"/>
        <v>4537039</v>
      </c>
      <c r="E359" s="82">
        <f t="shared" si="20"/>
        <v>276769</v>
      </c>
      <c r="F359" s="82">
        <f t="shared" si="20"/>
        <v>330048</v>
      </c>
      <c r="G359" s="76">
        <f t="shared" si="20"/>
        <v>8733</v>
      </c>
      <c r="H359" s="76">
        <f t="shared" si="20"/>
        <v>396</v>
      </c>
      <c r="I359" s="82">
        <f t="shared" si="20"/>
        <v>202576</v>
      </c>
      <c r="J359" s="82">
        <f t="shared" si="20"/>
        <v>122315</v>
      </c>
      <c r="K359" s="82">
        <f t="shared" si="20"/>
        <v>361</v>
      </c>
      <c r="L359" s="82">
        <f t="shared" si="20"/>
        <v>5477841</v>
      </c>
      <c r="M359" s="98">
        <f>(D359+I359)/C359</f>
        <v>3.0070398363631403</v>
      </c>
      <c r="N359" s="98">
        <f>L359/C359</f>
        <v>3.4754059357697411</v>
      </c>
    </row>
    <row r="360" spans="1:14" s="78" customFormat="1" x14ac:dyDescent="0.3">
      <c r="A360" s="51" t="s">
        <v>1496</v>
      </c>
      <c r="C360" s="84">
        <f>C359/44</f>
        <v>35822.11363636364</v>
      </c>
      <c r="D360" s="84">
        <f t="shared" ref="D360:L360" si="21">D359/44</f>
        <v>103114.52272727272</v>
      </c>
      <c r="E360" s="84">
        <f t="shared" si="21"/>
        <v>6290.204545454545</v>
      </c>
      <c r="F360" s="84">
        <f t="shared" si="21"/>
        <v>7501.090909090909</v>
      </c>
      <c r="G360" s="84">
        <f t="shared" si="21"/>
        <v>198.47727272727272</v>
      </c>
      <c r="H360" s="85">
        <f t="shared" si="21"/>
        <v>9</v>
      </c>
      <c r="I360" s="84">
        <f t="shared" si="21"/>
        <v>4604</v>
      </c>
      <c r="J360" s="84">
        <f t="shared" si="21"/>
        <v>2779.8863636363635</v>
      </c>
      <c r="K360" s="85">
        <f t="shared" si="21"/>
        <v>8.204545454545455</v>
      </c>
      <c r="L360" s="84">
        <f t="shared" si="21"/>
        <v>124496.38636363637</v>
      </c>
      <c r="M360" s="93"/>
      <c r="N360" s="93"/>
    </row>
    <row r="361" spans="1:14" s="78" customFormat="1" x14ac:dyDescent="0.3">
      <c r="D361" s="80"/>
      <c r="E361" s="80"/>
      <c r="F361" s="80"/>
      <c r="I361" s="80"/>
      <c r="J361" s="80"/>
      <c r="M361" s="93"/>
      <c r="N361" s="93"/>
    </row>
    <row r="362" spans="1:14" x14ac:dyDescent="0.3">
      <c r="A362" s="6" t="s">
        <v>105</v>
      </c>
      <c r="B362" s="6">
        <v>6</v>
      </c>
      <c r="C362" s="6">
        <v>163590</v>
      </c>
      <c r="D362" s="7">
        <v>430963</v>
      </c>
      <c r="E362" s="7">
        <v>79372</v>
      </c>
      <c r="F362" s="7">
        <v>96389</v>
      </c>
      <c r="G362" s="25">
        <v>1442</v>
      </c>
      <c r="H362" s="6">
        <v>16</v>
      </c>
      <c r="I362" s="7">
        <v>22524</v>
      </c>
      <c r="J362" s="7">
        <v>14063</v>
      </c>
      <c r="K362" s="6">
        <v>650</v>
      </c>
      <c r="L362" s="7">
        <v>645403</v>
      </c>
      <c r="M362" s="93">
        <f t="shared" si="18"/>
        <v>2.7720948713246529</v>
      </c>
      <c r="N362" s="93">
        <f t="shared" si="19"/>
        <v>3.9452472645027203</v>
      </c>
    </row>
    <row r="363" spans="1:14" x14ac:dyDescent="0.3">
      <c r="A363" s="6" t="s">
        <v>50</v>
      </c>
      <c r="B363" s="6">
        <v>6</v>
      </c>
      <c r="C363" s="6">
        <v>107681</v>
      </c>
      <c r="D363" s="25">
        <v>309748</v>
      </c>
      <c r="E363" s="25">
        <v>30552</v>
      </c>
      <c r="F363" s="25">
        <v>14176</v>
      </c>
      <c r="G363" s="6">
        <v>794</v>
      </c>
      <c r="H363" s="6">
        <v>11</v>
      </c>
      <c r="I363" s="25">
        <v>1136</v>
      </c>
      <c r="J363" s="6">
        <v>0</v>
      </c>
      <c r="K363" s="6">
        <v>0</v>
      </c>
      <c r="L363" s="25">
        <v>356406</v>
      </c>
      <c r="M363" s="93">
        <f t="shared" si="18"/>
        <v>2.8870831437300915</v>
      </c>
      <c r="N363" s="93">
        <f t="shared" si="19"/>
        <v>3.3098318180551813</v>
      </c>
    </row>
    <row r="364" spans="1:14" x14ac:dyDescent="0.3">
      <c r="A364" s="6" t="s">
        <v>321</v>
      </c>
      <c r="B364" s="6">
        <v>6</v>
      </c>
      <c r="C364" s="6">
        <v>90173</v>
      </c>
      <c r="D364" s="25">
        <v>221844</v>
      </c>
      <c r="E364" s="25">
        <v>26838</v>
      </c>
      <c r="F364" s="7">
        <v>36617</v>
      </c>
      <c r="G364" s="25">
        <v>8770</v>
      </c>
      <c r="H364" s="6">
        <v>23</v>
      </c>
      <c r="I364" s="7">
        <v>11457</v>
      </c>
      <c r="J364" s="25">
        <v>4773</v>
      </c>
      <c r="K364" s="6">
        <v>0</v>
      </c>
      <c r="L364" s="6">
        <v>310299</v>
      </c>
      <c r="M364" s="93">
        <f t="shared" si="18"/>
        <v>2.5872600445809719</v>
      </c>
      <c r="N364" s="93">
        <f t="shared" si="19"/>
        <v>3.4411520078072151</v>
      </c>
    </row>
    <row r="365" spans="1:14" x14ac:dyDescent="0.3">
      <c r="A365" s="6" t="s">
        <v>342</v>
      </c>
      <c r="B365" s="6">
        <v>6</v>
      </c>
      <c r="C365" s="6">
        <v>238859</v>
      </c>
      <c r="D365" s="7">
        <v>547261</v>
      </c>
      <c r="E365" s="7">
        <v>70293</v>
      </c>
      <c r="F365" s="7">
        <v>70727</v>
      </c>
      <c r="G365" s="25">
        <v>1208</v>
      </c>
      <c r="H365" s="6">
        <v>9</v>
      </c>
      <c r="I365" s="7">
        <v>11333</v>
      </c>
      <c r="J365" s="25">
        <v>11171</v>
      </c>
      <c r="K365" s="6">
        <v>0</v>
      </c>
      <c r="L365" s="7">
        <v>711993</v>
      </c>
      <c r="M365" s="93">
        <f t="shared" si="18"/>
        <v>2.3385930611783521</v>
      </c>
      <c r="N365" s="93">
        <f t="shared" si="19"/>
        <v>2.980808761654365</v>
      </c>
    </row>
    <row r="366" spans="1:14" x14ac:dyDescent="0.3">
      <c r="A366" s="6" t="s">
        <v>55</v>
      </c>
      <c r="B366" s="6">
        <v>6</v>
      </c>
      <c r="C366" s="6">
        <v>51640</v>
      </c>
      <c r="D366" s="25">
        <v>135238</v>
      </c>
      <c r="E366" s="25">
        <v>8231</v>
      </c>
      <c r="F366" s="25">
        <v>7486</v>
      </c>
      <c r="G366" s="6">
        <v>307</v>
      </c>
      <c r="H366" s="6">
        <v>20</v>
      </c>
      <c r="I366" s="25">
        <v>1818</v>
      </c>
      <c r="J366" s="6">
        <v>147</v>
      </c>
      <c r="K366" s="6">
        <v>0</v>
      </c>
      <c r="L366" s="25">
        <v>153227</v>
      </c>
      <c r="M366" s="93">
        <f t="shared" si="18"/>
        <v>2.6540666150271108</v>
      </c>
      <c r="N366" s="93">
        <f t="shared" si="19"/>
        <v>2.9672153369481022</v>
      </c>
    </row>
    <row r="367" spans="1:14" x14ac:dyDescent="0.3">
      <c r="A367" s="6" t="s">
        <v>56</v>
      </c>
      <c r="B367" s="6">
        <v>6</v>
      </c>
      <c r="C367" s="6">
        <v>169833</v>
      </c>
      <c r="D367" s="19">
        <v>271670</v>
      </c>
      <c r="E367" s="19">
        <v>33362</v>
      </c>
      <c r="F367" s="19">
        <v>36064</v>
      </c>
      <c r="G367" s="19">
        <v>269</v>
      </c>
      <c r="H367" s="6">
        <v>0</v>
      </c>
      <c r="I367" s="7">
        <v>1794</v>
      </c>
      <c r="J367" s="7">
        <v>1082</v>
      </c>
      <c r="K367" s="6">
        <v>108</v>
      </c>
      <c r="L367" s="19">
        <v>344349</v>
      </c>
      <c r="M367" s="93">
        <f t="shared" si="18"/>
        <v>1.6101935430687793</v>
      </c>
      <c r="N367" s="93">
        <f t="shared" si="19"/>
        <v>2.0275741463673138</v>
      </c>
    </row>
    <row r="368" spans="1:14" x14ac:dyDescent="0.3">
      <c r="A368" s="6" t="s">
        <v>365</v>
      </c>
      <c r="B368" s="6">
        <v>6</v>
      </c>
      <c r="C368" s="6">
        <v>57774</v>
      </c>
      <c r="D368" s="19">
        <v>139110</v>
      </c>
      <c r="E368" s="19">
        <v>6800</v>
      </c>
      <c r="F368" s="19">
        <v>10741</v>
      </c>
      <c r="G368" s="6">
        <v>280</v>
      </c>
      <c r="H368" s="6">
        <v>20</v>
      </c>
      <c r="I368" s="6">
        <v>0</v>
      </c>
      <c r="J368" s="6">
        <v>0</v>
      </c>
      <c r="K368" s="6">
        <v>0</v>
      </c>
      <c r="L368" s="6">
        <v>156931</v>
      </c>
      <c r="M368" s="93">
        <f t="shared" si="18"/>
        <v>2.407830511995015</v>
      </c>
      <c r="N368" s="93">
        <f t="shared" si="19"/>
        <v>2.7162910651850312</v>
      </c>
    </row>
    <row r="369" spans="1:14" x14ac:dyDescent="0.3">
      <c r="A369" s="6" t="s">
        <v>373</v>
      </c>
      <c r="B369" s="6">
        <v>6</v>
      </c>
      <c r="C369" s="6">
        <v>98153</v>
      </c>
      <c r="D369" s="7">
        <v>160968</v>
      </c>
      <c r="E369" s="7">
        <v>34972</v>
      </c>
      <c r="F369" s="7">
        <v>30485</v>
      </c>
      <c r="G369" s="6">
        <v>469</v>
      </c>
      <c r="H369" s="6">
        <v>12</v>
      </c>
      <c r="I369" s="7">
        <v>22281</v>
      </c>
      <c r="J369" s="25">
        <v>12704</v>
      </c>
      <c r="K369" s="6">
        <v>0</v>
      </c>
      <c r="L369" s="7">
        <v>261879</v>
      </c>
      <c r="M369" s="93">
        <f t="shared" si="18"/>
        <v>1.8669729911464754</v>
      </c>
      <c r="N369" s="93">
        <f t="shared" si="19"/>
        <v>2.6680692388414005</v>
      </c>
    </row>
    <row r="370" spans="1:14" x14ac:dyDescent="0.3">
      <c r="A370" s="6" t="s">
        <v>359</v>
      </c>
      <c r="B370" s="6">
        <v>6</v>
      </c>
      <c r="C370" s="6">
        <v>713777</v>
      </c>
      <c r="D370" s="6">
        <v>6870782</v>
      </c>
      <c r="E370" s="6">
        <v>99604</v>
      </c>
      <c r="F370" s="6">
        <v>145533</v>
      </c>
      <c r="G370" s="6">
        <v>2833</v>
      </c>
      <c r="H370" s="6">
        <v>24</v>
      </c>
      <c r="I370" s="6">
        <v>982</v>
      </c>
      <c r="J370" s="6">
        <v>0</v>
      </c>
      <c r="K370" s="6">
        <v>0</v>
      </c>
      <c r="L370" s="6">
        <v>7119734</v>
      </c>
      <c r="M370" s="93">
        <f t="shared" si="18"/>
        <v>9.6273261817066107</v>
      </c>
      <c r="N370" s="93">
        <f t="shared" si="19"/>
        <v>9.9747316038482605</v>
      </c>
    </row>
    <row r="371" spans="1:14" x14ac:dyDescent="0.3">
      <c r="A371" s="6" t="s">
        <v>376</v>
      </c>
      <c r="B371" s="6">
        <v>6</v>
      </c>
      <c r="C371" s="6">
        <v>90112</v>
      </c>
      <c r="D371" s="7">
        <v>252815</v>
      </c>
      <c r="E371" s="7">
        <v>21756</v>
      </c>
      <c r="F371" s="7">
        <v>27669</v>
      </c>
      <c r="G371" s="6">
        <v>526</v>
      </c>
      <c r="H371" s="6">
        <v>26</v>
      </c>
      <c r="I371" s="7">
        <v>10775</v>
      </c>
      <c r="J371" s="25">
        <v>3454</v>
      </c>
      <c r="K371" s="6">
        <v>0</v>
      </c>
      <c r="L371" s="7">
        <v>316995</v>
      </c>
      <c r="M371" s="93">
        <f t="shared" si="18"/>
        <v>2.9251376065340908</v>
      </c>
      <c r="N371" s="93">
        <f t="shared" si="19"/>
        <v>3.5177889737215908</v>
      </c>
    </row>
    <row r="372" spans="1:14" x14ac:dyDescent="0.3">
      <c r="A372" s="6" t="s">
        <v>182</v>
      </c>
      <c r="B372" s="6">
        <v>6</v>
      </c>
      <c r="C372" s="6">
        <v>102434</v>
      </c>
      <c r="D372" s="7">
        <v>316460</v>
      </c>
      <c r="E372" s="7">
        <v>22306</v>
      </c>
      <c r="F372" s="7">
        <v>19764</v>
      </c>
      <c r="G372" s="6">
        <v>175</v>
      </c>
      <c r="H372" s="6">
        <v>8</v>
      </c>
      <c r="I372" s="7">
        <v>1513</v>
      </c>
      <c r="J372" s="7">
        <v>1138</v>
      </c>
      <c r="K372" s="6">
        <v>0</v>
      </c>
      <c r="L372" s="7">
        <v>361356</v>
      </c>
      <c r="M372" s="93">
        <f t="shared" si="18"/>
        <v>3.1041743952203369</v>
      </c>
      <c r="N372" s="93">
        <f t="shared" si="19"/>
        <v>3.5276958822266042</v>
      </c>
    </row>
    <row r="373" spans="1:14" x14ac:dyDescent="0.3">
      <c r="A373" s="6" t="s">
        <v>353</v>
      </c>
      <c r="B373" s="6">
        <v>6</v>
      </c>
      <c r="C373" s="6">
        <v>332567</v>
      </c>
      <c r="D373" s="7">
        <v>617311</v>
      </c>
      <c r="E373" s="7">
        <v>33920</v>
      </c>
      <c r="F373" s="25">
        <v>120004</v>
      </c>
      <c r="G373" s="25">
        <v>1947</v>
      </c>
      <c r="H373" s="6">
        <v>25</v>
      </c>
      <c r="I373" s="7">
        <v>6066</v>
      </c>
      <c r="J373" s="7">
        <v>7790</v>
      </c>
      <c r="K373" s="6">
        <v>847</v>
      </c>
      <c r="L373" s="7">
        <v>787885</v>
      </c>
      <c r="M373" s="93">
        <f t="shared" si="18"/>
        <v>1.8744403383378387</v>
      </c>
      <c r="N373" s="93">
        <f t="shared" si="19"/>
        <v>2.3691015644967779</v>
      </c>
    </row>
    <row r="374" spans="1:14" x14ac:dyDescent="0.3">
      <c r="A374" s="6" t="s">
        <v>341</v>
      </c>
      <c r="B374" s="6">
        <v>6</v>
      </c>
      <c r="C374" s="6">
        <v>76707</v>
      </c>
      <c r="D374" s="25">
        <v>227763</v>
      </c>
      <c r="E374" s="25">
        <v>9036</v>
      </c>
      <c r="F374" s="25">
        <v>9347</v>
      </c>
      <c r="G374" s="6">
        <v>310</v>
      </c>
      <c r="H374" s="6">
        <v>27</v>
      </c>
      <c r="I374" s="6">
        <v>946</v>
      </c>
      <c r="J374" s="25">
        <v>2978</v>
      </c>
      <c r="K374" s="6">
        <v>0</v>
      </c>
      <c r="L374" s="25">
        <v>250380</v>
      </c>
      <c r="M374" s="93">
        <f t="shared" si="18"/>
        <v>2.9815922927503355</v>
      </c>
      <c r="N374" s="93">
        <f t="shared" si="19"/>
        <v>3.264108881849114</v>
      </c>
    </row>
    <row r="375" spans="1:14" x14ac:dyDescent="0.3">
      <c r="A375" s="6" t="s">
        <v>94</v>
      </c>
      <c r="B375" s="6">
        <v>6</v>
      </c>
      <c r="C375" s="6">
        <v>188040</v>
      </c>
      <c r="D375" s="25">
        <v>757072</v>
      </c>
      <c r="E375" s="25">
        <v>69981</v>
      </c>
      <c r="F375" s="25">
        <v>39278</v>
      </c>
      <c r="G375" s="6">
        <v>682</v>
      </c>
      <c r="H375" s="6">
        <v>11</v>
      </c>
      <c r="I375" s="25">
        <v>5326</v>
      </c>
      <c r="J375" s="25">
        <v>1375</v>
      </c>
      <c r="K375" s="6">
        <v>0</v>
      </c>
      <c r="L375" s="25">
        <v>873714</v>
      </c>
      <c r="M375" s="93">
        <f t="shared" si="18"/>
        <v>4.0544458625824289</v>
      </c>
      <c r="N375" s="93">
        <f t="shared" si="19"/>
        <v>4.6464262922782389</v>
      </c>
    </row>
    <row r="376" spans="1:14" x14ac:dyDescent="0.3">
      <c r="A376" s="6" t="s">
        <v>387</v>
      </c>
      <c r="B376" s="6">
        <v>6</v>
      </c>
      <c r="C376" s="6">
        <v>51054</v>
      </c>
      <c r="D376" s="7">
        <v>182919</v>
      </c>
      <c r="E376" s="7">
        <v>22376</v>
      </c>
      <c r="F376" s="7">
        <v>24713</v>
      </c>
      <c r="G376" s="6">
        <v>435</v>
      </c>
      <c r="H376" s="6">
        <v>9</v>
      </c>
      <c r="I376" s="25">
        <v>6399</v>
      </c>
      <c r="J376" s="25">
        <v>5557</v>
      </c>
      <c r="K376" s="6">
        <v>0</v>
      </c>
      <c r="L376" s="25">
        <v>242399</v>
      </c>
      <c r="M376" s="93">
        <f t="shared" si="18"/>
        <v>3.708191326830415</v>
      </c>
      <c r="N376" s="93">
        <f t="shared" si="19"/>
        <v>4.7478943863360366</v>
      </c>
    </row>
    <row r="377" spans="1:14" x14ac:dyDescent="0.3">
      <c r="A377" s="6" t="s">
        <v>363</v>
      </c>
      <c r="B377" s="6">
        <v>6</v>
      </c>
      <c r="C377" s="6">
        <v>102423</v>
      </c>
      <c r="D377" s="7">
        <v>247716</v>
      </c>
      <c r="E377" s="7">
        <v>21408</v>
      </c>
      <c r="F377" s="7">
        <v>20176</v>
      </c>
      <c r="G377" s="6">
        <v>466</v>
      </c>
      <c r="H377" s="6">
        <v>25</v>
      </c>
      <c r="I377" s="7">
        <v>23989</v>
      </c>
      <c r="J377" s="25">
        <v>15037</v>
      </c>
      <c r="K377" s="6">
        <v>0</v>
      </c>
      <c r="L377" s="7">
        <v>328792</v>
      </c>
      <c r="M377" s="93">
        <f t="shared" si="18"/>
        <v>2.6527733028714255</v>
      </c>
      <c r="N377" s="93">
        <f t="shared" si="19"/>
        <v>3.21013834783203</v>
      </c>
    </row>
    <row r="378" spans="1:14" x14ac:dyDescent="0.3">
      <c r="A378" s="6" t="s">
        <v>194</v>
      </c>
      <c r="B378" s="6">
        <v>6</v>
      </c>
      <c r="C378" s="6">
        <v>52529</v>
      </c>
      <c r="D378" s="7">
        <v>113102</v>
      </c>
      <c r="E378" s="25">
        <v>12281</v>
      </c>
      <c r="F378" s="25">
        <v>18744</v>
      </c>
      <c r="G378" s="6">
        <v>341</v>
      </c>
      <c r="H378" s="6">
        <v>15</v>
      </c>
      <c r="I378" s="25">
        <v>23152</v>
      </c>
      <c r="J378" s="25">
        <v>12670</v>
      </c>
      <c r="K378" s="6">
        <v>0</v>
      </c>
      <c r="L378" s="7">
        <v>180290</v>
      </c>
      <c r="M378" s="93">
        <f t="shared" si="18"/>
        <v>2.593881474994765</v>
      </c>
      <c r="N378" s="93">
        <f t="shared" si="19"/>
        <v>3.4321993565459081</v>
      </c>
    </row>
    <row r="379" spans="1:14" x14ac:dyDescent="0.3">
      <c r="A379" s="6" t="s">
        <v>230</v>
      </c>
      <c r="B379" s="6">
        <v>6</v>
      </c>
      <c r="C379" s="6">
        <v>160248</v>
      </c>
      <c r="D379" s="7">
        <v>423504</v>
      </c>
      <c r="E379" s="7">
        <v>31651</v>
      </c>
      <c r="F379" s="25">
        <v>17878</v>
      </c>
      <c r="G379" s="6">
        <v>581</v>
      </c>
      <c r="H379" s="6">
        <v>17</v>
      </c>
      <c r="I379" s="25">
        <v>8316</v>
      </c>
      <c r="J379" s="25">
        <v>6056</v>
      </c>
      <c r="K379" s="6">
        <v>0</v>
      </c>
      <c r="L379" s="7">
        <v>487986</v>
      </c>
      <c r="M379" s="93">
        <f t="shared" si="18"/>
        <v>2.6946982177624683</v>
      </c>
      <c r="N379" s="93">
        <f t="shared" si="19"/>
        <v>3.0451924516998652</v>
      </c>
    </row>
    <row r="380" spans="1:14" x14ac:dyDescent="0.3">
      <c r="A380" s="6" t="s">
        <v>60</v>
      </c>
      <c r="B380" s="6">
        <v>6</v>
      </c>
      <c r="C380" s="6">
        <v>123979</v>
      </c>
      <c r="D380" s="25">
        <v>316215</v>
      </c>
      <c r="E380" s="25">
        <v>23292</v>
      </c>
      <c r="F380" s="25">
        <v>22964</v>
      </c>
      <c r="G380" s="6">
        <v>744</v>
      </c>
      <c r="H380" s="6">
        <v>16</v>
      </c>
      <c r="I380" s="25">
        <v>22999</v>
      </c>
      <c r="J380" s="25">
        <v>12657</v>
      </c>
      <c r="K380" s="6">
        <v>0</v>
      </c>
      <c r="L380" s="25">
        <v>398871</v>
      </c>
      <c r="M380" s="93">
        <f t="shared" si="18"/>
        <v>2.7360601392171255</v>
      </c>
      <c r="N380" s="93">
        <f t="shared" si="19"/>
        <v>3.2172464691600995</v>
      </c>
    </row>
    <row r="381" spans="1:14" x14ac:dyDescent="0.3">
      <c r="A381" s="6" t="s">
        <v>358</v>
      </c>
      <c r="B381" s="6">
        <v>6</v>
      </c>
      <c r="C381" s="6">
        <v>395660</v>
      </c>
      <c r="D381" s="25">
        <v>865193</v>
      </c>
      <c r="E381" s="25">
        <v>86105</v>
      </c>
      <c r="F381" s="25">
        <v>68044</v>
      </c>
      <c r="G381" s="25">
        <v>2467</v>
      </c>
      <c r="H381" s="6">
        <v>22</v>
      </c>
      <c r="I381" s="25">
        <v>7572</v>
      </c>
      <c r="J381" s="25">
        <v>3281</v>
      </c>
      <c r="K381" s="6">
        <v>0</v>
      </c>
      <c r="L381" s="25">
        <v>1032662</v>
      </c>
      <c r="M381" s="93">
        <f t="shared" si="18"/>
        <v>2.2058459283222969</v>
      </c>
      <c r="N381" s="93">
        <f t="shared" si="19"/>
        <v>2.6099732093211343</v>
      </c>
    </row>
    <row r="382" spans="1:14" x14ac:dyDescent="0.3">
      <c r="A382" s="6" t="s">
        <v>386</v>
      </c>
      <c r="B382" s="6">
        <v>6</v>
      </c>
      <c r="C382" s="6">
        <v>61834</v>
      </c>
      <c r="D382" s="25">
        <v>91550</v>
      </c>
      <c r="E382" s="25">
        <v>3275</v>
      </c>
      <c r="F382" s="25">
        <v>4653</v>
      </c>
      <c r="G382" s="6">
        <v>246</v>
      </c>
      <c r="H382" s="6">
        <v>1</v>
      </c>
      <c r="I382" s="6">
        <v>0</v>
      </c>
      <c r="J382" s="6">
        <v>0</v>
      </c>
      <c r="K382" s="6">
        <v>0</v>
      </c>
      <c r="L382" s="25">
        <v>99724</v>
      </c>
      <c r="M382" s="93">
        <f t="shared" si="18"/>
        <v>1.4805770288190963</v>
      </c>
      <c r="N382" s="93">
        <f t="shared" si="19"/>
        <v>1.6127696736423327</v>
      </c>
    </row>
    <row r="383" spans="1:14" x14ac:dyDescent="0.3">
      <c r="A383" s="6" t="s">
        <v>379</v>
      </c>
      <c r="B383" s="6">
        <v>6</v>
      </c>
      <c r="C383" s="6">
        <v>96942</v>
      </c>
      <c r="D383" s="19">
        <v>268271</v>
      </c>
      <c r="E383" s="19">
        <v>23029</v>
      </c>
      <c r="F383" s="19">
        <v>17703</v>
      </c>
      <c r="G383" s="6">
        <v>352</v>
      </c>
      <c r="H383" s="6">
        <v>0</v>
      </c>
      <c r="I383" s="19">
        <v>1050</v>
      </c>
      <c r="J383" s="6">
        <v>0</v>
      </c>
      <c r="K383" s="6">
        <v>0</v>
      </c>
      <c r="L383" s="6">
        <v>310405</v>
      </c>
      <c r="M383" s="93">
        <f t="shared" si="18"/>
        <v>2.7781663262569372</v>
      </c>
      <c r="N383" s="93">
        <f t="shared" si="19"/>
        <v>3.2019661240741888</v>
      </c>
    </row>
    <row r="384" spans="1:14" x14ac:dyDescent="0.3">
      <c r="A384" s="6" t="s">
        <v>347</v>
      </c>
      <c r="B384" s="6">
        <v>6</v>
      </c>
      <c r="C384" s="6">
        <v>149955</v>
      </c>
      <c r="D384" s="19">
        <v>482921</v>
      </c>
      <c r="E384" s="19">
        <v>24333</v>
      </c>
      <c r="F384" s="19">
        <v>43559</v>
      </c>
      <c r="G384" s="6">
        <v>887</v>
      </c>
      <c r="H384" s="6">
        <v>6</v>
      </c>
      <c r="I384" s="19">
        <v>4998</v>
      </c>
      <c r="J384" s="6">
        <v>2030</v>
      </c>
      <c r="K384" s="6">
        <v>0</v>
      </c>
      <c r="L384" s="19">
        <v>558728</v>
      </c>
      <c r="M384" s="93">
        <f t="shared" si="18"/>
        <v>3.2537694641725849</v>
      </c>
      <c r="N384" s="93">
        <f t="shared" si="19"/>
        <v>3.7259711246707345</v>
      </c>
    </row>
    <row r="385" spans="1:14" x14ac:dyDescent="0.3">
      <c r="A385" s="6" t="s">
        <v>117</v>
      </c>
      <c r="B385" s="6">
        <v>6</v>
      </c>
      <c r="C385" s="6">
        <v>119450</v>
      </c>
      <c r="D385" s="25">
        <v>239407</v>
      </c>
      <c r="E385" s="25">
        <v>7315</v>
      </c>
      <c r="F385" s="25">
        <v>5968</v>
      </c>
      <c r="G385" s="6">
        <v>671</v>
      </c>
      <c r="H385" s="6">
        <v>5</v>
      </c>
      <c r="I385" s="25">
        <v>12133</v>
      </c>
      <c r="J385" s="25">
        <v>10053</v>
      </c>
      <c r="K385" s="6">
        <v>0</v>
      </c>
      <c r="L385" s="25">
        <v>275547</v>
      </c>
      <c r="M385" s="93">
        <f t="shared" si="18"/>
        <v>2.1058183340309755</v>
      </c>
      <c r="N385" s="93">
        <f t="shared" si="19"/>
        <v>2.3067978233570532</v>
      </c>
    </row>
    <row r="386" spans="1:14" x14ac:dyDescent="0.3">
      <c r="A386" s="6" t="s">
        <v>329</v>
      </c>
      <c r="B386" s="6">
        <v>6</v>
      </c>
      <c r="C386" s="6">
        <v>55374</v>
      </c>
      <c r="D386" s="19">
        <v>152024</v>
      </c>
      <c r="E386" s="19">
        <v>8963</v>
      </c>
      <c r="F386" s="19">
        <v>11655</v>
      </c>
      <c r="G386" s="6">
        <v>208</v>
      </c>
      <c r="H386" s="6">
        <v>13</v>
      </c>
      <c r="I386" s="6">
        <v>10995</v>
      </c>
      <c r="J386" s="6">
        <v>1734</v>
      </c>
      <c r="K386" s="6">
        <v>0</v>
      </c>
      <c r="L386" s="6">
        <v>185579</v>
      </c>
      <c r="M386" s="93">
        <f t="shared" si="18"/>
        <v>2.9439628706613212</v>
      </c>
      <c r="N386" s="93">
        <f t="shared" si="19"/>
        <v>3.3513742911835878</v>
      </c>
    </row>
    <row r="387" spans="1:14" x14ac:dyDescent="0.3">
      <c r="A387" s="6" t="s">
        <v>283</v>
      </c>
      <c r="B387" s="6">
        <v>6</v>
      </c>
      <c r="C387" s="6">
        <v>59515</v>
      </c>
      <c r="D387" s="25">
        <v>100985</v>
      </c>
      <c r="E387" s="6">
        <v>736</v>
      </c>
      <c r="F387" s="25">
        <v>1680</v>
      </c>
      <c r="G387" s="6">
        <v>110</v>
      </c>
      <c r="H387" s="6">
        <v>0</v>
      </c>
      <c r="I387" s="6">
        <v>0</v>
      </c>
      <c r="J387" s="6">
        <v>0</v>
      </c>
      <c r="K387" s="6">
        <v>0</v>
      </c>
      <c r="L387" s="25">
        <v>103511</v>
      </c>
      <c r="M387" s="93">
        <f t="shared" si="18"/>
        <v>1.6967991262706881</v>
      </c>
      <c r="N387" s="93">
        <f t="shared" si="19"/>
        <v>1.7392422078467613</v>
      </c>
    </row>
    <row r="388" spans="1:14" x14ac:dyDescent="0.3">
      <c r="A388" s="6" t="s">
        <v>345</v>
      </c>
      <c r="B388" s="6">
        <v>6</v>
      </c>
      <c r="C388" s="6">
        <v>52170</v>
      </c>
      <c r="D388" s="7">
        <v>155434</v>
      </c>
      <c r="E388" s="25">
        <v>17658</v>
      </c>
      <c r="F388" s="25">
        <v>14231</v>
      </c>
      <c r="G388" s="6">
        <v>219</v>
      </c>
      <c r="H388" s="6">
        <v>21</v>
      </c>
      <c r="I388" s="25">
        <v>5753</v>
      </c>
      <c r="J388" s="25">
        <v>2231</v>
      </c>
      <c r="K388" s="6">
        <v>0</v>
      </c>
      <c r="L388" s="19">
        <v>195526</v>
      </c>
      <c r="M388" s="93">
        <f t="shared" si="18"/>
        <v>3.0896492236917767</v>
      </c>
      <c r="N388" s="93">
        <f t="shared" si="19"/>
        <v>3.7478627563733946</v>
      </c>
    </row>
    <row r="389" spans="1:14" x14ac:dyDescent="0.3">
      <c r="A389" s="6" t="s">
        <v>63</v>
      </c>
      <c r="B389" s="6">
        <v>6</v>
      </c>
      <c r="C389" s="6">
        <v>124823</v>
      </c>
      <c r="D389" s="7">
        <v>378860</v>
      </c>
      <c r="E389" s="7">
        <v>18606</v>
      </c>
      <c r="F389" s="7">
        <v>16148</v>
      </c>
      <c r="G389" s="6">
        <v>650</v>
      </c>
      <c r="H389" s="6">
        <v>19</v>
      </c>
      <c r="I389" s="7">
        <v>1023</v>
      </c>
      <c r="J389" s="6">
        <v>588</v>
      </c>
      <c r="K389" s="6">
        <v>0</v>
      </c>
      <c r="L389" s="25">
        <v>415875</v>
      </c>
      <c r="M389" s="93">
        <f t="shared" si="18"/>
        <v>3.0433734167581297</v>
      </c>
      <c r="N389" s="93">
        <f t="shared" si="19"/>
        <v>3.3317177122805894</v>
      </c>
    </row>
    <row r="390" spans="1:14" x14ac:dyDescent="0.3">
      <c r="A390" s="6" t="s">
        <v>369</v>
      </c>
      <c r="B390" s="6">
        <v>6</v>
      </c>
      <c r="C390" s="6">
        <v>100485</v>
      </c>
      <c r="D390" s="25">
        <v>220694</v>
      </c>
      <c r="E390" s="25">
        <v>20640</v>
      </c>
      <c r="F390" s="25">
        <v>38785</v>
      </c>
      <c r="G390" s="6">
        <v>399</v>
      </c>
      <c r="H390" s="6">
        <v>23</v>
      </c>
      <c r="I390" s="19">
        <v>2730</v>
      </c>
      <c r="J390" s="6">
        <v>3046</v>
      </c>
      <c r="K390" s="6">
        <v>0</v>
      </c>
      <c r="L390" s="19">
        <v>286294</v>
      </c>
      <c r="M390" s="93">
        <f t="shared" si="18"/>
        <v>2.2234562372493407</v>
      </c>
      <c r="N390" s="93">
        <f t="shared" si="19"/>
        <v>2.8491217594665872</v>
      </c>
    </row>
    <row r="391" spans="1:14" x14ac:dyDescent="0.3">
      <c r="A391" s="6" t="s">
        <v>202</v>
      </c>
      <c r="B391" s="6">
        <v>6</v>
      </c>
      <c r="C391" s="6">
        <v>57236</v>
      </c>
      <c r="D391" s="7">
        <v>146611</v>
      </c>
      <c r="E391" s="7">
        <v>9942</v>
      </c>
      <c r="F391" s="7">
        <v>12405</v>
      </c>
      <c r="G391" s="6">
        <v>137</v>
      </c>
      <c r="H391" s="6">
        <v>7</v>
      </c>
      <c r="I391" s="7">
        <v>6013</v>
      </c>
      <c r="J391" s="25">
        <v>4738</v>
      </c>
      <c r="K391" s="6">
        <v>0</v>
      </c>
      <c r="L391" s="7">
        <v>179846</v>
      </c>
      <c r="M391" s="93">
        <f t="shared" si="18"/>
        <v>2.666573485219093</v>
      </c>
      <c r="N391" s="93">
        <f t="shared" si="19"/>
        <v>3.1421832413166539</v>
      </c>
    </row>
    <row r="392" spans="1:14" x14ac:dyDescent="0.3">
      <c r="A392" s="6" t="s">
        <v>289</v>
      </c>
      <c r="B392" s="6">
        <v>6</v>
      </c>
      <c r="C392" s="6">
        <v>160312</v>
      </c>
      <c r="D392" s="25">
        <v>418528</v>
      </c>
      <c r="E392" s="7">
        <v>45319</v>
      </c>
      <c r="F392" s="7">
        <v>47022</v>
      </c>
      <c r="G392" s="25">
        <v>1189</v>
      </c>
      <c r="H392" s="6">
        <v>12</v>
      </c>
      <c r="I392" s="19">
        <v>0</v>
      </c>
      <c r="J392" s="6">
        <v>0</v>
      </c>
      <c r="K392" s="6">
        <v>0</v>
      </c>
      <c r="L392" s="25">
        <v>512058</v>
      </c>
      <c r="M392" s="93">
        <f t="shared" si="18"/>
        <v>2.6107091172214183</v>
      </c>
      <c r="N392" s="93">
        <f t="shared" si="19"/>
        <v>3.1941339388193022</v>
      </c>
    </row>
    <row r="393" spans="1:14" x14ac:dyDescent="0.3">
      <c r="A393" s="6" t="s">
        <v>307</v>
      </c>
      <c r="B393" s="6">
        <v>6</v>
      </c>
      <c r="C393" s="6">
        <v>59715</v>
      </c>
      <c r="D393" s="7">
        <v>150437</v>
      </c>
      <c r="E393" s="7">
        <v>8093</v>
      </c>
      <c r="F393" s="7">
        <v>8209</v>
      </c>
      <c r="G393" s="6">
        <v>243</v>
      </c>
      <c r="H393" s="6">
        <v>3</v>
      </c>
      <c r="I393" s="7">
        <v>1852</v>
      </c>
      <c r="J393" s="25">
        <v>1097</v>
      </c>
      <c r="K393" s="6">
        <v>108</v>
      </c>
      <c r="L393" s="7">
        <v>170039</v>
      </c>
      <c r="M393" s="93">
        <f t="shared" si="18"/>
        <v>2.5502637528259231</v>
      </c>
      <c r="N393" s="93">
        <f t="shared" si="19"/>
        <v>2.8475090010885036</v>
      </c>
    </row>
    <row r="394" spans="1:14" x14ac:dyDescent="0.3">
      <c r="A394" s="6" t="s">
        <v>201</v>
      </c>
      <c r="B394" s="6">
        <v>6</v>
      </c>
      <c r="C394" s="6">
        <v>73804</v>
      </c>
      <c r="D394" s="7">
        <v>104528</v>
      </c>
      <c r="E394" s="7">
        <v>6025</v>
      </c>
      <c r="F394" s="7">
        <v>5665</v>
      </c>
      <c r="G394" s="6">
        <v>302</v>
      </c>
      <c r="H394" s="6">
        <v>3</v>
      </c>
      <c r="I394" s="7">
        <v>1920</v>
      </c>
      <c r="J394" s="6">
        <v>1069</v>
      </c>
      <c r="K394" s="6">
        <v>108</v>
      </c>
      <c r="L394" s="6">
        <v>119617</v>
      </c>
      <c r="M394" s="93">
        <f t="shared" si="18"/>
        <v>1.442306650046068</v>
      </c>
      <c r="N394" s="93">
        <f t="shared" si="19"/>
        <v>1.62073871334887</v>
      </c>
    </row>
    <row r="395" spans="1:14" x14ac:dyDescent="0.3">
      <c r="A395" s="6" t="s">
        <v>310</v>
      </c>
      <c r="B395" s="6">
        <v>6</v>
      </c>
      <c r="C395" s="6">
        <v>75814</v>
      </c>
      <c r="D395" s="25">
        <v>252104</v>
      </c>
      <c r="E395" s="25">
        <v>13122</v>
      </c>
      <c r="F395" s="25">
        <v>22474</v>
      </c>
      <c r="G395" s="6">
        <v>279</v>
      </c>
      <c r="H395" s="6">
        <v>43</v>
      </c>
      <c r="I395" s="25">
        <v>19412</v>
      </c>
      <c r="J395" s="25">
        <v>4054</v>
      </c>
      <c r="K395" s="6">
        <v>0</v>
      </c>
      <c r="L395" s="25">
        <v>311445</v>
      </c>
      <c r="M395" s="93">
        <f t="shared" si="18"/>
        <v>3.5813438151264938</v>
      </c>
      <c r="N395" s="93">
        <f t="shared" si="19"/>
        <v>4.1080143509114411</v>
      </c>
    </row>
    <row r="396" spans="1:14" x14ac:dyDescent="0.3">
      <c r="A396" s="6" t="s">
        <v>195</v>
      </c>
      <c r="B396" s="6">
        <v>6</v>
      </c>
      <c r="C396" s="6">
        <v>129699</v>
      </c>
      <c r="D396" s="25">
        <v>208102</v>
      </c>
      <c r="E396" s="19">
        <v>11513</v>
      </c>
      <c r="F396" s="19">
        <v>15569</v>
      </c>
      <c r="G396" s="6">
        <v>280</v>
      </c>
      <c r="H396" s="6">
        <v>2</v>
      </c>
      <c r="I396" s="6">
        <v>15425</v>
      </c>
      <c r="J396" s="6">
        <v>0</v>
      </c>
      <c r="K396" s="6">
        <v>0</v>
      </c>
      <c r="L396" s="6">
        <v>250889</v>
      </c>
      <c r="M396" s="93">
        <f t="shared" si="18"/>
        <v>1.7234288622117364</v>
      </c>
      <c r="N396" s="93">
        <f t="shared" si="19"/>
        <v>1.9343942513049446</v>
      </c>
    </row>
    <row r="397" spans="1:14" x14ac:dyDescent="0.3">
      <c r="A397" s="6" t="s">
        <v>383</v>
      </c>
      <c r="B397" s="6">
        <v>6</v>
      </c>
      <c r="C397" s="6">
        <v>97396</v>
      </c>
      <c r="D397" s="25">
        <v>280503</v>
      </c>
      <c r="E397" s="25">
        <v>44537</v>
      </c>
      <c r="F397" s="25">
        <v>15336</v>
      </c>
      <c r="G397" s="6">
        <v>420</v>
      </c>
      <c r="H397" s="6">
        <v>21</v>
      </c>
      <c r="I397" s="25">
        <v>15146</v>
      </c>
      <c r="J397" s="25">
        <v>1960</v>
      </c>
      <c r="K397" s="6">
        <v>0</v>
      </c>
      <c r="L397" s="25">
        <v>357902</v>
      </c>
      <c r="M397" s="93">
        <f t="shared" si="18"/>
        <v>3.0355353402603802</v>
      </c>
      <c r="N397" s="93">
        <f t="shared" si="19"/>
        <v>3.6747094336523061</v>
      </c>
    </row>
    <row r="398" spans="1:14" x14ac:dyDescent="0.3">
      <c r="A398" s="6" t="s">
        <v>177</v>
      </c>
      <c r="B398" s="6">
        <v>6</v>
      </c>
      <c r="C398" s="6">
        <v>80980</v>
      </c>
      <c r="D398" s="7">
        <v>226445</v>
      </c>
      <c r="E398" s="7">
        <v>9568</v>
      </c>
      <c r="F398" s="7">
        <v>26537</v>
      </c>
      <c r="G398" s="6">
        <v>80</v>
      </c>
      <c r="H398" s="6">
        <v>25</v>
      </c>
      <c r="I398" s="7">
        <v>32000</v>
      </c>
      <c r="J398" s="6">
        <v>450</v>
      </c>
      <c r="K398" s="6">
        <v>0</v>
      </c>
      <c r="L398" s="7">
        <v>295080</v>
      </c>
      <c r="M398" s="93">
        <f t="shared" si="18"/>
        <v>3.1914670288960236</v>
      </c>
      <c r="N398" s="93">
        <f t="shared" si="19"/>
        <v>3.6438626821437392</v>
      </c>
    </row>
    <row r="399" spans="1:14" x14ac:dyDescent="0.3">
      <c r="A399" s="6" t="s">
        <v>388</v>
      </c>
      <c r="B399" s="6">
        <v>6</v>
      </c>
      <c r="C399" s="6">
        <v>134056</v>
      </c>
      <c r="D399" s="7">
        <v>218359</v>
      </c>
      <c r="E399" s="25">
        <v>24317</v>
      </c>
      <c r="F399" s="25">
        <v>21869</v>
      </c>
      <c r="G399" s="6">
        <v>614</v>
      </c>
      <c r="H399" s="6">
        <v>8</v>
      </c>
      <c r="I399" s="7">
        <v>17609</v>
      </c>
      <c r="J399" s="25">
        <v>11941</v>
      </c>
      <c r="K399" s="6">
        <v>0</v>
      </c>
      <c r="L399" s="25">
        <v>294709</v>
      </c>
      <c r="M399" s="93">
        <f t="shared" si="18"/>
        <v>1.7602196097153429</v>
      </c>
      <c r="N399" s="93">
        <f t="shared" si="19"/>
        <v>2.1984021602912214</v>
      </c>
    </row>
    <row r="400" spans="1:14" x14ac:dyDescent="0.3">
      <c r="A400" s="6" t="s">
        <v>338</v>
      </c>
      <c r="B400" s="6">
        <v>6</v>
      </c>
      <c r="C400" s="6">
        <v>71997</v>
      </c>
      <c r="D400" s="7">
        <v>128476</v>
      </c>
      <c r="E400" s="7">
        <v>7150</v>
      </c>
      <c r="F400" s="7">
        <v>3991</v>
      </c>
      <c r="G400" s="6">
        <v>242</v>
      </c>
      <c r="H400" s="6">
        <v>8</v>
      </c>
      <c r="I400" s="7">
        <v>3985</v>
      </c>
      <c r="J400" s="25">
        <v>1328</v>
      </c>
      <c r="K400" s="6">
        <v>0</v>
      </c>
      <c r="L400" s="7">
        <v>145172</v>
      </c>
      <c r="M400" s="93">
        <f t="shared" si="18"/>
        <v>1.8398127699765268</v>
      </c>
      <c r="N400" s="93">
        <f t="shared" si="19"/>
        <v>2.01636179285248</v>
      </c>
    </row>
    <row r="401" spans="1:14" x14ac:dyDescent="0.3">
      <c r="A401" s="6" t="s">
        <v>91</v>
      </c>
      <c r="B401" s="6">
        <v>6</v>
      </c>
      <c r="C401" s="6">
        <v>274867</v>
      </c>
      <c r="D401" s="7">
        <v>475490</v>
      </c>
      <c r="E401" s="7">
        <v>18001</v>
      </c>
      <c r="F401" s="7">
        <v>22629</v>
      </c>
      <c r="G401" s="6">
        <v>516</v>
      </c>
      <c r="H401" s="6">
        <v>34</v>
      </c>
      <c r="I401" s="25">
        <v>27348</v>
      </c>
      <c r="J401" s="25">
        <v>8076</v>
      </c>
      <c r="K401" s="6">
        <v>0</v>
      </c>
      <c r="L401" s="25">
        <v>552060</v>
      </c>
      <c r="M401" s="93">
        <f t="shared" si="18"/>
        <v>1.8293865760531458</v>
      </c>
      <c r="N401" s="93">
        <f t="shared" si="19"/>
        <v>2.0084622744818401</v>
      </c>
    </row>
    <row r="402" spans="1:14" x14ac:dyDescent="0.3">
      <c r="A402" s="6" t="s">
        <v>378</v>
      </c>
      <c r="B402" s="6">
        <v>6</v>
      </c>
      <c r="C402" s="6">
        <v>71755</v>
      </c>
      <c r="D402" s="7">
        <v>231592</v>
      </c>
      <c r="E402" s="7">
        <v>24555</v>
      </c>
      <c r="F402" s="25">
        <v>44579</v>
      </c>
      <c r="G402" s="6">
        <v>523</v>
      </c>
      <c r="H402" s="6">
        <v>34</v>
      </c>
      <c r="I402" s="7">
        <v>12939</v>
      </c>
      <c r="J402" s="25">
        <v>3437</v>
      </c>
      <c r="K402" s="6">
        <v>0</v>
      </c>
      <c r="L402" s="7">
        <v>317625</v>
      </c>
      <c r="M402" s="93">
        <f t="shared" si="18"/>
        <v>3.4078600794369729</v>
      </c>
      <c r="N402" s="93">
        <f t="shared" si="19"/>
        <v>4.4265207999442548</v>
      </c>
    </row>
    <row r="403" spans="1:14" x14ac:dyDescent="0.3">
      <c r="A403" s="6" t="s">
        <v>372</v>
      </c>
      <c r="B403" s="6">
        <v>6</v>
      </c>
      <c r="C403" s="6">
        <v>89779</v>
      </c>
      <c r="D403" s="7">
        <v>210352</v>
      </c>
      <c r="E403" s="7">
        <v>25198</v>
      </c>
      <c r="F403" s="7">
        <v>24078</v>
      </c>
      <c r="G403" s="6">
        <v>401</v>
      </c>
      <c r="H403" s="6">
        <v>18</v>
      </c>
      <c r="I403" s="7">
        <v>18495</v>
      </c>
      <c r="J403" s="25">
        <v>11993</v>
      </c>
      <c r="K403" s="6">
        <v>0</v>
      </c>
      <c r="L403" s="7">
        <v>290517</v>
      </c>
      <c r="M403" s="93">
        <f>(D403+I403)/C403</f>
        <v>2.5490036645540717</v>
      </c>
      <c r="N403" s="93">
        <f>L403/C403</f>
        <v>3.2359126299023155</v>
      </c>
    </row>
    <row r="404" spans="1:14" x14ac:dyDescent="0.3">
      <c r="A404" s="6" t="s">
        <v>318</v>
      </c>
      <c r="B404" s="6">
        <v>6</v>
      </c>
      <c r="C404" s="6">
        <v>84094</v>
      </c>
      <c r="D404" s="25">
        <v>133091</v>
      </c>
      <c r="E404" s="7">
        <v>13944</v>
      </c>
      <c r="F404" s="25">
        <v>12513</v>
      </c>
      <c r="G404" s="6">
        <v>283</v>
      </c>
      <c r="H404" s="6">
        <v>63</v>
      </c>
      <c r="I404" s="7">
        <v>5879</v>
      </c>
      <c r="J404" s="25">
        <v>3367</v>
      </c>
      <c r="K404" s="6">
        <v>0</v>
      </c>
      <c r="L404" s="25">
        <v>169077</v>
      </c>
      <c r="M404" s="93">
        <f>(D404+I404)/C404</f>
        <v>1.6525554736366448</v>
      </c>
      <c r="N404" s="93">
        <f>L404/C404</f>
        <v>2.0105715033177161</v>
      </c>
    </row>
    <row r="405" spans="1:14" x14ac:dyDescent="0.3">
      <c r="A405" s="6" t="s">
        <v>389</v>
      </c>
      <c r="B405" s="6">
        <v>6</v>
      </c>
      <c r="C405" s="6">
        <v>82974</v>
      </c>
      <c r="D405" s="7">
        <v>232455</v>
      </c>
      <c r="E405" s="7">
        <v>18438</v>
      </c>
      <c r="F405" s="7">
        <v>20155</v>
      </c>
      <c r="G405" s="6">
        <v>253</v>
      </c>
      <c r="H405" s="6">
        <v>16</v>
      </c>
      <c r="I405" s="25">
        <v>10333</v>
      </c>
      <c r="J405" s="25">
        <v>1219</v>
      </c>
      <c r="K405" s="6">
        <v>0</v>
      </c>
      <c r="L405" s="6">
        <v>282853</v>
      </c>
      <c r="M405" s="93">
        <f>(D405+I405)/C405</f>
        <v>2.926073227758093</v>
      </c>
      <c r="N405" s="93">
        <f>L405/C405</f>
        <v>3.4089353291392483</v>
      </c>
    </row>
    <row r="406" spans="1:14" x14ac:dyDescent="0.3">
      <c r="A406" s="52" t="s">
        <v>1497</v>
      </c>
      <c r="B406" s="163"/>
      <c r="C406" s="82">
        <f t="shared" ref="C406:L406" si="22">SUM(C362:C405)</f>
        <v>5732259</v>
      </c>
      <c r="D406" s="82">
        <f t="shared" si="22"/>
        <v>18914873</v>
      </c>
      <c r="E406" s="82">
        <f t="shared" si="22"/>
        <v>1148413</v>
      </c>
      <c r="F406" s="82">
        <f t="shared" si="22"/>
        <v>1294212</v>
      </c>
      <c r="G406" s="82">
        <f t="shared" si="22"/>
        <v>34550</v>
      </c>
      <c r="H406" s="82">
        <f t="shared" si="22"/>
        <v>721</v>
      </c>
      <c r="I406" s="82">
        <f t="shared" si="22"/>
        <v>417416</v>
      </c>
      <c r="J406" s="82">
        <f t="shared" si="22"/>
        <v>190344</v>
      </c>
      <c r="K406" s="82">
        <f t="shared" si="22"/>
        <v>1821</v>
      </c>
      <c r="L406" s="82">
        <f t="shared" si="22"/>
        <v>22001629</v>
      </c>
      <c r="M406" s="98">
        <f>(D406+I406)/C406</f>
        <v>3.3725428317178272</v>
      </c>
      <c r="N406" s="98">
        <f>L406/C406</f>
        <v>3.838212648800412</v>
      </c>
    </row>
    <row r="407" spans="1:14" x14ac:dyDescent="0.3">
      <c r="A407" s="51" t="s">
        <v>1498</v>
      </c>
      <c r="C407" s="84">
        <f>C406/44</f>
        <v>130278.61363636363</v>
      </c>
      <c r="D407" s="84">
        <f t="shared" ref="D407:L407" si="23">D406/44</f>
        <v>429883.47727272729</v>
      </c>
      <c r="E407" s="84">
        <f t="shared" si="23"/>
        <v>26100.295454545456</v>
      </c>
      <c r="F407" s="84">
        <f t="shared" si="23"/>
        <v>29413.909090909092</v>
      </c>
      <c r="G407" s="84">
        <f t="shared" si="23"/>
        <v>785.22727272727275</v>
      </c>
      <c r="H407" s="85">
        <f t="shared" si="23"/>
        <v>16.386363636363637</v>
      </c>
      <c r="I407" s="84">
        <f t="shared" si="23"/>
        <v>9486.7272727272721</v>
      </c>
      <c r="J407" s="84">
        <f t="shared" si="23"/>
        <v>4326</v>
      </c>
      <c r="K407" s="85">
        <f t="shared" si="23"/>
        <v>41.386363636363633</v>
      </c>
      <c r="L407" s="84">
        <f t="shared" si="23"/>
        <v>500037.02272727271</v>
      </c>
      <c r="M407" s="101"/>
      <c r="N407" s="101"/>
    </row>
    <row r="408" spans="1:14" x14ac:dyDescent="0.3">
      <c r="A408" s="136"/>
      <c r="M408" s="101"/>
      <c r="N408" s="101"/>
    </row>
    <row r="409" spans="1:14" x14ac:dyDescent="0.3">
      <c r="A409" s="89" t="s">
        <v>1499</v>
      </c>
      <c r="B409" s="163"/>
      <c r="C409" s="82">
        <f>C76+C154+C235+C312+C359+C406</f>
        <v>9897733</v>
      </c>
      <c r="D409" s="82">
        <f t="shared" ref="D409:L409" si="24">D76+D154+D235+D312+D359+D406</f>
        <v>33741536</v>
      </c>
      <c r="E409" s="82">
        <f t="shared" si="24"/>
        <v>1923437</v>
      </c>
      <c r="F409" s="82">
        <f t="shared" si="24"/>
        <v>2253851</v>
      </c>
      <c r="G409" s="82">
        <f t="shared" si="24"/>
        <v>65264</v>
      </c>
      <c r="H409" s="82">
        <f t="shared" si="24"/>
        <v>1506</v>
      </c>
      <c r="I409" s="82">
        <f t="shared" si="24"/>
        <v>1227898</v>
      </c>
      <c r="J409" s="82">
        <f t="shared" si="24"/>
        <v>584889</v>
      </c>
      <c r="K409" s="82">
        <f t="shared" si="24"/>
        <v>4199</v>
      </c>
      <c r="L409" s="82">
        <f t="shared" si="24"/>
        <v>39801074</v>
      </c>
      <c r="M409" s="98">
        <f>(D409+I409)/C409</f>
        <v>3.533075099116131</v>
      </c>
      <c r="N409" s="98">
        <f>L409/C409</f>
        <v>4.0212313264057533</v>
      </c>
    </row>
    <row r="410" spans="1:14" x14ac:dyDescent="0.3">
      <c r="A410" s="91" t="s">
        <v>1500</v>
      </c>
      <c r="C410" s="84">
        <f>C409/388</f>
        <v>25509.621134020617</v>
      </c>
      <c r="D410" s="84">
        <f t="shared" ref="D410:L410" si="25">D409/388</f>
        <v>86962.721649484534</v>
      </c>
      <c r="E410" s="84">
        <f t="shared" si="25"/>
        <v>4957.3118556701029</v>
      </c>
      <c r="F410" s="84">
        <f t="shared" si="25"/>
        <v>5808.894329896907</v>
      </c>
      <c r="G410" s="84">
        <f t="shared" si="25"/>
        <v>168.20618556701032</v>
      </c>
      <c r="H410" s="85">
        <f t="shared" si="25"/>
        <v>3.8814432989690721</v>
      </c>
      <c r="I410" s="84">
        <f t="shared" si="25"/>
        <v>3164.6855670103091</v>
      </c>
      <c r="J410" s="84">
        <f t="shared" si="25"/>
        <v>1507.4458762886597</v>
      </c>
      <c r="K410" s="85">
        <f t="shared" si="25"/>
        <v>10.822164948453608</v>
      </c>
      <c r="L410" s="84">
        <f t="shared" si="25"/>
        <v>102580.08762886598</v>
      </c>
    </row>
  </sheetData>
  <hyperlinks>
    <hyperlink ref="D1:E1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0"/>
  <sheetViews>
    <sheetView zoomScale="75" zoomScaleNormal="75" workbookViewId="0">
      <pane ySplit="2" topLeftCell="A3" activePane="bottomLeft" state="frozen"/>
      <selection pane="bottomLeft" activeCell="B1" sqref="B1"/>
    </sheetView>
  </sheetViews>
  <sheetFormatPr defaultRowHeight="14.4" x14ac:dyDescent="0.3"/>
  <cols>
    <col min="1" max="1" width="46.5546875" bestFit="1" customWidth="1"/>
    <col min="4" max="4" width="10.44140625" style="27" bestFit="1" customWidth="1"/>
    <col min="5" max="5" width="14" style="27" customWidth="1"/>
  </cols>
  <sheetData>
    <row r="1" spans="1:17" s="78" customFormat="1" x14ac:dyDescent="0.3">
      <c r="A1" s="123" t="s">
        <v>1464</v>
      </c>
      <c r="D1" s="203" t="s">
        <v>1924</v>
      </c>
      <c r="E1" s="203"/>
    </row>
    <row r="2" spans="1:17" s="79" customFormat="1" ht="43.2" x14ac:dyDescent="0.3">
      <c r="A2" s="79" t="s">
        <v>0</v>
      </c>
      <c r="B2" s="79" t="s">
        <v>1466</v>
      </c>
      <c r="C2" s="79" t="s">
        <v>1513</v>
      </c>
      <c r="D2" s="99" t="s">
        <v>1514</v>
      </c>
      <c r="E2" s="99" t="s">
        <v>1515</v>
      </c>
      <c r="F2" s="79" t="s">
        <v>1516</v>
      </c>
      <c r="G2" s="79" t="s">
        <v>1517</v>
      </c>
      <c r="H2" s="79" t="s">
        <v>1518</v>
      </c>
      <c r="I2" s="79" t="s">
        <v>1519</v>
      </c>
      <c r="J2" s="79" t="s">
        <v>1520</v>
      </c>
      <c r="K2" s="79" t="s">
        <v>1521</v>
      </c>
      <c r="L2" s="79" t="s">
        <v>1522</v>
      </c>
      <c r="M2" s="79" t="s">
        <v>1523</v>
      </c>
      <c r="N2" s="79" t="s">
        <v>1524</v>
      </c>
      <c r="O2" s="79" t="s">
        <v>1527</v>
      </c>
      <c r="P2" s="79" t="s">
        <v>1525</v>
      </c>
      <c r="Q2" s="79" t="s">
        <v>1526</v>
      </c>
    </row>
    <row r="3" spans="1:17" x14ac:dyDescent="0.3">
      <c r="A3" s="74" t="s">
        <v>132</v>
      </c>
      <c r="B3" s="74">
        <v>1</v>
      </c>
      <c r="C3" s="74" t="s">
        <v>390</v>
      </c>
      <c r="D3" s="73">
        <v>59067</v>
      </c>
      <c r="E3" s="73">
        <v>76860</v>
      </c>
      <c r="F3" s="74">
        <v>40</v>
      </c>
      <c r="G3" s="74" t="s">
        <v>1462</v>
      </c>
      <c r="H3" s="74" t="s">
        <v>1462</v>
      </c>
      <c r="I3" s="74" t="s">
        <v>1462</v>
      </c>
      <c r="J3" s="74" t="s">
        <v>1462</v>
      </c>
      <c r="K3" s="74"/>
      <c r="L3" s="74"/>
      <c r="M3" s="74" t="s">
        <v>1462</v>
      </c>
      <c r="N3" s="74" t="s">
        <v>1462</v>
      </c>
      <c r="O3" s="74" t="s">
        <v>1462</v>
      </c>
      <c r="P3" s="74" t="s">
        <v>1462</v>
      </c>
      <c r="Q3" s="74" t="s">
        <v>1462</v>
      </c>
    </row>
    <row r="4" spans="1:17" x14ac:dyDescent="0.3">
      <c r="A4" s="74" t="s">
        <v>234</v>
      </c>
      <c r="B4" s="74">
        <v>1</v>
      </c>
      <c r="C4" s="74" t="s">
        <v>390</v>
      </c>
      <c r="D4" s="73">
        <v>71652</v>
      </c>
      <c r="E4" s="73">
        <v>71652</v>
      </c>
      <c r="F4" s="74">
        <v>40</v>
      </c>
      <c r="G4" s="74" t="s">
        <v>1462</v>
      </c>
      <c r="H4" s="74"/>
      <c r="I4" s="74"/>
      <c r="J4" s="74" t="s">
        <v>1462</v>
      </c>
      <c r="K4" s="74" t="s">
        <v>1462</v>
      </c>
      <c r="L4" s="74" t="s">
        <v>1462</v>
      </c>
      <c r="M4" s="74" t="s">
        <v>1462</v>
      </c>
      <c r="N4" s="74" t="s">
        <v>1462</v>
      </c>
      <c r="O4" s="74"/>
      <c r="P4" s="74"/>
      <c r="Q4" s="74" t="s">
        <v>1462</v>
      </c>
    </row>
    <row r="5" spans="1:17" x14ac:dyDescent="0.3">
      <c r="A5" s="74" t="s">
        <v>229</v>
      </c>
      <c r="B5" s="74">
        <v>1</v>
      </c>
      <c r="C5" s="74" t="s">
        <v>391</v>
      </c>
      <c r="D5" s="73">
        <v>30000</v>
      </c>
      <c r="E5" s="73">
        <v>55000</v>
      </c>
      <c r="F5" s="74">
        <v>40</v>
      </c>
      <c r="G5" s="74"/>
      <c r="H5" s="74"/>
      <c r="I5" s="74"/>
      <c r="J5" s="74"/>
      <c r="K5" s="74"/>
      <c r="L5" s="74" t="s">
        <v>1462</v>
      </c>
      <c r="M5" s="74" t="s">
        <v>1462</v>
      </c>
      <c r="N5" s="74" t="s">
        <v>1462</v>
      </c>
      <c r="O5" s="74"/>
      <c r="P5" s="74" t="s">
        <v>1462</v>
      </c>
      <c r="Q5" s="74"/>
    </row>
    <row r="6" spans="1:17" x14ac:dyDescent="0.3">
      <c r="A6" s="74" t="s">
        <v>145</v>
      </c>
      <c r="B6" s="74">
        <v>1</v>
      </c>
      <c r="C6" s="74" t="s">
        <v>390</v>
      </c>
      <c r="D6" s="73">
        <v>49000</v>
      </c>
      <c r="E6" s="73">
        <v>49000</v>
      </c>
      <c r="F6" s="74">
        <v>40</v>
      </c>
      <c r="G6" s="74" t="s">
        <v>1462</v>
      </c>
      <c r="H6" s="74"/>
      <c r="I6" s="74"/>
      <c r="J6" s="74"/>
      <c r="K6" s="74"/>
      <c r="L6" s="74" t="s">
        <v>1462</v>
      </c>
      <c r="M6" s="74" t="s">
        <v>1462</v>
      </c>
      <c r="N6" s="74" t="s">
        <v>1462</v>
      </c>
      <c r="O6" s="74" t="s">
        <v>1462</v>
      </c>
      <c r="P6" s="74" t="s">
        <v>1462</v>
      </c>
      <c r="Q6" s="74"/>
    </row>
    <row r="7" spans="1:17" x14ac:dyDescent="0.3">
      <c r="A7" s="74" t="s">
        <v>17</v>
      </c>
      <c r="B7" s="74">
        <v>1</v>
      </c>
      <c r="C7" s="74" t="s">
        <v>390</v>
      </c>
      <c r="D7" s="73">
        <v>38266</v>
      </c>
      <c r="E7" s="73">
        <v>40437</v>
      </c>
      <c r="F7" s="74">
        <v>40</v>
      </c>
      <c r="G7" s="74"/>
      <c r="H7" s="74"/>
      <c r="I7" s="74"/>
      <c r="J7" s="74"/>
      <c r="K7" s="74"/>
      <c r="L7" s="74"/>
      <c r="M7" s="74"/>
      <c r="N7" s="74"/>
      <c r="O7" s="74" t="s">
        <v>1462</v>
      </c>
      <c r="P7" s="74" t="s">
        <v>1462</v>
      </c>
      <c r="Q7" s="74"/>
    </row>
    <row r="8" spans="1:17" x14ac:dyDescent="0.3">
      <c r="A8" s="74" t="s">
        <v>224</v>
      </c>
      <c r="B8" s="74">
        <v>1</v>
      </c>
      <c r="C8" s="74" t="s">
        <v>393</v>
      </c>
      <c r="D8" s="73">
        <v>36162</v>
      </c>
      <c r="E8" s="73">
        <v>38220</v>
      </c>
      <c r="F8" s="74">
        <v>28</v>
      </c>
      <c r="G8" s="74"/>
      <c r="H8" s="74"/>
      <c r="I8" s="74"/>
      <c r="J8" s="74"/>
      <c r="K8" s="74"/>
      <c r="L8" s="74"/>
      <c r="M8" s="74" t="s">
        <v>1462</v>
      </c>
      <c r="N8" s="74"/>
      <c r="O8" s="74"/>
      <c r="P8" s="74" t="s">
        <v>1462</v>
      </c>
      <c r="Q8" s="74"/>
    </row>
    <row r="9" spans="1:17" x14ac:dyDescent="0.3">
      <c r="A9" s="74" t="s">
        <v>206</v>
      </c>
      <c r="B9" s="74">
        <v>1</v>
      </c>
      <c r="C9" s="74" t="s">
        <v>391</v>
      </c>
      <c r="D9" s="73">
        <v>24400</v>
      </c>
      <c r="E9" s="73">
        <v>37100</v>
      </c>
      <c r="F9" s="74">
        <v>40</v>
      </c>
      <c r="G9" s="74"/>
      <c r="H9" s="74"/>
      <c r="I9" s="74"/>
      <c r="J9" s="74" t="s">
        <v>1462</v>
      </c>
      <c r="K9" s="74" t="s">
        <v>1462</v>
      </c>
      <c r="L9" s="74" t="s">
        <v>1462</v>
      </c>
      <c r="M9" s="74" t="s">
        <v>1462</v>
      </c>
      <c r="N9" s="74" t="s">
        <v>1462</v>
      </c>
      <c r="O9" s="74" t="s">
        <v>1462</v>
      </c>
      <c r="P9" s="74" t="s">
        <v>1462</v>
      </c>
      <c r="Q9" s="74" t="s">
        <v>1462</v>
      </c>
    </row>
    <row r="10" spans="1:17" x14ac:dyDescent="0.3">
      <c r="A10" s="74" t="s">
        <v>122</v>
      </c>
      <c r="B10" s="74">
        <v>1</v>
      </c>
      <c r="C10" s="74" t="s">
        <v>392</v>
      </c>
      <c r="D10" s="73">
        <v>36519</v>
      </c>
      <c r="E10" s="73">
        <v>36519</v>
      </c>
      <c r="F10" s="74">
        <v>40</v>
      </c>
      <c r="G10" s="74"/>
      <c r="H10" s="74"/>
      <c r="I10" s="74"/>
      <c r="J10" s="74"/>
      <c r="K10" s="74"/>
      <c r="L10" s="74" t="s">
        <v>1462</v>
      </c>
      <c r="M10" s="74" t="s">
        <v>1462</v>
      </c>
      <c r="N10" s="74" t="s">
        <v>1462</v>
      </c>
      <c r="O10" s="74"/>
      <c r="P10" s="74" t="s">
        <v>1462</v>
      </c>
      <c r="Q10" s="74"/>
    </row>
    <row r="11" spans="1:17" x14ac:dyDescent="0.3">
      <c r="A11" s="74" t="s">
        <v>36</v>
      </c>
      <c r="B11" s="74">
        <v>1</v>
      </c>
      <c r="C11" s="74" t="s">
        <v>393</v>
      </c>
      <c r="D11" s="73">
        <v>25000</v>
      </c>
      <c r="E11" s="73">
        <v>35800</v>
      </c>
      <c r="F11" s="74">
        <v>35</v>
      </c>
      <c r="G11" s="74"/>
      <c r="H11" s="74"/>
      <c r="I11" s="74"/>
      <c r="J11" s="74"/>
      <c r="K11" s="74" t="s">
        <v>1462</v>
      </c>
      <c r="L11" s="74" t="s">
        <v>1462</v>
      </c>
      <c r="M11" s="74" t="s">
        <v>1462</v>
      </c>
      <c r="N11" s="74" t="s">
        <v>1462</v>
      </c>
      <c r="O11" s="74" t="s">
        <v>1462</v>
      </c>
      <c r="P11" s="74" t="s">
        <v>1462</v>
      </c>
      <c r="Q11" s="74"/>
    </row>
    <row r="12" spans="1:17" x14ac:dyDescent="0.3">
      <c r="A12" s="74" t="s">
        <v>112</v>
      </c>
      <c r="B12" s="74">
        <v>1</v>
      </c>
      <c r="C12" s="74" t="s">
        <v>391</v>
      </c>
      <c r="D12" s="73">
        <v>20000</v>
      </c>
      <c r="E12" s="73">
        <v>35000</v>
      </c>
      <c r="F12" s="74">
        <v>30</v>
      </c>
      <c r="G12" s="74"/>
      <c r="H12" s="74"/>
      <c r="I12" s="74"/>
      <c r="J12" s="74"/>
      <c r="K12" s="74"/>
      <c r="L12" s="74"/>
      <c r="M12" s="74" t="s">
        <v>1462</v>
      </c>
      <c r="N12" s="74" t="s">
        <v>1462</v>
      </c>
      <c r="O12" s="74"/>
      <c r="P12" s="74" t="s">
        <v>1462</v>
      </c>
      <c r="Q12" s="74"/>
    </row>
    <row r="13" spans="1:17" x14ac:dyDescent="0.3">
      <c r="A13" s="74" t="s">
        <v>210</v>
      </c>
      <c r="B13" s="74">
        <v>1</v>
      </c>
      <c r="C13" s="74" t="s">
        <v>392</v>
      </c>
      <c r="D13" s="73">
        <v>18000</v>
      </c>
      <c r="E13" s="73">
        <v>35000</v>
      </c>
      <c r="F13" s="74">
        <v>40</v>
      </c>
      <c r="G13" s="74" t="s">
        <v>1462</v>
      </c>
      <c r="H13" s="74" t="s">
        <v>1462</v>
      </c>
      <c r="I13" s="74" t="s">
        <v>1462</v>
      </c>
      <c r="J13" s="74" t="s">
        <v>1462</v>
      </c>
      <c r="K13" s="74"/>
      <c r="L13" s="74" t="s">
        <v>1462</v>
      </c>
      <c r="M13" s="74" t="s">
        <v>1462</v>
      </c>
      <c r="N13" s="74" t="s">
        <v>1462</v>
      </c>
      <c r="O13" s="74"/>
      <c r="P13" s="74" t="s">
        <v>1462</v>
      </c>
      <c r="Q13" s="74" t="s">
        <v>1462</v>
      </c>
    </row>
    <row r="14" spans="1:17" x14ac:dyDescent="0.3">
      <c r="A14" s="74" t="s">
        <v>70</v>
      </c>
      <c r="B14" s="74">
        <v>1</v>
      </c>
      <c r="C14" s="74" t="s">
        <v>392</v>
      </c>
      <c r="D14" s="73">
        <v>18000</v>
      </c>
      <c r="E14" s="73">
        <v>35000</v>
      </c>
      <c r="F14" s="74">
        <v>45</v>
      </c>
      <c r="G14" s="74"/>
      <c r="H14" s="74"/>
      <c r="I14" s="74"/>
      <c r="J14" s="74"/>
      <c r="K14" s="74"/>
      <c r="L14" s="74"/>
      <c r="M14" s="74" t="s">
        <v>1462</v>
      </c>
      <c r="N14" s="74" t="s">
        <v>1462</v>
      </c>
      <c r="O14" s="74"/>
      <c r="P14" s="74"/>
      <c r="Q14" s="74"/>
    </row>
    <row r="15" spans="1:17" x14ac:dyDescent="0.3">
      <c r="A15" s="74" t="s">
        <v>97</v>
      </c>
      <c r="B15" s="74">
        <v>1</v>
      </c>
      <c r="C15" s="74" t="s">
        <v>390</v>
      </c>
      <c r="D15" s="73">
        <v>30784</v>
      </c>
      <c r="E15" s="73">
        <v>34944</v>
      </c>
      <c r="F15" s="74">
        <v>40</v>
      </c>
      <c r="G15" s="74" t="s">
        <v>1462</v>
      </c>
      <c r="H15" s="74" t="s">
        <v>1462</v>
      </c>
      <c r="I15" s="74" t="s">
        <v>1462</v>
      </c>
      <c r="J15" s="74" t="s">
        <v>1462</v>
      </c>
      <c r="K15" s="74" t="s">
        <v>1462</v>
      </c>
      <c r="L15" s="74" t="s">
        <v>1462</v>
      </c>
      <c r="M15" s="74" t="s">
        <v>1462</v>
      </c>
      <c r="N15" s="74" t="s">
        <v>1462</v>
      </c>
      <c r="O15" s="74"/>
      <c r="P15" s="74" t="s">
        <v>1462</v>
      </c>
      <c r="Q15" s="74" t="s">
        <v>1462</v>
      </c>
    </row>
    <row r="16" spans="1:17" x14ac:dyDescent="0.3">
      <c r="A16" s="74" t="s">
        <v>34</v>
      </c>
      <c r="B16" s="74">
        <v>1</v>
      </c>
      <c r="C16" s="74" t="s">
        <v>392</v>
      </c>
      <c r="D16" s="73">
        <v>34320</v>
      </c>
      <c r="E16" s="73">
        <v>34320</v>
      </c>
      <c r="F16" s="74">
        <v>40</v>
      </c>
      <c r="G16" s="74"/>
      <c r="H16" s="74"/>
      <c r="I16" s="74"/>
      <c r="J16" s="74" t="s">
        <v>1462</v>
      </c>
      <c r="K16" s="74"/>
      <c r="L16" s="74" t="s">
        <v>1462</v>
      </c>
      <c r="M16" s="74" t="s">
        <v>1462</v>
      </c>
      <c r="N16" s="74" t="s">
        <v>1462</v>
      </c>
      <c r="O16" s="74"/>
      <c r="P16" s="74" t="s">
        <v>1462</v>
      </c>
      <c r="Q16" s="74"/>
    </row>
    <row r="17" spans="1:17" x14ac:dyDescent="0.3">
      <c r="A17" s="74" t="s">
        <v>271</v>
      </c>
      <c r="B17" s="74">
        <v>1</v>
      </c>
      <c r="C17" s="74" t="s">
        <v>392</v>
      </c>
      <c r="D17" s="73">
        <v>32000</v>
      </c>
      <c r="E17" s="73">
        <v>33500</v>
      </c>
      <c r="F17" s="74">
        <v>40</v>
      </c>
      <c r="G17" s="74"/>
      <c r="H17" s="74"/>
      <c r="I17" s="74"/>
      <c r="J17" s="74"/>
      <c r="K17" s="74"/>
      <c r="L17" s="74" t="s">
        <v>1462</v>
      </c>
      <c r="M17" s="74" t="s">
        <v>1462</v>
      </c>
      <c r="N17" s="74" t="s">
        <v>1462</v>
      </c>
      <c r="O17" s="74"/>
      <c r="P17" s="74" t="s">
        <v>1462</v>
      </c>
      <c r="Q17" s="74"/>
    </row>
    <row r="18" spans="1:17" x14ac:dyDescent="0.3">
      <c r="A18" s="74" t="s">
        <v>183</v>
      </c>
      <c r="B18" s="74">
        <v>1</v>
      </c>
      <c r="C18" s="74" t="s">
        <v>392</v>
      </c>
      <c r="D18" s="73">
        <v>32822</v>
      </c>
      <c r="E18" s="73">
        <v>32822</v>
      </c>
      <c r="F18" s="74">
        <v>40</v>
      </c>
      <c r="G18" s="74"/>
      <c r="H18" s="74"/>
      <c r="I18" s="74"/>
      <c r="J18" s="74"/>
      <c r="K18" s="74"/>
      <c r="L18" s="74" t="s">
        <v>1462</v>
      </c>
      <c r="M18" s="74" t="s">
        <v>1462</v>
      </c>
      <c r="N18" s="74" t="s">
        <v>1462</v>
      </c>
      <c r="O18" s="74"/>
      <c r="P18" s="74" t="s">
        <v>1462</v>
      </c>
      <c r="Q18" s="74"/>
    </row>
    <row r="19" spans="1:17" x14ac:dyDescent="0.3">
      <c r="A19" s="74" t="s">
        <v>239</v>
      </c>
      <c r="B19" s="74">
        <v>1</v>
      </c>
      <c r="C19" s="74" t="s">
        <v>391</v>
      </c>
      <c r="D19" s="73">
        <v>22000</v>
      </c>
      <c r="E19" s="73">
        <v>32000</v>
      </c>
      <c r="F19" s="74">
        <v>40</v>
      </c>
      <c r="G19" s="74"/>
      <c r="H19" s="74"/>
      <c r="I19" s="74"/>
      <c r="J19" s="74"/>
      <c r="K19" s="74" t="s">
        <v>1462</v>
      </c>
      <c r="L19" s="74" t="s">
        <v>1462</v>
      </c>
      <c r="M19" s="74" t="s">
        <v>1462</v>
      </c>
      <c r="N19" s="74" t="s">
        <v>1462</v>
      </c>
      <c r="O19" s="74"/>
      <c r="P19" s="74" t="s">
        <v>1462</v>
      </c>
      <c r="Q19" s="74"/>
    </row>
    <row r="20" spans="1:17" x14ac:dyDescent="0.3">
      <c r="A20" s="74" t="s">
        <v>284</v>
      </c>
      <c r="B20" s="74">
        <v>1</v>
      </c>
      <c r="C20" s="74" t="s">
        <v>393</v>
      </c>
      <c r="D20" s="73">
        <v>30628</v>
      </c>
      <c r="E20" s="73">
        <v>30924</v>
      </c>
      <c r="F20" s="74">
        <v>38</v>
      </c>
      <c r="G20" s="74"/>
      <c r="H20" s="74"/>
      <c r="I20" s="74"/>
      <c r="J20" s="74"/>
      <c r="K20" s="74"/>
      <c r="L20" s="74"/>
      <c r="M20" s="74"/>
      <c r="N20" s="74" t="s">
        <v>1462</v>
      </c>
      <c r="O20" s="74"/>
      <c r="P20" s="74"/>
      <c r="Q20" s="74"/>
    </row>
    <row r="21" spans="1:17" x14ac:dyDescent="0.3">
      <c r="A21" s="74" t="s">
        <v>26</v>
      </c>
      <c r="B21" s="74">
        <v>1</v>
      </c>
      <c r="C21" s="74" t="s">
        <v>392</v>
      </c>
      <c r="D21" s="73">
        <v>18000</v>
      </c>
      <c r="E21" s="73">
        <v>30000</v>
      </c>
      <c r="F21" s="74">
        <v>27</v>
      </c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</row>
    <row r="22" spans="1:17" x14ac:dyDescent="0.3">
      <c r="A22" s="74" t="s">
        <v>155</v>
      </c>
      <c r="B22" s="74">
        <v>1</v>
      </c>
      <c r="C22" s="74" t="s">
        <v>392</v>
      </c>
      <c r="D22" s="73">
        <v>22568</v>
      </c>
      <c r="E22" s="73">
        <v>30000</v>
      </c>
      <c r="F22" s="74">
        <v>28</v>
      </c>
      <c r="G22" s="74"/>
      <c r="H22" s="74"/>
      <c r="I22" s="74"/>
      <c r="J22" s="74"/>
      <c r="K22" s="74"/>
      <c r="L22" s="74"/>
      <c r="M22" s="74" t="s">
        <v>1462</v>
      </c>
      <c r="N22" s="74" t="s">
        <v>1462</v>
      </c>
      <c r="O22" s="74"/>
      <c r="P22" s="74" t="s">
        <v>1462</v>
      </c>
      <c r="Q22" s="74"/>
    </row>
    <row r="23" spans="1:17" x14ac:dyDescent="0.3">
      <c r="A23" s="74" t="s">
        <v>100</v>
      </c>
      <c r="B23" s="74">
        <v>1</v>
      </c>
      <c r="C23" s="74" t="s">
        <v>392</v>
      </c>
      <c r="D23" s="73">
        <v>27000</v>
      </c>
      <c r="E23" s="73">
        <v>28500</v>
      </c>
      <c r="F23" s="74">
        <v>38</v>
      </c>
      <c r="G23" s="74" t="s">
        <v>1462</v>
      </c>
      <c r="H23" s="74" t="s">
        <v>1462</v>
      </c>
      <c r="I23" s="74"/>
      <c r="J23" s="74" t="s">
        <v>1462</v>
      </c>
      <c r="K23" s="74" t="s">
        <v>1462</v>
      </c>
      <c r="L23" s="74" t="s">
        <v>1462</v>
      </c>
      <c r="M23" s="74" t="s">
        <v>1462</v>
      </c>
      <c r="N23" s="74" t="s">
        <v>1462</v>
      </c>
      <c r="O23" s="74"/>
      <c r="P23" s="74" t="s">
        <v>1462</v>
      </c>
      <c r="Q23" s="74"/>
    </row>
    <row r="24" spans="1:17" x14ac:dyDescent="0.3">
      <c r="A24" s="74" t="s">
        <v>232</v>
      </c>
      <c r="B24" s="74">
        <v>1</v>
      </c>
      <c r="C24" s="74" t="s">
        <v>392</v>
      </c>
      <c r="D24" s="73">
        <v>27000</v>
      </c>
      <c r="E24" s="73">
        <v>28500</v>
      </c>
      <c r="F24" s="74">
        <v>39</v>
      </c>
      <c r="G24" s="74"/>
      <c r="H24" s="74"/>
      <c r="I24" s="74"/>
      <c r="J24" s="74"/>
      <c r="K24" s="74"/>
      <c r="L24" s="74"/>
      <c r="M24" s="74" t="s">
        <v>1462</v>
      </c>
      <c r="N24" s="74"/>
      <c r="O24" s="74"/>
      <c r="P24" s="74"/>
      <c r="Q24" s="74"/>
    </row>
    <row r="25" spans="1:17" x14ac:dyDescent="0.3">
      <c r="A25" s="74" t="s">
        <v>24</v>
      </c>
      <c r="B25" s="74">
        <v>1</v>
      </c>
      <c r="C25" s="74" t="s">
        <v>392</v>
      </c>
      <c r="D25" s="73">
        <v>27300</v>
      </c>
      <c r="E25" s="73">
        <v>28155</v>
      </c>
      <c r="F25" s="74">
        <v>35</v>
      </c>
      <c r="G25" s="74"/>
      <c r="H25" s="74"/>
      <c r="I25" s="74"/>
      <c r="J25" s="74"/>
      <c r="K25" s="74"/>
      <c r="L25" s="74" t="s">
        <v>1462</v>
      </c>
      <c r="M25" s="74" t="s">
        <v>1462</v>
      </c>
      <c r="N25" s="74" t="s">
        <v>1462</v>
      </c>
      <c r="O25" s="74"/>
      <c r="P25" s="74"/>
      <c r="Q25" s="74"/>
    </row>
    <row r="26" spans="1:17" x14ac:dyDescent="0.3">
      <c r="A26" s="74" t="s">
        <v>41</v>
      </c>
      <c r="B26" s="74">
        <v>1</v>
      </c>
      <c r="C26" s="74" t="s">
        <v>393</v>
      </c>
      <c r="D26" s="73">
        <v>28000</v>
      </c>
      <c r="E26" s="73">
        <v>28000</v>
      </c>
      <c r="F26" s="74">
        <v>31</v>
      </c>
      <c r="G26" s="74"/>
      <c r="H26" s="74"/>
      <c r="I26" s="74"/>
      <c r="J26" s="74"/>
      <c r="K26" s="74"/>
      <c r="L26" s="74"/>
      <c r="M26" s="74"/>
      <c r="N26" s="74" t="s">
        <v>1462</v>
      </c>
      <c r="O26" s="74"/>
      <c r="P26" s="74" t="s">
        <v>1462</v>
      </c>
      <c r="Q26" s="74"/>
    </row>
    <row r="27" spans="1:17" x14ac:dyDescent="0.3">
      <c r="A27" s="74" t="s">
        <v>110</v>
      </c>
      <c r="B27" s="74">
        <v>1</v>
      </c>
      <c r="C27" s="74" t="s">
        <v>392</v>
      </c>
      <c r="D27" s="73">
        <v>27993</v>
      </c>
      <c r="E27" s="73">
        <v>27993</v>
      </c>
      <c r="F27" s="74">
        <v>30</v>
      </c>
      <c r="G27" s="74"/>
      <c r="H27" s="74"/>
      <c r="I27" s="74"/>
      <c r="J27" s="74"/>
      <c r="K27" s="74"/>
      <c r="L27" s="74" t="s">
        <v>1462</v>
      </c>
      <c r="M27" s="74" t="s">
        <v>1462</v>
      </c>
      <c r="N27" s="74" t="s">
        <v>1462</v>
      </c>
      <c r="O27" s="74"/>
      <c r="P27" s="74"/>
      <c r="Q27" s="74"/>
    </row>
    <row r="28" spans="1:17" x14ac:dyDescent="0.3">
      <c r="A28" s="74" t="s">
        <v>47</v>
      </c>
      <c r="B28" s="74">
        <v>1</v>
      </c>
      <c r="C28" s="74" t="s">
        <v>392</v>
      </c>
      <c r="D28" s="73">
        <v>25000</v>
      </c>
      <c r="E28" s="73">
        <v>27500</v>
      </c>
      <c r="F28" s="74">
        <v>30</v>
      </c>
      <c r="G28" s="74"/>
      <c r="H28" s="74"/>
      <c r="I28" s="74"/>
      <c r="J28" s="74"/>
      <c r="K28" s="74"/>
      <c r="L28" s="74" t="s">
        <v>1462</v>
      </c>
      <c r="M28" s="74" t="s">
        <v>1462</v>
      </c>
      <c r="N28" s="74" t="s">
        <v>1462</v>
      </c>
      <c r="O28" s="74"/>
      <c r="P28" s="74"/>
      <c r="Q28" s="74"/>
    </row>
    <row r="29" spans="1:17" x14ac:dyDescent="0.3">
      <c r="A29" s="74" t="s">
        <v>35</v>
      </c>
      <c r="B29" s="74">
        <v>1</v>
      </c>
      <c r="C29" s="74" t="s">
        <v>392</v>
      </c>
      <c r="D29" s="73">
        <v>25744</v>
      </c>
      <c r="E29" s="73">
        <v>27000</v>
      </c>
      <c r="F29" s="74">
        <v>40</v>
      </c>
      <c r="G29" s="74" t="s">
        <v>1462</v>
      </c>
      <c r="H29" s="74" t="s">
        <v>1462</v>
      </c>
      <c r="I29" s="74" t="s">
        <v>1462</v>
      </c>
      <c r="J29" s="74" t="s">
        <v>1462</v>
      </c>
      <c r="K29" s="74" t="s">
        <v>1462</v>
      </c>
      <c r="L29" s="74" t="s">
        <v>1462</v>
      </c>
      <c r="M29" s="74"/>
      <c r="N29" s="74" t="s">
        <v>1462</v>
      </c>
      <c r="O29" s="74"/>
      <c r="P29" s="74" t="s">
        <v>1462</v>
      </c>
      <c r="Q29" s="74"/>
    </row>
    <row r="30" spans="1:17" x14ac:dyDescent="0.3">
      <c r="A30" s="74" t="s">
        <v>243</v>
      </c>
      <c r="B30" s="74">
        <v>1</v>
      </c>
      <c r="C30" s="74" t="s">
        <v>391</v>
      </c>
      <c r="D30" s="73">
        <v>19482</v>
      </c>
      <c r="E30" s="73">
        <v>26226</v>
      </c>
      <c r="F30" s="74">
        <v>26</v>
      </c>
      <c r="G30" s="74"/>
      <c r="H30" s="74"/>
      <c r="I30" s="74"/>
      <c r="J30" s="74"/>
      <c r="K30" s="74"/>
      <c r="L30" s="74" t="s">
        <v>1462</v>
      </c>
      <c r="M30" s="74" t="s">
        <v>1462</v>
      </c>
      <c r="N30" s="74"/>
      <c r="O30" s="74"/>
      <c r="P30" s="74" t="s">
        <v>1462</v>
      </c>
      <c r="Q30" s="74"/>
    </row>
    <row r="31" spans="1:17" x14ac:dyDescent="0.3">
      <c r="A31" s="74" t="s">
        <v>6</v>
      </c>
      <c r="B31" s="74">
        <v>1</v>
      </c>
      <c r="C31" s="74" t="s">
        <v>391</v>
      </c>
      <c r="D31" s="73">
        <v>18720</v>
      </c>
      <c r="E31" s="73">
        <v>26208</v>
      </c>
      <c r="F31" s="74">
        <v>18</v>
      </c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</row>
    <row r="32" spans="1:17" x14ac:dyDescent="0.3">
      <c r="A32" s="74" t="s">
        <v>268</v>
      </c>
      <c r="B32" s="74">
        <v>1</v>
      </c>
      <c r="C32" s="74" t="s">
        <v>392</v>
      </c>
      <c r="D32" s="73">
        <v>21965</v>
      </c>
      <c r="E32" s="73">
        <v>25626</v>
      </c>
      <c r="F32" s="74">
        <v>30</v>
      </c>
      <c r="G32" s="74"/>
      <c r="H32" s="74"/>
      <c r="I32" s="74"/>
      <c r="J32" s="74"/>
      <c r="K32" s="74"/>
      <c r="L32" s="74"/>
      <c r="M32" s="74" t="s">
        <v>1462</v>
      </c>
      <c r="N32" s="74" t="s">
        <v>1462</v>
      </c>
      <c r="O32" s="74"/>
      <c r="P32" s="74"/>
      <c r="Q32" s="74"/>
    </row>
    <row r="33" spans="1:17" x14ac:dyDescent="0.3">
      <c r="A33" s="74" t="s">
        <v>66</v>
      </c>
      <c r="B33" s="74">
        <v>1</v>
      </c>
      <c r="C33" s="74" t="s">
        <v>391</v>
      </c>
      <c r="D33" s="73">
        <v>16000</v>
      </c>
      <c r="E33" s="73">
        <v>25000</v>
      </c>
      <c r="F33" s="74">
        <v>21</v>
      </c>
      <c r="G33" s="74"/>
      <c r="H33" s="74"/>
      <c r="I33" s="74"/>
      <c r="J33" s="74"/>
      <c r="K33" s="74" t="s">
        <v>1462</v>
      </c>
      <c r="L33" s="74"/>
      <c r="M33" s="74" t="s">
        <v>1462</v>
      </c>
      <c r="N33" s="74" t="s">
        <v>1462</v>
      </c>
      <c r="O33" s="74"/>
      <c r="P33" s="74" t="s">
        <v>1462</v>
      </c>
      <c r="Q33" s="74"/>
    </row>
    <row r="34" spans="1:17" x14ac:dyDescent="0.3">
      <c r="A34" s="74" t="s">
        <v>9</v>
      </c>
      <c r="B34" s="74">
        <v>1</v>
      </c>
      <c r="C34" s="74" t="s">
        <v>392</v>
      </c>
      <c r="D34" s="73">
        <v>15000</v>
      </c>
      <c r="E34" s="73">
        <v>25000</v>
      </c>
      <c r="F34" s="74">
        <v>30</v>
      </c>
      <c r="G34" s="74"/>
      <c r="H34" s="74"/>
      <c r="I34" s="74"/>
      <c r="J34" s="74"/>
      <c r="K34" s="74"/>
      <c r="L34" s="74" t="s">
        <v>1462</v>
      </c>
      <c r="M34" s="74" t="s">
        <v>1462</v>
      </c>
      <c r="N34" s="74" t="s">
        <v>1462</v>
      </c>
      <c r="O34" s="74"/>
      <c r="P34" s="74" t="s">
        <v>1462</v>
      </c>
      <c r="Q34" s="74"/>
    </row>
    <row r="35" spans="1:17" x14ac:dyDescent="0.3">
      <c r="A35" s="74" t="s">
        <v>89</v>
      </c>
      <c r="B35" s="74">
        <v>1</v>
      </c>
      <c r="C35" s="74" t="s">
        <v>391</v>
      </c>
      <c r="D35" s="73">
        <v>24823</v>
      </c>
      <c r="E35" s="73">
        <v>24823</v>
      </c>
      <c r="F35" s="74">
        <v>36</v>
      </c>
      <c r="G35" s="74" t="s">
        <v>1462</v>
      </c>
      <c r="H35" s="74" t="s">
        <v>1462</v>
      </c>
      <c r="I35" s="74" t="s">
        <v>1462</v>
      </c>
      <c r="J35" s="74" t="s">
        <v>1462</v>
      </c>
      <c r="K35" s="74" t="s">
        <v>1462</v>
      </c>
      <c r="L35" s="74" t="s">
        <v>1462</v>
      </c>
      <c r="M35" s="74" t="s">
        <v>1462</v>
      </c>
      <c r="N35" s="74" t="s">
        <v>1462</v>
      </c>
      <c r="O35" s="74" t="s">
        <v>1462</v>
      </c>
      <c r="P35" s="74" t="s">
        <v>1462</v>
      </c>
      <c r="Q35" s="74"/>
    </row>
    <row r="36" spans="1:17" x14ac:dyDescent="0.3">
      <c r="A36" s="74" t="s">
        <v>39</v>
      </c>
      <c r="B36" s="74">
        <v>1</v>
      </c>
      <c r="C36" s="74" t="s">
        <v>390</v>
      </c>
      <c r="D36" s="73">
        <v>21840</v>
      </c>
      <c r="E36" s="73">
        <v>24648</v>
      </c>
      <c r="F36" s="74">
        <v>35</v>
      </c>
      <c r="G36" s="74"/>
      <c r="H36" s="74"/>
      <c r="I36" s="74"/>
      <c r="J36" s="74"/>
      <c r="K36" s="74"/>
      <c r="L36" s="74"/>
      <c r="M36" s="74" t="s">
        <v>1462</v>
      </c>
      <c r="N36" s="74" t="s">
        <v>1462</v>
      </c>
      <c r="O36" s="74"/>
      <c r="P36" s="74" t="s">
        <v>1462</v>
      </c>
      <c r="Q36" s="74"/>
    </row>
    <row r="37" spans="1:17" x14ac:dyDescent="0.3">
      <c r="A37" s="74" t="s">
        <v>32</v>
      </c>
      <c r="B37" s="74">
        <v>1</v>
      </c>
      <c r="C37" s="74" t="s">
        <v>393</v>
      </c>
      <c r="D37" s="73">
        <v>24000</v>
      </c>
      <c r="E37" s="73">
        <v>24000</v>
      </c>
      <c r="F37" s="74">
        <v>36</v>
      </c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</row>
    <row r="38" spans="1:17" x14ac:dyDescent="0.3">
      <c r="A38" s="74" t="s">
        <v>48</v>
      </c>
      <c r="B38" s="74">
        <v>1</v>
      </c>
      <c r="C38" s="74" t="s">
        <v>393</v>
      </c>
      <c r="D38" s="73">
        <v>23400</v>
      </c>
      <c r="E38" s="73">
        <v>23500</v>
      </c>
      <c r="F38" s="74">
        <v>30</v>
      </c>
      <c r="G38" s="74"/>
      <c r="H38" s="74"/>
      <c r="I38" s="74"/>
      <c r="J38" s="74"/>
      <c r="K38" s="74"/>
      <c r="L38" s="74" t="s">
        <v>1462</v>
      </c>
      <c r="M38" s="74" t="s">
        <v>1462</v>
      </c>
      <c r="N38" s="74" t="s">
        <v>1462</v>
      </c>
      <c r="O38" s="74"/>
      <c r="P38" s="74"/>
      <c r="Q38" s="74"/>
    </row>
    <row r="39" spans="1:17" x14ac:dyDescent="0.3">
      <c r="A39" s="74" t="s">
        <v>215</v>
      </c>
      <c r="B39" s="74">
        <v>1</v>
      </c>
      <c r="C39" s="74" t="s">
        <v>392</v>
      </c>
      <c r="D39" s="73">
        <v>21000</v>
      </c>
      <c r="E39" s="73">
        <v>23200</v>
      </c>
      <c r="F39" s="74">
        <v>37</v>
      </c>
      <c r="G39" s="74"/>
      <c r="H39" s="74"/>
      <c r="I39" s="74"/>
      <c r="J39" s="74"/>
      <c r="K39" s="74"/>
      <c r="L39" s="74"/>
      <c r="M39" s="74" t="s">
        <v>1462</v>
      </c>
      <c r="N39" s="74" t="s">
        <v>1462</v>
      </c>
      <c r="O39" s="74"/>
      <c r="P39" s="74"/>
      <c r="Q39" s="74"/>
    </row>
    <row r="40" spans="1:17" x14ac:dyDescent="0.3">
      <c r="A40" s="74" t="s">
        <v>102</v>
      </c>
      <c r="B40" s="74">
        <v>1</v>
      </c>
      <c r="C40" s="74" t="s">
        <v>392</v>
      </c>
      <c r="D40" s="73">
        <v>22464</v>
      </c>
      <c r="E40" s="73">
        <v>22464</v>
      </c>
      <c r="F40" s="74">
        <v>36</v>
      </c>
      <c r="G40" s="74" t="s">
        <v>1462</v>
      </c>
      <c r="H40" s="74"/>
      <c r="I40" s="74"/>
      <c r="J40" s="74"/>
      <c r="K40" s="74"/>
      <c r="L40" s="74"/>
      <c r="M40" s="74" t="s">
        <v>1462</v>
      </c>
      <c r="N40" s="74" t="s">
        <v>1462</v>
      </c>
      <c r="O40" s="74"/>
      <c r="P40" s="74"/>
      <c r="Q40" s="74"/>
    </row>
    <row r="41" spans="1:17" x14ac:dyDescent="0.3">
      <c r="A41" s="74" t="s">
        <v>68</v>
      </c>
      <c r="B41" s="74">
        <v>1</v>
      </c>
      <c r="C41" s="74" t="s">
        <v>391</v>
      </c>
      <c r="D41" s="73">
        <v>11960</v>
      </c>
      <c r="E41" s="73">
        <v>20800</v>
      </c>
      <c r="F41" s="74">
        <v>20</v>
      </c>
      <c r="G41" s="74"/>
      <c r="H41" s="74"/>
      <c r="I41" s="74"/>
      <c r="J41" s="74"/>
      <c r="K41" s="74"/>
      <c r="L41" s="74"/>
      <c r="M41" s="74" t="s">
        <v>1462</v>
      </c>
      <c r="N41" s="74"/>
      <c r="O41" s="74"/>
      <c r="P41" s="74"/>
      <c r="Q41" s="74"/>
    </row>
    <row r="42" spans="1:17" x14ac:dyDescent="0.3">
      <c r="A42" s="74" t="s">
        <v>81</v>
      </c>
      <c r="B42" s="74">
        <v>1</v>
      </c>
      <c r="C42" s="74" t="s">
        <v>392</v>
      </c>
      <c r="D42" s="73">
        <v>18699</v>
      </c>
      <c r="E42" s="73">
        <v>20677</v>
      </c>
      <c r="F42" s="74">
        <v>31</v>
      </c>
      <c r="G42" s="74"/>
      <c r="H42" s="74"/>
      <c r="I42" s="74"/>
      <c r="J42" s="74"/>
      <c r="K42" s="74" t="s">
        <v>1462</v>
      </c>
      <c r="L42" s="74"/>
      <c r="M42" s="74" t="s">
        <v>1462</v>
      </c>
      <c r="N42" s="74" t="s">
        <v>1462</v>
      </c>
      <c r="O42" s="74"/>
      <c r="P42" s="74"/>
      <c r="Q42" s="74"/>
    </row>
    <row r="43" spans="1:17" x14ac:dyDescent="0.3">
      <c r="A43" s="74" t="s">
        <v>4</v>
      </c>
      <c r="B43" s="74">
        <v>1</v>
      </c>
      <c r="C43" s="74" t="s">
        <v>391</v>
      </c>
      <c r="D43" s="73">
        <v>11960</v>
      </c>
      <c r="E43" s="73">
        <v>20631</v>
      </c>
      <c r="F43" s="74">
        <v>23</v>
      </c>
      <c r="G43" s="74"/>
      <c r="H43" s="74"/>
      <c r="I43" s="74"/>
      <c r="J43" s="74"/>
      <c r="K43" s="74"/>
      <c r="L43" s="74"/>
      <c r="M43" s="74" t="s">
        <v>1462</v>
      </c>
      <c r="N43" s="74" t="s">
        <v>1462</v>
      </c>
      <c r="O43" s="74"/>
      <c r="P43" s="74" t="s">
        <v>1462</v>
      </c>
      <c r="Q43" s="74"/>
    </row>
    <row r="44" spans="1:17" x14ac:dyDescent="0.3">
      <c r="A44" s="74" t="s">
        <v>351</v>
      </c>
      <c r="B44" s="74">
        <v>1</v>
      </c>
      <c r="C44" s="74" t="s">
        <v>392</v>
      </c>
      <c r="D44" s="73">
        <v>14000</v>
      </c>
      <c r="E44" s="73">
        <v>20500</v>
      </c>
      <c r="F44" s="74">
        <v>15</v>
      </c>
      <c r="G44" s="74" t="s">
        <v>1462</v>
      </c>
      <c r="H44" s="74" t="s">
        <v>1462</v>
      </c>
      <c r="I44" s="74" t="s">
        <v>1462</v>
      </c>
      <c r="J44" s="74" t="s">
        <v>1462</v>
      </c>
      <c r="K44" s="74" t="s">
        <v>1462</v>
      </c>
      <c r="L44" s="74" t="s">
        <v>1462</v>
      </c>
      <c r="M44" s="74" t="s">
        <v>1462</v>
      </c>
      <c r="N44" s="74" t="s">
        <v>1462</v>
      </c>
      <c r="O44" s="74"/>
      <c r="P44" s="74" t="s">
        <v>1462</v>
      </c>
      <c r="Q44" s="74" t="s">
        <v>1462</v>
      </c>
    </row>
    <row r="45" spans="1:17" x14ac:dyDescent="0.3">
      <c r="A45" s="74" t="s">
        <v>113</v>
      </c>
      <c r="B45" s="74">
        <v>1</v>
      </c>
      <c r="C45" s="74" t="s">
        <v>390</v>
      </c>
      <c r="D45" s="73">
        <v>12000</v>
      </c>
      <c r="E45" s="73">
        <v>20000</v>
      </c>
      <c r="F45" s="74">
        <v>25</v>
      </c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</row>
    <row r="46" spans="1:17" x14ac:dyDescent="0.3">
      <c r="A46" s="74" t="s">
        <v>208</v>
      </c>
      <c r="B46" s="74">
        <v>1</v>
      </c>
      <c r="C46" s="74" t="s">
        <v>392</v>
      </c>
      <c r="D46" s="73">
        <v>10000</v>
      </c>
      <c r="E46" s="73">
        <v>20000</v>
      </c>
      <c r="F46" s="74">
        <v>20</v>
      </c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</row>
    <row r="47" spans="1:17" x14ac:dyDescent="0.3">
      <c r="A47" s="74" t="s">
        <v>222</v>
      </c>
      <c r="B47" s="74">
        <v>1</v>
      </c>
      <c r="C47" s="74" t="s">
        <v>391</v>
      </c>
      <c r="D47" s="73">
        <v>15000</v>
      </c>
      <c r="E47" s="73">
        <v>20000</v>
      </c>
      <c r="F47" s="74">
        <v>40</v>
      </c>
      <c r="G47" s="74"/>
      <c r="H47" s="74"/>
      <c r="I47" s="74"/>
      <c r="J47" s="74"/>
      <c r="K47" s="74"/>
      <c r="L47" s="74" t="s">
        <v>1462</v>
      </c>
      <c r="M47" s="74" t="s">
        <v>1462</v>
      </c>
      <c r="N47" s="74"/>
      <c r="O47" s="74"/>
      <c r="P47" s="74" t="s">
        <v>1462</v>
      </c>
      <c r="Q47" s="74"/>
    </row>
    <row r="48" spans="1:17" x14ac:dyDescent="0.3">
      <c r="A48" s="74" t="s">
        <v>82</v>
      </c>
      <c r="B48" s="74">
        <v>1</v>
      </c>
      <c r="C48" s="74" t="s">
        <v>392</v>
      </c>
      <c r="D48" s="73">
        <v>10000</v>
      </c>
      <c r="E48" s="73">
        <v>20000</v>
      </c>
      <c r="F48" s="74">
        <v>20</v>
      </c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</row>
    <row r="49" spans="1:17" x14ac:dyDescent="0.3">
      <c r="A49" s="74" t="s">
        <v>69</v>
      </c>
      <c r="B49" s="74">
        <v>1</v>
      </c>
      <c r="C49" s="74" t="s">
        <v>392</v>
      </c>
      <c r="D49" s="73">
        <v>19646</v>
      </c>
      <c r="E49" s="73">
        <v>19646</v>
      </c>
      <c r="F49" s="74">
        <v>25</v>
      </c>
      <c r="G49" s="74"/>
      <c r="H49" s="74"/>
      <c r="I49" s="74"/>
      <c r="J49" s="74"/>
      <c r="K49" s="74"/>
      <c r="L49" s="74"/>
      <c r="M49" s="74" t="s">
        <v>1462</v>
      </c>
      <c r="N49" s="74" t="s">
        <v>1462</v>
      </c>
      <c r="O49" s="74"/>
      <c r="P49" s="74"/>
      <c r="Q49" s="74"/>
    </row>
    <row r="50" spans="1:17" x14ac:dyDescent="0.3">
      <c r="A50" s="74" t="s">
        <v>54</v>
      </c>
      <c r="B50" s="74">
        <v>1</v>
      </c>
      <c r="C50" s="74" t="s">
        <v>392</v>
      </c>
      <c r="D50" s="73">
        <v>14950</v>
      </c>
      <c r="E50" s="73">
        <v>19136</v>
      </c>
      <c r="F50" s="74">
        <v>32</v>
      </c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</row>
    <row r="51" spans="1:17" x14ac:dyDescent="0.3">
      <c r="A51" s="74" t="s">
        <v>13</v>
      </c>
      <c r="B51" s="74">
        <v>1</v>
      </c>
      <c r="C51" s="74" t="s">
        <v>391</v>
      </c>
      <c r="D51" s="73">
        <v>17000</v>
      </c>
      <c r="E51" s="73">
        <v>19000</v>
      </c>
      <c r="F51" s="74">
        <v>27</v>
      </c>
      <c r="G51" s="74"/>
      <c r="H51" s="74"/>
      <c r="I51" s="74"/>
      <c r="J51" s="74"/>
      <c r="K51" s="74"/>
      <c r="L51" s="74"/>
      <c r="M51" s="74" t="s">
        <v>1462</v>
      </c>
      <c r="N51" s="74"/>
      <c r="O51" s="74"/>
      <c r="P51" s="74"/>
      <c r="Q51" s="74"/>
    </row>
    <row r="52" spans="1:17" x14ac:dyDescent="0.3">
      <c r="A52" s="74" t="s">
        <v>53</v>
      </c>
      <c r="B52" s="74">
        <v>1</v>
      </c>
      <c r="C52" s="74" t="s">
        <v>392</v>
      </c>
      <c r="D52" s="73">
        <v>18457</v>
      </c>
      <c r="E52" s="73">
        <v>18457</v>
      </c>
      <c r="F52" s="74">
        <v>20</v>
      </c>
      <c r="G52" s="74"/>
      <c r="H52" s="74"/>
      <c r="I52" s="74"/>
      <c r="J52" s="74"/>
      <c r="K52" s="74"/>
      <c r="L52" s="74" t="s">
        <v>1462</v>
      </c>
      <c r="M52" s="74"/>
      <c r="N52" s="74" t="s">
        <v>1462</v>
      </c>
      <c r="O52" s="74"/>
      <c r="P52" s="74"/>
      <c r="Q52" s="74"/>
    </row>
    <row r="53" spans="1:17" x14ac:dyDescent="0.3">
      <c r="A53" s="74" t="s">
        <v>23</v>
      </c>
      <c r="B53" s="74">
        <v>1</v>
      </c>
      <c r="C53" s="74" t="s">
        <v>391</v>
      </c>
      <c r="D53" s="73">
        <v>12000</v>
      </c>
      <c r="E53" s="73">
        <v>18300</v>
      </c>
      <c r="F53" s="74">
        <v>25</v>
      </c>
      <c r="G53" s="74"/>
      <c r="H53" s="74"/>
      <c r="I53" s="74"/>
      <c r="J53" s="74"/>
      <c r="K53" s="74" t="s">
        <v>1462</v>
      </c>
      <c r="L53" s="74"/>
      <c r="M53" s="74"/>
      <c r="N53" s="74" t="s">
        <v>1462</v>
      </c>
      <c r="O53" s="74"/>
      <c r="P53" s="74"/>
      <c r="Q53" s="74"/>
    </row>
    <row r="54" spans="1:17" x14ac:dyDescent="0.3">
      <c r="A54" s="74" t="s">
        <v>16</v>
      </c>
      <c r="B54" s="74">
        <v>1</v>
      </c>
      <c r="C54" s="74" t="s">
        <v>392</v>
      </c>
      <c r="D54" s="73">
        <v>18238</v>
      </c>
      <c r="E54" s="73">
        <v>18238</v>
      </c>
      <c r="F54" s="74">
        <v>33</v>
      </c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</row>
    <row r="55" spans="1:17" x14ac:dyDescent="0.3">
      <c r="A55" s="74" t="s">
        <v>80</v>
      </c>
      <c r="B55" s="74">
        <v>1</v>
      </c>
      <c r="C55" s="74" t="s">
        <v>392</v>
      </c>
      <c r="D55" s="73">
        <v>13000</v>
      </c>
      <c r="E55" s="73">
        <v>18000</v>
      </c>
      <c r="F55" s="74">
        <v>30</v>
      </c>
      <c r="G55" s="74"/>
      <c r="H55" s="74"/>
      <c r="I55" s="74"/>
      <c r="J55" s="74"/>
      <c r="K55" s="74"/>
      <c r="L55" s="74" t="s">
        <v>1462</v>
      </c>
      <c r="M55" s="74" t="s">
        <v>1462</v>
      </c>
      <c r="N55" s="74" t="s">
        <v>1462</v>
      </c>
      <c r="O55" s="74"/>
      <c r="P55" s="74" t="s">
        <v>1462</v>
      </c>
      <c r="Q55" s="74"/>
    </row>
    <row r="56" spans="1:17" x14ac:dyDescent="0.3">
      <c r="A56" s="74" t="s">
        <v>11</v>
      </c>
      <c r="B56" s="74">
        <v>1</v>
      </c>
      <c r="C56" s="74" t="s">
        <v>392</v>
      </c>
      <c r="D56" s="73">
        <v>17641</v>
      </c>
      <c r="E56" s="73">
        <v>17641</v>
      </c>
      <c r="F56" s="74">
        <v>25</v>
      </c>
      <c r="G56" s="74"/>
      <c r="H56" s="74"/>
      <c r="I56" s="74"/>
      <c r="J56" s="74"/>
      <c r="K56" s="74"/>
      <c r="L56" s="74"/>
      <c r="M56" s="74" t="s">
        <v>1462</v>
      </c>
      <c r="N56" s="74"/>
      <c r="O56" s="74"/>
      <c r="P56" s="74"/>
      <c r="Q56" s="74"/>
    </row>
    <row r="57" spans="1:17" x14ac:dyDescent="0.3">
      <c r="A57" s="74" t="s">
        <v>65</v>
      </c>
      <c r="B57" s="74">
        <v>1</v>
      </c>
      <c r="C57" s="74" t="s">
        <v>392</v>
      </c>
      <c r="D57" s="73">
        <v>8400</v>
      </c>
      <c r="E57" s="73">
        <v>17000</v>
      </c>
      <c r="F57" s="74">
        <v>25</v>
      </c>
      <c r="G57" s="74" t="s">
        <v>1462</v>
      </c>
      <c r="H57" s="74"/>
      <c r="I57" s="74"/>
      <c r="J57" s="74" t="s">
        <v>1462</v>
      </c>
      <c r="K57" s="74" t="s">
        <v>1462</v>
      </c>
      <c r="L57" s="74" t="s">
        <v>1462</v>
      </c>
      <c r="M57" s="74" t="s">
        <v>1462</v>
      </c>
      <c r="N57" s="74" t="s">
        <v>1462</v>
      </c>
      <c r="O57" s="74"/>
      <c r="P57" s="74" t="s">
        <v>1462</v>
      </c>
      <c r="Q57" s="74" t="s">
        <v>1462</v>
      </c>
    </row>
    <row r="58" spans="1:17" x14ac:dyDescent="0.3">
      <c r="A58" s="74" t="s">
        <v>78</v>
      </c>
      <c r="B58" s="74">
        <v>1</v>
      </c>
      <c r="C58" s="74" t="s">
        <v>392</v>
      </c>
      <c r="D58" s="73">
        <v>14500</v>
      </c>
      <c r="E58" s="73">
        <v>16500</v>
      </c>
      <c r="F58" s="74">
        <v>24</v>
      </c>
      <c r="G58" s="74"/>
      <c r="H58" s="74"/>
      <c r="I58" s="74"/>
      <c r="J58" s="74"/>
      <c r="K58" s="74"/>
      <c r="L58" s="74"/>
      <c r="M58" s="74"/>
      <c r="N58" s="74" t="s">
        <v>1462</v>
      </c>
      <c r="O58" s="74"/>
      <c r="P58" s="74"/>
      <c r="Q58" s="74"/>
    </row>
    <row r="59" spans="1:17" x14ac:dyDescent="0.3">
      <c r="A59" s="74" t="s">
        <v>87</v>
      </c>
      <c r="B59" s="74">
        <v>1</v>
      </c>
      <c r="C59" s="74" t="s">
        <v>392</v>
      </c>
      <c r="D59" s="73">
        <v>15300</v>
      </c>
      <c r="E59" s="73">
        <v>15600</v>
      </c>
      <c r="F59" s="74">
        <v>28</v>
      </c>
      <c r="G59" s="74"/>
      <c r="H59" s="74"/>
      <c r="I59" s="74"/>
      <c r="J59" s="74"/>
      <c r="K59" s="74"/>
      <c r="L59" s="74" t="s">
        <v>1462</v>
      </c>
      <c r="M59" s="74" t="s">
        <v>1462</v>
      </c>
      <c r="N59" s="74" t="s">
        <v>1462</v>
      </c>
      <c r="O59" s="74"/>
      <c r="P59" s="74"/>
      <c r="Q59" s="74"/>
    </row>
    <row r="60" spans="1:17" x14ac:dyDescent="0.3">
      <c r="A60" s="74" t="s">
        <v>64</v>
      </c>
      <c r="B60" s="74">
        <v>1</v>
      </c>
      <c r="C60" s="74" t="s">
        <v>391</v>
      </c>
      <c r="D60" s="73">
        <v>15200</v>
      </c>
      <c r="E60" s="73">
        <v>15200</v>
      </c>
      <c r="F60" s="74">
        <v>25</v>
      </c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</row>
    <row r="61" spans="1:17" x14ac:dyDescent="0.3">
      <c r="A61" s="74" t="s">
        <v>10</v>
      </c>
      <c r="B61" s="74">
        <v>1</v>
      </c>
      <c r="C61" s="74" t="s">
        <v>392</v>
      </c>
      <c r="D61" s="73">
        <v>8400</v>
      </c>
      <c r="E61" s="73">
        <v>15000</v>
      </c>
      <c r="F61" s="74">
        <v>26</v>
      </c>
      <c r="G61" s="74"/>
      <c r="H61" s="74"/>
      <c r="I61" s="74"/>
      <c r="J61" s="74"/>
      <c r="K61" s="74" t="s">
        <v>1462</v>
      </c>
      <c r="L61" s="74" t="s">
        <v>1462</v>
      </c>
      <c r="M61" s="74" t="s">
        <v>1462</v>
      </c>
      <c r="N61" s="74" t="s">
        <v>1462</v>
      </c>
      <c r="O61" s="74"/>
      <c r="P61" s="74"/>
      <c r="Q61" s="74"/>
    </row>
    <row r="62" spans="1:17" x14ac:dyDescent="0.3">
      <c r="A62" s="74" t="s">
        <v>7</v>
      </c>
      <c r="B62" s="74">
        <v>1</v>
      </c>
      <c r="C62" s="74" t="s">
        <v>392</v>
      </c>
      <c r="D62" s="73">
        <v>11960</v>
      </c>
      <c r="E62" s="73">
        <v>14000</v>
      </c>
      <c r="F62" s="74">
        <v>23</v>
      </c>
      <c r="G62" s="74"/>
      <c r="H62" s="74"/>
      <c r="I62" s="74"/>
      <c r="J62" s="74"/>
      <c r="K62" s="74"/>
      <c r="L62" s="74"/>
      <c r="M62" s="74" t="s">
        <v>1462</v>
      </c>
      <c r="N62" s="74"/>
      <c r="O62" s="74"/>
      <c r="P62" s="74"/>
      <c r="Q62" s="74"/>
    </row>
    <row r="63" spans="1:17" x14ac:dyDescent="0.3">
      <c r="A63" s="74" t="s">
        <v>90</v>
      </c>
      <c r="B63" s="74">
        <v>1</v>
      </c>
      <c r="C63" s="74" t="s">
        <v>391</v>
      </c>
      <c r="D63" s="73">
        <v>11180</v>
      </c>
      <c r="E63" s="73">
        <v>13975</v>
      </c>
      <c r="F63" s="74">
        <v>20</v>
      </c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</row>
    <row r="64" spans="1:17" x14ac:dyDescent="0.3">
      <c r="A64" s="74" t="s">
        <v>28</v>
      </c>
      <c r="B64" s="74">
        <v>1</v>
      </c>
      <c r="C64" s="74" t="s">
        <v>392</v>
      </c>
      <c r="D64" s="73">
        <v>11500</v>
      </c>
      <c r="E64" s="73">
        <v>13500</v>
      </c>
      <c r="F64" s="74">
        <v>25</v>
      </c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</row>
    <row r="65" spans="1:17" x14ac:dyDescent="0.3">
      <c r="A65" s="74" t="s">
        <v>92</v>
      </c>
      <c r="B65" s="74">
        <v>1</v>
      </c>
      <c r="C65" s="74" t="s">
        <v>392</v>
      </c>
      <c r="D65" s="73">
        <v>13468</v>
      </c>
      <c r="E65" s="73">
        <v>13468</v>
      </c>
      <c r="F65" s="74">
        <v>35</v>
      </c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</row>
    <row r="66" spans="1:17" x14ac:dyDescent="0.3">
      <c r="A66" s="74" t="s">
        <v>15</v>
      </c>
      <c r="B66" s="74">
        <v>1</v>
      </c>
      <c r="C66" s="74" t="s">
        <v>392</v>
      </c>
      <c r="D66" s="73">
        <v>9360</v>
      </c>
      <c r="E66" s="73">
        <v>13104</v>
      </c>
      <c r="F66" s="74">
        <v>18</v>
      </c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</row>
    <row r="67" spans="1:17" x14ac:dyDescent="0.3">
      <c r="A67" s="74" t="s">
        <v>377</v>
      </c>
      <c r="B67" s="74">
        <v>1</v>
      </c>
      <c r="C67" s="74" t="s">
        <v>392</v>
      </c>
      <c r="D67" s="73">
        <v>10000</v>
      </c>
      <c r="E67" s="73">
        <v>13000</v>
      </c>
      <c r="F67" s="74">
        <v>16</v>
      </c>
      <c r="G67" s="74"/>
      <c r="H67" s="74"/>
      <c r="I67" s="74"/>
      <c r="J67" s="74"/>
      <c r="K67" s="74"/>
      <c r="L67" s="74" t="s">
        <v>1462</v>
      </c>
      <c r="M67" s="74" t="s">
        <v>1462</v>
      </c>
      <c r="N67" s="74" t="s">
        <v>1462</v>
      </c>
      <c r="O67" s="74"/>
      <c r="P67" s="74" t="s">
        <v>1462</v>
      </c>
      <c r="Q67" s="74"/>
    </row>
    <row r="68" spans="1:17" x14ac:dyDescent="0.3">
      <c r="A68" s="74" t="s">
        <v>57</v>
      </c>
      <c r="B68" s="74">
        <v>1</v>
      </c>
      <c r="C68" s="74" t="s">
        <v>392</v>
      </c>
      <c r="D68" s="73">
        <v>10000</v>
      </c>
      <c r="E68" s="73">
        <v>13000</v>
      </c>
      <c r="F68" s="74">
        <v>20</v>
      </c>
      <c r="G68" s="74" t="s">
        <v>1462</v>
      </c>
      <c r="H68" s="74" t="s">
        <v>1462</v>
      </c>
      <c r="I68" s="74" t="s">
        <v>1462</v>
      </c>
      <c r="J68" s="74" t="s">
        <v>1462</v>
      </c>
      <c r="K68" s="74" t="s">
        <v>1462</v>
      </c>
      <c r="L68" s="74" t="s">
        <v>1462</v>
      </c>
      <c r="M68" s="74" t="s">
        <v>1462</v>
      </c>
      <c r="N68" s="74" t="s">
        <v>1462</v>
      </c>
      <c r="O68" s="74" t="s">
        <v>1462</v>
      </c>
      <c r="P68" s="74" t="s">
        <v>1462</v>
      </c>
      <c r="Q68" s="74"/>
    </row>
    <row r="69" spans="1:17" x14ac:dyDescent="0.3">
      <c r="A69" s="74" t="s">
        <v>67</v>
      </c>
      <c r="B69" s="74">
        <v>1</v>
      </c>
      <c r="C69" s="74" t="s">
        <v>392</v>
      </c>
      <c r="D69" s="73">
        <v>12361</v>
      </c>
      <c r="E69" s="73">
        <v>12361</v>
      </c>
      <c r="F69" s="74">
        <v>18</v>
      </c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</row>
    <row r="70" spans="1:17" x14ac:dyDescent="0.3">
      <c r="A70" s="74" t="s">
        <v>380</v>
      </c>
      <c r="B70" s="74">
        <v>1</v>
      </c>
      <c r="C70" s="74" t="s">
        <v>392</v>
      </c>
      <c r="D70" s="73">
        <v>9620</v>
      </c>
      <c r="E70" s="73">
        <v>11814</v>
      </c>
      <c r="F70" s="74">
        <v>20</v>
      </c>
      <c r="G70" s="74"/>
      <c r="H70" s="74"/>
      <c r="I70" s="74"/>
      <c r="J70" s="74"/>
      <c r="K70" s="74"/>
      <c r="L70" s="74"/>
      <c r="M70" s="74" t="s">
        <v>1462</v>
      </c>
      <c r="N70" s="74" t="s">
        <v>1462</v>
      </c>
      <c r="O70" s="74"/>
      <c r="P70" s="74"/>
      <c r="Q70" s="74"/>
    </row>
    <row r="71" spans="1:17" x14ac:dyDescent="0.3">
      <c r="A71" s="74" t="s">
        <v>61</v>
      </c>
      <c r="B71" s="74">
        <v>1</v>
      </c>
      <c r="C71" s="74" t="s">
        <v>391</v>
      </c>
      <c r="D71" s="73">
        <v>11357</v>
      </c>
      <c r="E71" s="73">
        <v>11357</v>
      </c>
      <c r="F71" s="74">
        <v>17</v>
      </c>
      <c r="G71" s="74"/>
      <c r="H71" s="74"/>
      <c r="I71" s="74"/>
      <c r="J71" s="74"/>
      <c r="K71" s="74"/>
      <c r="L71" s="74"/>
      <c r="M71" s="74" t="s">
        <v>1462</v>
      </c>
      <c r="N71" s="74" t="s">
        <v>1462</v>
      </c>
      <c r="O71" s="74"/>
      <c r="P71" s="74"/>
      <c r="Q71" s="74"/>
    </row>
    <row r="72" spans="1:17" x14ac:dyDescent="0.3">
      <c r="A72" s="74" t="s">
        <v>2</v>
      </c>
      <c r="B72" s="74">
        <v>1</v>
      </c>
      <c r="C72" s="74" t="s">
        <v>392</v>
      </c>
      <c r="D72" s="73">
        <v>10764</v>
      </c>
      <c r="E72" s="73">
        <v>10764</v>
      </c>
      <c r="F72" s="74">
        <v>23</v>
      </c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</row>
    <row r="73" spans="1:17" x14ac:dyDescent="0.3">
      <c r="A73" s="74" t="s">
        <v>51</v>
      </c>
      <c r="B73" s="74">
        <v>1</v>
      </c>
      <c r="C73" s="74" t="s">
        <v>391</v>
      </c>
      <c r="D73" s="73">
        <v>8320</v>
      </c>
      <c r="E73" s="73">
        <v>8500</v>
      </c>
      <c r="F73" s="74">
        <v>20</v>
      </c>
      <c r="G73" s="74"/>
      <c r="H73" s="74"/>
      <c r="I73" s="74"/>
      <c r="J73" s="74"/>
      <c r="K73" s="74"/>
      <c r="L73" s="74"/>
      <c r="M73" s="74" t="s">
        <v>1462</v>
      </c>
      <c r="N73" s="74" t="s">
        <v>1462</v>
      </c>
      <c r="O73" s="74"/>
      <c r="P73" s="74"/>
      <c r="Q73" s="74"/>
    </row>
    <row r="74" spans="1:17" x14ac:dyDescent="0.3">
      <c r="A74" s="74" t="s">
        <v>381</v>
      </c>
      <c r="B74" s="74">
        <v>1</v>
      </c>
      <c r="C74" s="74" t="s">
        <v>392</v>
      </c>
      <c r="D74" s="73">
        <v>8194</v>
      </c>
      <c r="E74" s="73">
        <v>8194</v>
      </c>
      <c r="F74" s="74">
        <v>15</v>
      </c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</row>
    <row r="75" spans="1:17" x14ac:dyDescent="0.3">
      <c r="A75" s="74" t="s">
        <v>3</v>
      </c>
      <c r="B75" s="74">
        <v>1</v>
      </c>
      <c r="C75" s="74" t="s">
        <v>391</v>
      </c>
      <c r="D75" s="73">
        <v>100</v>
      </c>
      <c r="E75" s="73">
        <v>100</v>
      </c>
      <c r="F75" s="74">
        <v>30</v>
      </c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</row>
    <row r="76" spans="1:17" x14ac:dyDescent="0.3">
      <c r="A76" s="72" t="s">
        <v>240</v>
      </c>
      <c r="B76" s="72">
        <v>2</v>
      </c>
      <c r="C76" s="72" t="s">
        <v>390</v>
      </c>
      <c r="D76" s="41">
        <v>45000</v>
      </c>
      <c r="E76" s="41">
        <v>60000</v>
      </c>
      <c r="F76" s="72">
        <v>40</v>
      </c>
      <c r="G76" s="72" t="s">
        <v>1462</v>
      </c>
      <c r="H76" s="72" t="s">
        <v>1462</v>
      </c>
      <c r="I76" s="72" t="s">
        <v>1462</v>
      </c>
      <c r="J76" s="72" t="s">
        <v>1462</v>
      </c>
      <c r="K76" s="72" t="s">
        <v>1462</v>
      </c>
      <c r="L76" s="72" t="s">
        <v>1462</v>
      </c>
      <c r="M76" s="72" t="s">
        <v>1462</v>
      </c>
      <c r="N76" s="72" t="s">
        <v>1462</v>
      </c>
      <c r="O76" s="72" t="s">
        <v>1462</v>
      </c>
      <c r="P76" s="72" t="s">
        <v>1462</v>
      </c>
      <c r="Q76" s="72" t="s">
        <v>1462</v>
      </c>
    </row>
    <row r="77" spans="1:17" x14ac:dyDescent="0.3">
      <c r="A77" s="72" t="s">
        <v>109</v>
      </c>
      <c r="B77" s="72">
        <v>2</v>
      </c>
      <c r="C77" s="72" t="s">
        <v>391</v>
      </c>
      <c r="D77" s="41">
        <v>20000</v>
      </c>
      <c r="E77" s="41">
        <v>58569</v>
      </c>
      <c r="F77" s="72">
        <v>11</v>
      </c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</row>
    <row r="78" spans="1:17" x14ac:dyDescent="0.3">
      <c r="A78" s="72" t="s">
        <v>173</v>
      </c>
      <c r="B78" s="72">
        <v>2</v>
      </c>
      <c r="C78" s="72" t="s">
        <v>390</v>
      </c>
      <c r="D78" s="41">
        <v>35000</v>
      </c>
      <c r="E78" s="41">
        <v>55000</v>
      </c>
      <c r="F78" s="72">
        <v>40</v>
      </c>
      <c r="G78" s="72"/>
      <c r="H78" s="72"/>
      <c r="I78" s="72"/>
      <c r="J78" s="72"/>
      <c r="K78" s="72"/>
      <c r="L78" s="72"/>
      <c r="M78" s="72"/>
      <c r="N78" s="72"/>
      <c r="O78" s="72" t="s">
        <v>1462</v>
      </c>
      <c r="P78" s="72"/>
      <c r="Q78" s="72"/>
    </row>
    <row r="79" spans="1:17" x14ac:dyDescent="0.3">
      <c r="A79" s="72" t="s">
        <v>220</v>
      </c>
      <c r="B79" s="72">
        <v>2</v>
      </c>
      <c r="C79" s="72" t="s">
        <v>392</v>
      </c>
      <c r="D79" s="41">
        <v>52590</v>
      </c>
      <c r="E79" s="41">
        <v>52590</v>
      </c>
      <c r="F79" s="72">
        <v>40</v>
      </c>
      <c r="G79" s="72" t="s">
        <v>1462</v>
      </c>
      <c r="H79" s="72" t="s">
        <v>1462</v>
      </c>
      <c r="I79" s="72" t="s">
        <v>1462</v>
      </c>
      <c r="J79" s="72" t="s">
        <v>1462</v>
      </c>
      <c r="K79" s="72" t="s">
        <v>1462</v>
      </c>
      <c r="L79" s="72" t="s">
        <v>1462</v>
      </c>
      <c r="M79" s="72" t="s">
        <v>1462</v>
      </c>
      <c r="N79" s="72" t="s">
        <v>1462</v>
      </c>
      <c r="O79" s="72" t="s">
        <v>1462</v>
      </c>
      <c r="P79" s="72" t="s">
        <v>1462</v>
      </c>
      <c r="Q79" s="72" t="s">
        <v>1462</v>
      </c>
    </row>
    <row r="80" spans="1:17" x14ac:dyDescent="0.3">
      <c r="A80" s="72" t="s">
        <v>291</v>
      </c>
      <c r="B80" s="72">
        <v>2</v>
      </c>
      <c r="C80" s="72" t="s">
        <v>391</v>
      </c>
      <c r="D80" s="41">
        <v>32000</v>
      </c>
      <c r="E80" s="41">
        <v>50000</v>
      </c>
      <c r="F80" s="72">
        <v>40</v>
      </c>
      <c r="G80" s="72" t="s">
        <v>1462</v>
      </c>
      <c r="H80" s="72" t="s">
        <v>1462</v>
      </c>
      <c r="I80" s="72" t="s">
        <v>1462</v>
      </c>
      <c r="J80" s="72" t="s">
        <v>1462</v>
      </c>
      <c r="K80" s="72" t="s">
        <v>1462</v>
      </c>
      <c r="L80" s="72"/>
      <c r="M80" s="72"/>
      <c r="N80" s="72" t="s">
        <v>1462</v>
      </c>
      <c r="O80" s="72"/>
      <c r="P80" s="72" t="s">
        <v>1462</v>
      </c>
      <c r="Q80" s="72"/>
    </row>
    <row r="81" spans="1:17" x14ac:dyDescent="0.3">
      <c r="A81" s="72" t="s">
        <v>247</v>
      </c>
      <c r="B81" s="72">
        <v>2</v>
      </c>
      <c r="C81" s="72" t="s">
        <v>392</v>
      </c>
      <c r="D81" s="41">
        <v>25000</v>
      </c>
      <c r="E81" s="41">
        <v>50000</v>
      </c>
      <c r="F81" s="72">
        <v>40</v>
      </c>
      <c r="G81" s="72" t="s">
        <v>1462</v>
      </c>
      <c r="H81" s="72" t="s">
        <v>1462</v>
      </c>
      <c r="I81" s="72" t="s">
        <v>1462</v>
      </c>
      <c r="J81" s="72" t="s">
        <v>1462</v>
      </c>
      <c r="K81" s="72" t="s">
        <v>1462</v>
      </c>
      <c r="L81" s="72" t="s">
        <v>1462</v>
      </c>
      <c r="M81" s="72" t="s">
        <v>1462</v>
      </c>
      <c r="N81" s="72" t="s">
        <v>1462</v>
      </c>
      <c r="O81" s="72"/>
      <c r="P81" s="72" t="s">
        <v>1462</v>
      </c>
      <c r="Q81" s="72" t="s">
        <v>1462</v>
      </c>
    </row>
    <row r="82" spans="1:17" x14ac:dyDescent="0.3">
      <c r="A82" s="72" t="s">
        <v>262</v>
      </c>
      <c r="B82" s="72">
        <v>2</v>
      </c>
      <c r="C82" s="72" t="s">
        <v>391</v>
      </c>
      <c r="D82" s="41">
        <v>42000</v>
      </c>
      <c r="E82" s="41">
        <v>50000</v>
      </c>
      <c r="F82" s="72">
        <v>40</v>
      </c>
      <c r="G82" s="72" t="s">
        <v>1462</v>
      </c>
      <c r="H82" s="72"/>
      <c r="I82" s="72"/>
      <c r="J82" s="72" t="s">
        <v>1462</v>
      </c>
      <c r="K82" s="72" t="s">
        <v>1462</v>
      </c>
      <c r="L82" s="72" t="s">
        <v>1462</v>
      </c>
      <c r="M82" s="72"/>
      <c r="N82" s="72" t="s">
        <v>1462</v>
      </c>
      <c r="O82" s="72" t="s">
        <v>1462</v>
      </c>
      <c r="P82" s="72" t="s">
        <v>1462</v>
      </c>
      <c r="Q82" s="72"/>
    </row>
    <row r="83" spans="1:17" x14ac:dyDescent="0.3">
      <c r="A83" s="72" t="s">
        <v>252</v>
      </c>
      <c r="B83" s="72">
        <v>2</v>
      </c>
      <c r="C83" s="72" t="s">
        <v>392</v>
      </c>
      <c r="D83" s="41">
        <v>25000</v>
      </c>
      <c r="E83" s="41">
        <v>49000</v>
      </c>
      <c r="F83" s="72">
        <v>40</v>
      </c>
      <c r="G83" s="72" t="s">
        <v>1462</v>
      </c>
      <c r="H83" s="72"/>
      <c r="I83" s="72"/>
      <c r="J83" s="72"/>
      <c r="K83" s="72"/>
      <c r="L83" s="72" t="s">
        <v>1462</v>
      </c>
      <c r="M83" s="72" t="s">
        <v>1462</v>
      </c>
      <c r="N83" s="72" t="s">
        <v>1462</v>
      </c>
      <c r="O83" s="72"/>
      <c r="P83" s="72" t="s">
        <v>1462</v>
      </c>
      <c r="Q83" s="72"/>
    </row>
    <row r="84" spans="1:17" x14ac:dyDescent="0.3">
      <c r="A84" s="72" t="s">
        <v>187</v>
      </c>
      <c r="B84" s="72">
        <v>2</v>
      </c>
      <c r="C84" s="72" t="s">
        <v>392</v>
      </c>
      <c r="D84" s="41">
        <v>47235</v>
      </c>
      <c r="E84" s="41">
        <v>47235</v>
      </c>
      <c r="F84" s="72">
        <v>40</v>
      </c>
      <c r="G84" s="72"/>
      <c r="H84" s="72"/>
      <c r="I84" s="72"/>
      <c r="J84" s="72"/>
      <c r="K84" s="72"/>
      <c r="L84" s="72"/>
      <c r="M84" s="72" t="s">
        <v>1462</v>
      </c>
      <c r="N84" s="72" t="s">
        <v>1462</v>
      </c>
      <c r="O84" s="72"/>
      <c r="P84" s="72"/>
      <c r="Q84" s="72"/>
    </row>
    <row r="85" spans="1:17" x14ac:dyDescent="0.3">
      <c r="A85" s="72" t="s">
        <v>126</v>
      </c>
      <c r="B85" s="72">
        <v>2</v>
      </c>
      <c r="C85" s="72" t="s">
        <v>392</v>
      </c>
      <c r="D85" s="41">
        <v>40000</v>
      </c>
      <c r="E85" s="41">
        <v>47000</v>
      </c>
      <c r="F85" s="72">
        <v>40</v>
      </c>
      <c r="G85" s="72" t="s">
        <v>1462</v>
      </c>
      <c r="H85" s="72" t="s">
        <v>1462</v>
      </c>
      <c r="I85" s="72" t="s">
        <v>1462</v>
      </c>
      <c r="J85" s="72" t="s">
        <v>1462</v>
      </c>
      <c r="K85" s="72"/>
      <c r="L85" s="72" t="s">
        <v>1462</v>
      </c>
      <c r="M85" s="72" t="s">
        <v>1462</v>
      </c>
      <c r="N85" s="72" t="s">
        <v>1462</v>
      </c>
      <c r="O85" s="72"/>
      <c r="P85" s="72" t="s">
        <v>1462</v>
      </c>
      <c r="Q85" s="72" t="s">
        <v>1462</v>
      </c>
    </row>
    <row r="86" spans="1:17" x14ac:dyDescent="0.3">
      <c r="A86" s="72" t="s">
        <v>158</v>
      </c>
      <c r="B86" s="72">
        <v>2</v>
      </c>
      <c r="C86" s="72" t="s">
        <v>391</v>
      </c>
      <c r="D86" s="41">
        <v>36400</v>
      </c>
      <c r="E86" s="41">
        <v>46350</v>
      </c>
      <c r="F86" s="72">
        <v>35</v>
      </c>
      <c r="G86" s="72"/>
      <c r="H86" s="72"/>
      <c r="I86" s="72"/>
      <c r="J86" s="72"/>
      <c r="K86" s="72"/>
      <c r="L86" s="72" t="s">
        <v>1462</v>
      </c>
      <c r="M86" s="72" t="s">
        <v>1462</v>
      </c>
      <c r="N86" s="72" t="s">
        <v>1462</v>
      </c>
      <c r="O86" s="72"/>
      <c r="P86" s="72" t="s">
        <v>1462</v>
      </c>
      <c r="Q86" s="72"/>
    </row>
    <row r="87" spans="1:17" x14ac:dyDescent="0.3">
      <c r="A87" s="72" t="s">
        <v>233</v>
      </c>
      <c r="B87" s="72">
        <v>2</v>
      </c>
      <c r="C87" s="72" t="s">
        <v>391</v>
      </c>
      <c r="D87" s="41">
        <v>46200</v>
      </c>
      <c r="E87" s="41">
        <v>46200</v>
      </c>
      <c r="F87" s="72">
        <v>44</v>
      </c>
      <c r="G87" s="72"/>
      <c r="H87" s="72"/>
      <c r="I87" s="72"/>
      <c r="J87" s="72"/>
      <c r="K87" s="72"/>
      <c r="L87" s="72" t="s">
        <v>1462</v>
      </c>
      <c r="M87" s="72" t="s">
        <v>1462</v>
      </c>
      <c r="N87" s="72" t="s">
        <v>1462</v>
      </c>
      <c r="O87" s="72"/>
      <c r="P87" s="72" t="s">
        <v>1462</v>
      </c>
      <c r="Q87" s="72"/>
    </row>
    <row r="88" spans="1:17" x14ac:dyDescent="0.3">
      <c r="A88" s="72" t="s">
        <v>99</v>
      </c>
      <c r="B88" s="72">
        <v>2</v>
      </c>
      <c r="C88" s="72" t="s">
        <v>392</v>
      </c>
      <c r="D88" s="41">
        <v>18000</v>
      </c>
      <c r="E88" s="41">
        <v>45000</v>
      </c>
      <c r="F88" s="72">
        <v>39</v>
      </c>
      <c r="G88" s="72"/>
      <c r="H88" s="72"/>
      <c r="I88" s="72"/>
      <c r="J88" s="72"/>
      <c r="K88" s="72"/>
      <c r="L88" s="72"/>
      <c r="M88" s="72" t="s">
        <v>1462</v>
      </c>
      <c r="N88" s="72"/>
      <c r="O88" s="72"/>
      <c r="P88" s="72"/>
      <c r="Q88" s="72"/>
    </row>
    <row r="89" spans="1:17" x14ac:dyDescent="0.3">
      <c r="A89" s="72" t="s">
        <v>272</v>
      </c>
      <c r="B89" s="72">
        <v>2</v>
      </c>
      <c r="C89" s="72" t="s">
        <v>392</v>
      </c>
      <c r="D89" s="41">
        <v>44316</v>
      </c>
      <c r="E89" s="41">
        <v>44316</v>
      </c>
      <c r="F89" s="72">
        <v>40</v>
      </c>
      <c r="G89" s="72"/>
      <c r="H89" s="72"/>
      <c r="I89" s="72"/>
      <c r="J89" s="72"/>
      <c r="K89" s="72" t="s">
        <v>1462</v>
      </c>
      <c r="L89" s="72" t="s">
        <v>1462</v>
      </c>
      <c r="M89" s="72" t="s">
        <v>1462</v>
      </c>
      <c r="N89" s="72" t="s">
        <v>1462</v>
      </c>
      <c r="O89" s="72"/>
      <c r="P89" s="72" t="s">
        <v>1462</v>
      </c>
      <c r="Q89" s="72"/>
    </row>
    <row r="90" spans="1:17" x14ac:dyDescent="0.3">
      <c r="A90" s="72" t="s">
        <v>260</v>
      </c>
      <c r="B90" s="72">
        <v>2</v>
      </c>
      <c r="C90" s="72" t="s">
        <v>392</v>
      </c>
      <c r="D90" s="41">
        <v>34080</v>
      </c>
      <c r="E90" s="41">
        <v>42500</v>
      </c>
      <c r="F90" s="72">
        <v>40</v>
      </c>
      <c r="G90" s="72" t="s">
        <v>1462</v>
      </c>
      <c r="H90" s="72" t="s">
        <v>1462</v>
      </c>
      <c r="I90" s="72" t="s">
        <v>1462</v>
      </c>
      <c r="J90" s="72" t="s">
        <v>1462</v>
      </c>
      <c r="K90" s="72"/>
      <c r="L90" s="72" t="s">
        <v>1462</v>
      </c>
      <c r="M90" s="72" t="s">
        <v>1462</v>
      </c>
      <c r="N90" s="72" t="s">
        <v>1462</v>
      </c>
      <c r="O90" s="72"/>
      <c r="P90" s="72" t="s">
        <v>1462</v>
      </c>
      <c r="Q90" s="72"/>
    </row>
    <row r="91" spans="1:17" x14ac:dyDescent="0.3">
      <c r="A91" s="72" t="s">
        <v>22</v>
      </c>
      <c r="B91" s="72">
        <v>2</v>
      </c>
      <c r="C91" s="72" t="s">
        <v>392</v>
      </c>
      <c r="D91" s="41">
        <v>35000</v>
      </c>
      <c r="E91" s="41">
        <v>42000</v>
      </c>
      <c r="F91" s="72">
        <v>50</v>
      </c>
      <c r="G91" s="72" t="s">
        <v>1462</v>
      </c>
      <c r="H91" s="72" t="s">
        <v>1462</v>
      </c>
      <c r="I91" s="72" t="s">
        <v>1462</v>
      </c>
      <c r="J91" s="72"/>
      <c r="K91" s="72"/>
      <c r="L91" s="72" t="s">
        <v>1462</v>
      </c>
      <c r="M91" s="72" t="s">
        <v>1462</v>
      </c>
      <c r="N91" s="72" t="s">
        <v>1462</v>
      </c>
      <c r="O91" s="72" t="s">
        <v>1462</v>
      </c>
      <c r="P91" s="72" t="s">
        <v>1462</v>
      </c>
      <c r="Q91" s="72"/>
    </row>
    <row r="92" spans="1:17" x14ac:dyDescent="0.3">
      <c r="A92" s="72" t="s">
        <v>312</v>
      </c>
      <c r="B92" s="72">
        <v>2</v>
      </c>
      <c r="C92" s="72" t="s">
        <v>391</v>
      </c>
      <c r="D92" s="41">
        <v>40000</v>
      </c>
      <c r="E92" s="41">
        <v>42000</v>
      </c>
      <c r="F92" s="72">
        <v>45</v>
      </c>
      <c r="G92" s="72"/>
      <c r="H92" s="72"/>
      <c r="I92" s="72"/>
      <c r="J92" s="72"/>
      <c r="K92" s="72"/>
      <c r="L92" s="72"/>
      <c r="M92" s="72" t="s">
        <v>1462</v>
      </c>
      <c r="N92" s="72" t="s">
        <v>1462</v>
      </c>
      <c r="O92" s="72"/>
      <c r="P92" s="72" t="s">
        <v>1462</v>
      </c>
      <c r="Q92" s="72"/>
    </row>
    <row r="93" spans="1:17" x14ac:dyDescent="0.3">
      <c r="A93" s="72" t="s">
        <v>119</v>
      </c>
      <c r="B93" s="72">
        <v>2</v>
      </c>
      <c r="C93" s="72" t="s">
        <v>392</v>
      </c>
      <c r="D93" s="41">
        <v>36000</v>
      </c>
      <c r="E93" s="41">
        <v>41000</v>
      </c>
      <c r="F93" s="72">
        <v>40</v>
      </c>
      <c r="G93" s="72"/>
      <c r="H93" s="72" t="s">
        <v>1462</v>
      </c>
      <c r="I93" s="72"/>
      <c r="J93" s="72"/>
      <c r="K93" s="72" t="s">
        <v>1462</v>
      </c>
      <c r="L93" s="72" t="s">
        <v>1462</v>
      </c>
      <c r="M93" s="72" t="s">
        <v>1462</v>
      </c>
      <c r="N93" s="72" t="s">
        <v>1462</v>
      </c>
      <c r="O93" s="72"/>
      <c r="P93" s="72"/>
      <c r="Q93" s="72"/>
    </row>
    <row r="94" spans="1:17" x14ac:dyDescent="0.3">
      <c r="A94" s="72" t="s">
        <v>137</v>
      </c>
      <c r="B94" s="72">
        <v>2</v>
      </c>
      <c r="C94" s="72" t="s">
        <v>392</v>
      </c>
      <c r="D94" s="41">
        <v>29500</v>
      </c>
      <c r="E94" s="41">
        <v>40788</v>
      </c>
      <c r="F94" s="72">
        <v>35</v>
      </c>
      <c r="G94" s="72"/>
      <c r="H94" s="72"/>
      <c r="I94" s="72"/>
      <c r="J94" s="72"/>
      <c r="K94" s="72"/>
      <c r="L94" s="72" t="s">
        <v>1462</v>
      </c>
      <c r="M94" s="72" t="s">
        <v>1462</v>
      </c>
      <c r="N94" s="72" t="s">
        <v>1462</v>
      </c>
      <c r="O94" s="72"/>
      <c r="P94" s="72"/>
      <c r="Q94" s="72"/>
    </row>
    <row r="95" spans="1:17" x14ac:dyDescent="0.3">
      <c r="A95" s="72" t="s">
        <v>301</v>
      </c>
      <c r="B95" s="72">
        <v>2</v>
      </c>
      <c r="C95" s="72" t="s">
        <v>391</v>
      </c>
      <c r="D95" s="41">
        <v>39925</v>
      </c>
      <c r="E95" s="41">
        <v>40725</v>
      </c>
      <c r="F95" s="72">
        <v>40</v>
      </c>
      <c r="G95" s="72" t="s">
        <v>1462</v>
      </c>
      <c r="H95" s="72" t="s">
        <v>1462</v>
      </c>
      <c r="I95" s="72" t="s">
        <v>1462</v>
      </c>
      <c r="J95" s="72"/>
      <c r="K95" s="72" t="s">
        <v>1462</v>
      </c>
      <c r="L95" s="72" t="s">
        <v>1462</v>
      </c>
      <c r="M95" s="72" t="s">
        <v>1462</v>
      </c>
      <c r="N95" s="72" t="s">
        <v>1462</v>
      </c>
      <c r="O95" s="72"/>
      <c r="P95" s="72" t="s">
        <v>1462</v>
      </c>
      <c r="Q95" s="72"/>
    </row>
    <row r="96" spans="1:17" x14ac:dyDescent="0.3">
      <c r="A96" s="72" t="s">
        <v>107</v>
      </c>
      <c r="B96" s="72">
        <v>2</v>
      </c>
      <c r="C96" s="72" t="s">
        <v>392</v>
      </c>
      <c r="D96" s="41">
        <v>38500</v>
      </c>
      <c r="E96" s="41">
        <v>40500</v>
      </c>
      <c r="F96" s="72">
        <v>40</v>
      </c>
      <c r="G96" s="72"/>
      <c r="H96" s="72"/>
      <c r="I96" s="72"/>
      <c r="J96" s="72"/>
      <c r="K96" s="72"/>
      <c r="L96" s="72" t="s">
        <v>1462</v>
      </c>
      <c r="M96" s="72" t="s">
        <v>1462</v>
      </c>
      <c r="N96" s="72" t="s">
        <v>1462</v>
      </c>
      <c r="O96" s="72"/>
      <c r="P96" s="72"/>
      <c r="Q96" s="72"/>
    </row>
    <row r="97" spans="1:17" x14ac:dyDescent="0.3">
      <c r="A97" s="72" t="s">
        <v>83</v>
      </c>
      <c r="B97" s="72">
        <v>2</v>
      </c>
      <c r="C97" s="72" t="s">
        <v>392</v>
      </c>
      <c r="D97" s="41">
        <v>40472</v>
      </c>
      <c r="E97" s="41">
        <v>40472</v>
      </c>
      <c r="F97" s="72">
        <v>37</v>
      </c>
      <c r="G97" s="72"/>
      <c r="H97" s="72"/>
      <c r="I97" s="72"/>
      <c r="J97" s="72"/>
      <c r="K97" s="72" t="s">
        <v>1462</v>
      </c>
      <c r="L97" s="72" t="s">
        <v>1462</v>
      </c>
      <c r="M97" s="72" t="s">
        <v>1462</v>
      </c>
      <c r="N97" s="72" t="s">
        <v>1462</v>
      </c>
      <c r="O97" s="72"/>
      <c r="P97" s="72"/>
      <c r="Q97" s="72"/>
    </row>
    <row r="98" spans="1:17" x14ac:dyDescent="0.3">
      <c r="A98" s="72" t="s">
        <v>207</v>
      </c>
      <c r="B98" s="72">
        <v>2</v>
      </c>
      <c r="C98" s="72" t="s">
        <v>391</v>
      </c>
      <c r="D98" s="41">
        <v>40189</v>
      </c>
      <c r="E98" s="41">
        <v>40189</v>
      </c>
      <c r="F98" s="72">
        <v>40</v>
      </c>
      <c r="G98" s="72" t="s">
        <v>1462</v>
      </c>
      <c r="H98" s="72" t="s">
        <v>1462</v>
      </c>
      <c r="I98" s="72" t="s">
        <v>1462</v>
      </c>
      <c r="J98" s="72" t="s">
        <v>1462</v>
      </c>
      <c r="K98" s="72" t="s">
        <v>1462</v>
      </c>
      <c r="L98" s="72" t="s">
        <v>1462</v>
      </c>
      <c r="M98" s="72" t="s">
        <v>1462</v>
      </c>
      <c r="N98" s="72" t="s">
        <v>1462</v>
      </c>
      <c r="O98" s="72"/>
      <c r="P98" s="72" t="s">
        <v>1462</v>
      </c>
      <c r="Q98" s="72" t="s">
        <v>1462</v>
      </c>
    </row>
    <row r="99" spans="1:17" x14ac:dyDescent="0.3">
      <c r="A99" s="72" t="s">
        <v>246</v>
      </c>
      <c r="B99" s="72">
        <v>2</v>
      </c>
      <c r="C99" s="72" t="s">
        <v>392</v>
      </c>
      <c r="D99" s="41">
        <v>22000</v>
      </c>
      <c r="E99" s="41">
        <v>38000</v>
      </c>
      <c r="F99" s="72">
        <v>32</v>
      </c>
      <c r="G99" s="72"/>
      <c r="H99" s="72"/>
      <c r="I99" s="72"/>
      <c r="J99" s="72"/>
      <c r="K99" s="72"/>
      <c r="L99" s="72" t="s">
        <v>1462</v>
      </c>
      <c r="M99" s="72" t="s">
        <v>1462</v>
      </c>
      <c r="N99" s="72" t="s">
        <v>1462</v>
      </c>
      <c r="O99" s="72" t="s">
        <v>1462</v>
      </c>
      <c r="P99" s="72"/>
      <c r="Q99" s="72"/>
    </row>
    <row r="100" spans="1:17" x14ac:dyDescent="0.3">
      <c r="A100" s="72" t="s">
        <v>153</v>
      </c>
      <c r="B100" s="72">
        <v>2</v>
      </c>
      <c r="C100" s="72" t="s">
        <v>392</v>
      </c>
      <c r="D100" s="41">
        <v>35600</v>
      </c>
      <c r="E100" s="41">
        <v>37440</v>
      </c>
      <c r="F100" s="72">
        <v>38</v>
      </c>
      <c r="G100" s="72"/>
      <c r="H100" s="72"/>
      <c r="I100" s="72"/>
      <c r="J100" s="72"/>
      <c r="K100" s="72"/>
      <c r="L100" s="72"/>
      <c r="M100" s="72" t="s">
        <v>1462</v>
      </c>
      <c r="N100" s="72"/>
      <c r="O100" s="72"/>
      <c r="P100" s="72"/>
      <c r="Q100" s="72"/>
    </row>
    <row r="101" spans="1:17" x14ac:dyDescent="0.3">
      <c r="A101" s="72" t="s">
        <v>30</v>
      </c>
      <c r="B101" s="72">
        <v>2</v>
      </c>
      <c r="C101" s="72" t="s">
        <v>391</v>
      </c>
      <c r="D101" s="41">
        <v>29570</v>
      </c>
      <c r="E101" s="41">
        <v>36916</v>
      </c>
      <c r="F101" s="72">
        <v>35</v>
      </c>
      <c r="G101" s="72"/>
      <c r="H101" s="72"/>
      <c r="I101" s="72"/>
      <c r="J101" s="72"/>
      <c r="K101" s="72"/>
      <c r="L101" s="72" t="s">
        <v>1462</v>
      </c>
      <c r="M101" s="72" t="s">
        <v>1462</v>
      </c>
      <c r="N101" s="72" t="s">
        <v>1462</v>
      </c>
      <c r="O101" s="72"/>
      <c r="P101" s="72" t="s">
        <v>1462</v>
      </c>
      <c r="Q101" s="72"/>
    </row>
    <row r="102" spans="1:17" x14ac:dyDescent="0.3">
      <c r="A102" s="72" t="s">
        <v>111</v>
      </c>
      <c r="B102" s="72">
        <v>2</v>
      </c>
      <c r="C102" s="72" t="s">
        <v>392</v>
      </c>
      <c r="D102" s="41">
        <v>35220</v>
      </c>
      <c r="E102" s="41">
        <v>36629</v>
      </c>
      <c r="F102" s="72">
        <v>40</v>
      </c>
      <c r="G102" s="72" t="s">
        <v>1462</v>
      </c>
      <c r="H102" s="72"/>
      <c r="I102" s="72"/>
      <c r="J102" s="72"/>
      <c r="K102" s="72"/>
      <c r="L102" s="72" t="s">
        <v>1462</v>
      </c>
      <c r="M102" s="72" t="s">
        <v>1462</v>
      </c>
      <c r="N102" s="72" t="s">
        <v>1462</v>
      </c>
      <c r="O102" s="72" t="s">
        <v>1462</v>
      </c>
      <c r="P102" s="72" t="s">
        <v>1462</v>
      </c>
      <c r="Q102" s="72"/>
    </row>
    <row r="103" spans="1:17" x14ac:dyDescent="0.3">
      <c r="A103" s="72" t="s">
        <v>86</v>
      </c>
      <c r="B103" s="72">
        <v>2</v>
      </c>
      <c r="C103" s="72" t="s">
        <v>390</v>
      </c>
      <c r="D103" s="41">
        <v>30000</v>
      </c>
      <c r="E103" s="41">
        <v>36000</v>
      </c>
      <c r="F103" s="72">
        <v>40</v>
      </c>
      <c r="G103" s="72" t="s">
        <v>1462</v>
      </c>
      <c r="H103" s="72"/>
      <c r="I103" s="72"/>
      <c r="J103" s="72"/>
      <c r="K103" s="72" t="s">
        <v>1462</v>
      </c>
      <c r="L103" s="72" t="s">
        <v>1462</v>
      </c>
      <c r="M103" s="72" t="s">
        <v>1462</v>
      </c>
      <c r="N103" s="72" t="s">
        <v>1462</v>
      </c>
      <c r="O103" s="72" t="s">
        <v>1462</v>
      </c>
      <c r="P103" s="72" t="s">
        <v>1462</v>
      </c>
      <c r="Q103" s="72"/>
    </row>
    <row r="104" spans="1:17" x14ac:dyDescent="0.3">
      <c r="A104" s="72" t="s">
        <v>238</v>
      </c>
      <c r="B104" s="72">
        <v>2</v>
      </c>
      <c r="C104" s="72" t="s">
        <v>392</v>
      </c>
      <c r="D104" s="41">
        <v>20000</v>
      </c>
      <c r="E104" s="41">
        <v>36000</v>
      </c>
      <c r="F104" s="72">
        <v>40</v>
      </c>
      <c r="G104" s="72"/>
      <c r="H104" s="72"/>
      <c r="I104" s="72"/>
      <c r="J104" s="72"/>
      <c r="K104" s="72"/>
      <c r="L104" s="72" t="s">
        <v>1462</v>
      </c>
      <c r="M104" s="72" t="s">
        <v>1462</v>
      </c>
      <c r="N104" s="72" t="s">
        <v>1462</v>
      </c>
      <c r="O104" s="72"/>
      <c r="P104" s="72"/>
      <c r="Q104" s="72"/>
    </row>
    <row r="105" spans="1:17" x14ac:dyDescent="0.3">
      <c r="A105" s="72" t="s">
        <v>138</v>
      </c>
      <c r="B105" s="72">
        <v>2</v>
      </c>
      <c r="C105" s="72" t="s">
        <v>392</v>
      </c>
      <c r="D105" s="41">
        <v>34338</v>
      </c>
      <c r="E105" s="41">
        <v>35352</v>
      </c>
      <c r="F105" s="72">
        <v>40</v>
      </c>
      <c r="G105" s="72"/>
      <c r="H105" s="72"/>
      <c r="I105" s="72"/>
      <c r="J105" s="72"/>
      <c r="K105" s="72"/>
      <c r="L105" s="72" t="s">
        <v>1462</v>
      </c>
      <c r="M105" s="72" t="s">
        <v>1462</v>
      </c>
      <c r="N105" s="72" t="s">
        <v>1462</v>
      </c>
      <c r="O105" s="72" t="s">
        <v>1462</v>
      </c>
      <c r="P105" s="72" t="s">
        <v>1462</v>
      </c>
      <c r="Q105" s="72"/>
    </row>
    <row r="106" spans="1:17" x14ac:dyDescent="0.3">
      <c r="A106" s="72" t="s">
        <v>21</v>
      </c>
      <c r="B106" s="72">
        <v>2</v>
      </c>
      <c r="C106" s="72" t="s">
        <v>391</v>
      </c>
      <c r="D106" s="41">
        <v>19600</v>
      </c>
      <c r="E106" s="41">
        <v>35000</v>
      </c>
      <c r="F106" s="72">
        <v>28</v>
      </c>
      <c r="G106" s="72"/>
      <c r="H106" s="72"/>
      <c r="I106" s="72"/>
      <c r="J106" s="72"/>
      <c r="K106" s="72"/>
      <c r="L106" s="72"/>
      <c r="M106" s="72" t="s">
        <v>1462</v>
      </c>
      <c r="N106" s="72" t="s">
        <v>1462</v>
      </c>
      <c r="O106" s="72"/>
      <c r="P106" s="72"/>
      <c r="Q106" s="72"/>
    </row>
    <row r="107" spans="1:17" x14ac:dyDescent="0.3">
      <c r="A107" s="72" t="s">
        <v>225</v>
      </c>
      <c r="B107" s="72">
        <v>2</v>
      </c>
      <c r="C107" s="72" t="s">
        <v>392</v>
      </c>
      <c r="D107" s="41">
        <v>27000</v>
      </c>
      <c r="E107" s="41">
        <v>35000</v>
      </c>
      <c r="F107" s="72">
        <v>36</v>
      </c>
      <c r="G107" s="72" t="s">
        <v>1462</v>
      </c>
      <c r="H107" s="72"/>
      <c r="I107" s="72"/>
      <c r="J107" s="72"/>
      <c r="K107" s="72"/>
      <c r="L107" s="72" t="s">
        <v>1462</v>
      </c>
      <c r="M107" s="72" t="s">
        <v>1462</v>
      </c>
      <c r="N107" s="72" t="s">
        <v>1462</v>
      </c>
      <c r="O107" s="72"/>
      <c r="P107" s="72"/>
      <c r="Q107" s="72"/>
    </row>
    <row r="108" spans="1:17" x14ac:dyDescent="0.3">
      <c r="A108" s="72" t="s">
        <v>33</v>
      </c>
      <c r="B108" s="72">
        <v>2</v>
      </c>
      <c r="C108" s="72" t="s">
        <v>392</v>
      </c>
      <c r="D108" s="41">
        <v>21800</v>
      </c>
      <c r="E108" s="41">
        <v>35000</v>
      </c>
      <c r="F108" s="72">
        <v>35</v>
      </c>
      <c r="G108" s="72"/>
      <c r="H108" s="72"/>
      <c r="I108" s="72"/>
      <c r="J108" s="72"/>
      <c r="K108" s="72"/>
      <c r="L108" s="72" t="s">
        <v>1462</v>
      </c>
      <c r="M108" s="72" t="s">
        <v>1462</v>
      </c>
      <c r="N108" s="72"/>
      <c r="O108" s="72"/>
      <c r="P108" s="72"/>
      <c r="Q108" s="72"/>
    </row>
    <row r="109" spans="1:17" x14ac:dyDescent="0.3">
      <c r="A109" s="72" t="s">
        <v>40</v>
      </c>
      <c r="B109" s="72">
        <v>2</v>
      </c>
      <c r="C109" s="72" t="s">
        <v>391</v>
      </c>
      <c r="D109" s="41">
        <v>27040</v>
      </c>
      <c r="E109" s="41">
        <v>33280</v>
      </c>
      <c r="F109" s="72">
        <v>40</v>
      </c>
      <c r="G109" s="72" t="s">
        <v>1462</v>
      </c>
      <c r="H109" s="72" t="s">
        <v>1462</v>
      </c>
      <c r="I109" s="72" t="s">
        <v>1462</v>
      </c>
      <c r="J109" s="72" t="s">
        <v>1462</v>
      </c>
      <c r="K109" s="72" t="s">
        <v>1462</v>
      </c>
      <c r="L109" s="72" t="s">
        <v>1462</v>
      </c>
      <c r="M109" s="72" t="s">
        <v>1462</v>
      </c>
      <c r="N109" s="72" t="s">
        <v>1462</v>
      </c>
      <c r="O109" s="72" t="s">
        <v>1462</v>
      </c>
      <c r="P109" s="72" t="s">
        <v>1462</v>
      </c>
      <c r="Q109" s="72" t="s">
        <v>1462</v>
      </c>
    </row>
    <row r="110" spans="1:17" x14ac:dyDescent="0.3">
      <c r="A110" s="72" t="s">
        <v>254</v>
      </c>
      <c r="B110" s="72">
        <v>2</v>
      </c>
      <c r="C110" s="72" t="s">
        <v>390</v>
      </c>
      <c r="D110" s="41">
        <v>33000</v>
      </c>
      <c r="E110" s="41">
        <v>33000</v>
      </c>
      <c r="F110" s="72">
        <v>40</v>
      </c>
      <c r="G110" s="72"/>
      <c r="H110" s="72"/>
      <c r="I110" s="72"/>
      <c r="J110" s="72"/>
      <c r="K110" s="72"/>
      <c r="L110" s="72"/>
      <c r="M110" s="72"/>
      <c r="N110" s="72" t="s">
        <v>1462</v>
      </c>
      <c r="O110" s="72"/>
      <c r="P110" s="72"/>
      <c r="Q110" s="72"/>
    </row>
    <row r="111" spans="1:17" x14ac:dyDescent="0.3">
      <c r="A111" s="72" t="s">
        <v>46</v>
      </c>
      <c r="B111" s="72">
        <v>2</v>
      </c>
      <c r="C111" s="72" t="s">
        <v>391</v>
      </c>
      <c r="D111" s="41">
        <v>32427</v>
      </c>
      <c r="E111" s="41">
        <v>32427</v>
      </c>
      <c r="F111" s="72">
        <v>40</v>
      </c>
      <c r="G111" s="72"/>
      <c r="H111" s="72"/>
      <c r="I111" s="72"/>
      <c r="J111" s="72"/>
      <c r="K111" s="72"/>
      <c r="L111" s="72"/>
      <c r="M111" s="72"/>
      <c r="N111" s="72" t="s">
        <v>1462</v>
      </c>
      <c r="O111" s="72"/>
      <c r="P111" s="72" t="s">
        <v>1462</v>
      </c>
      <c r="Q111" s="72"/>
    </row>
    <row r="112" spans="1:17" x14ac:dyDescent="0.3">
      <c r="A112" s="72" t="s">
        <v>134</v>
      </c>
      <c r="B112" s="72">
        <v>2</v>
      </c>
      <c r="C112" s="72" t="s">
        <v>391</v>
      </c>
      <c r="D112" s="41">
        <v>32344</v>
      </c>
      <c r="E112" s="41">
        <v>32344</v>
      </c>
      <c r="F112" s="72">
        <v>40</v>
      </c>
      <c r="G112" s="72" t="s">
        <v>1462</v>
      </c>
      <c r="H112" s="72"/>
      <c r="I112" s="72"/>
      <c r="J112" s="72"/>
      <c r="K112" s="72"/>
      <c r="L112" s="72" t="s">
        <v>1462</v>
      </c>
      <c r="M112" s="72" t="s">
        <v>1462</v>
      </c>
      <c r="N112" s="72" t="s">
        <v>1462</v>
      </c>
      <c r="O112" s="72"/>
      <c r="P112" s="72"/>
      <c r="Q112" s="72"/>
    </row>
    <row r="113" spans="1:17" x14ac:dyDescent="0.3">
      <c r="A113" s="72" t="s">
        <v>209</v>
      </c>
      <c r="B113" s="72">
        <v>2</v>
      </c>
      <c r="C113" s="72" t="s">
        <v>391</v>
      </c>
      <c r="D113" s="41">
        <v>16000</v>
      </c>
      <c r="E113" s="41">
        <v>32000</v>
      </c>
      <c r="F113" s="72">
        <v>40</v>
      </c>
      <c r="G113" s="72"/>
      <c r="H113" s="72"/>
      <c r="I113" s="72"/>
      <c r="J113" s="72"/>
      <c r="K113" s="72"/>
      <c r="L113" s="72"/>
      <c r="M113" s="72" t="s">
        <v>1462</v>
      </c>
      <c r="N113" s="72" t="s">
        <v>1462</v>
      </c>
      <c r="O113" s="72"/>
      <c r="P113" s="72"/>
      <c r="Q113" s="72"/>
    </row>
    <row r="114" spans="1:17" x14ac:dyDescent="0.3">
      <c r="A114" s="72" t="s">
        <v>31</v>
      </c>
      <c r="B114" s="72">
        <v>2</v>
      </c>
      <c r="C114" s="72" t="s">
        <v>391</v>
      </c>
      <c r="D114" s="41">
        <v>31930</v>
      </c>
      <c r="E114" s="41">
        <v>31930</v>
      </c>
      <c r="F114" s="72">
        <v>40</v>
      </c>
      <c r="G114" s="72" t="s">
        <v>1462</v>
      </c>
      <c r="H114" s="72" t="s">
        <v>1462</v>
      </c>
      <c r="I114" s="72" t="s">
        <v>1462</v>
      </c>
      <c r="J114" s="72" t="s">
        <v>1462</v>
      </c>
      <c r="K114" s="72" t="s">
        <v>1462</v>
      </c>
      <c r="L114" s="72" t="s">
        <v>1462</v>
      </c>
      <c r="M114" s="72" t="s">
        <v>1462</v>
      </c>
      <c r="N114" s="72" t="s">
        <v>1462</v>
      </c>
      <c r="O114" s="72" t="s">
        <v>1462</v>
      </c>
      <c r="P114" s="72" t="s">
        <v>1462</v>
      </c>
      <c r="Q114" s="72" t="s">
        <v>1462</v>
      </c>
    </row>
    <row r="115" spans="1:17" x14ac:dyDescent="0.3">
      <c r="A115" s="72" t="s">
        <v>244</v>
      </c>
      <c r="B115" s="72">
        <v>2</v>
      </c>
      <c r="C115" s="72" t="s">
        <v>391</v>
      </c>
      <c r="D115" s="41">
        <v>30000</v>
      </c>
      <c r="E115" s="41">
        <v>30900</v>
      </c>
      <c r="F115" s="72">
        <v>30</v>
      </c>
      <c r="G115" s="72"/>
      <c r="H115" s="72"/>
      <c r="I115" s="72"/>
      <c r="J115" s="72"/>
      <c r="K115" s="72"/>
      <c r="L115" s="72" t="s">
        <v>1462</v>
      </c>
      <c r="M115" s="72" t="s">
        <v>1462</v>
      </c>
      <c r="N115" s="72" t="s">
        <v>1462</v>
      </c>
      <c r="O115" s="72"/>
      <c r="P115" s="72"/>
      <c r="Q115" s="72"/>
    </row>
    <row r="116" spans="1:17" x14ac:dyDescent="0.3">
      <c r="A116" s="72" t="s">
        <v>176</v>
      </c>
      <c r="B116" s="72">
        <v>2</v>
      </c>
      <c r="C116" s="72" t="s">
        <v>392</v>
      </c>
      <c r="D116" s="41">
        <v>24796</v>
      </c>
      <c r="E116" s="41">
        <v>30500</v>
      </c>
      <c r="F116" s="72">
        <v>38</v>
      </c>
      <c r="G116" s="72"/>
      <c r="H116" s="72" t="s">
        <v>1462</v>
      </c>
      <c r="I116" s="72" t="s">
        <v>1462</v>
      </c>
      <c r="J116" s="72" t="s">
        <v>1462</v>
      </c>
      <c r="K116" s="72" t="s">
        <v>1462</v>
      </c>
      <c r="L116" s="72" t="s">
        <v>1462</v>
      </c>
      <c r="M116" s="72"/>
      <c r="N116" s="72" t="s">
        <v>1462</v>
      </c>
      <c r="O116" s="72"/>
      <c r="P116" s="72" t="s">
        <v>1462</v>
      </c>
      <c r="Q116" s="72" t="s">
        <v>1462</v>
      </c>
    </row>
    <row r="117" spans="1:17" x14ac:dyDescent="0.3">
      <c r="A117" s="72" t="s">
        <v>214</v>
      </c>
      <c r="B117" s="72">
        <v>2</v>
      </c>
      <c r="C117" s="72" t="s">
        <v>391</v>
      </c>
      <c r="D117" s="41">
        <v>21000</v>
      </c>
      <c r="E117" s="41">
        <v>30000</v>
      </c>
      <c r="F117" s="72">
        <v>45</v>
      </c>
      <c r="G117" s="72" t="s">
        <v>1462</v>
      </c>
      <c r="H117" s="72" t="s">
        <v>1462</v>
      </c>
      <c r="I117" s="72" t="s">
        <v>1462</v>
      </c>
      <c r="J117" s="72"/>
      <c r="K117" s="72"/>
      <c r="L117" s="72"/>
      <c r="M117" s="72" t="s">
        <v>1462</v>
      </c>
      <c r="N117" s="72" t="s">
        <v>1462</v>
      </c>
      <c r="O117" s="72"/>
      <c r="P117" s="72" t="s">
        <v>1462</v>
      </c>
      <c r="Q117" s="72"/>
    </row>
    <row r="118" spans="1:17" x14ac:dyDescent="0.3">
      <c r="A118" s="72" t="s">
        <v>37</v>
      </c>
      <c r="B118" s="72">
        <v>2</v>
      </c>
      <c r="C118" s="72" t="s">
        <v>391</v>
      </c>
      <c r="D118" s="41">
        <v>29344</v>
      </c>
      <c r="E118" s="41">
        <v>29344</v>
      </c>
      <c r="F118" s="72">
        <v>33</v>
      </c>
      <c r="G118" s="72"/>
      <c r="H118" s="72"/>
      <c r="I118" s="72" t="s">
        <v>1462</v>
      </c>
      <c r="J118" s="72"/>
      <c r="K118" s="72" t="s">
        <v>1462</v>
      </c>
      <c r="L118" s="72" t="s">
        <v>1462</v>
      </c>
      <c r="M118" s="72" t="s">
        <v>1462</v>
      </c>
      <c r="N118" s="72" t="s">
        <v>1462</v>
      </c>
      <c r="O118" s="72"/>
      <c r="P118" s="72" t="s">
        <v>1462</v>
      </c>
      <c r="Q118" s="72"/>
    </row>
    <row r="119" spans="1:17" x14ac:dyDescent="0.3">
      <c r="A119" s="72" t="s">
        <v>161</v>
      </c>
      <c r="B119" s="72">
        <v>2</v>
      </c>
      <c r="C119" s="72" t="s">
        <v>392</v>
      </c>
      <c r="D119" s="41">
        <v>25000</v>
      </c>
      <c r="E119" s="41">
        <v>28500</v>
      </c>
      <c r="F119" s="72">
        <v>40</v>
      </c>
      <c r="G119" s="72"/>
      <c r="H119" s="72"/>
      <c r="I119" s="72"/>
      <c r="J119" s="72"/>
      <c r="K119" s="72"/>
      <c r="L119" s="72" t="s">
        <v>1462</v>
      </c>
      <c r="M119" s="72" t="s">
        <v>1462</v>
      </c>
      <c r="N119" s="72" t="s">
        <v>1462</v>
      </c>
      <c r="O119" s="72"/>
      <c r="P119" s="72"/>
      <c r="Q119" s="72"/>
    </row>
    <row r="120" spans="1:17" x14ac:dyDescent="0.3">
      <c r="A120" s="72" t="s">
        <v>116</v>
      </c>
      <c r="B120" s="72">
        <v>2</v>
      </c>
      <c r="C120" s="72" t="s">
        <v>393</v>
      </c>
      <c r="D120" s="41">
        <v>28080</v>
      </c>
      <c r="E120" s="41">
        <v>28080</v>
      </c>
      <c r="F120" s="72">
        <v>30</v>
      </c>
      <c r="G120" s="72"/>
      <c r="H120" s="72"/>
      <c r="I120" s="72"/>
      <c r="J120" s="72"/>
      <c r="K120" s="72"/>
      <c r="L120" s="72"/>
      <c r="M120" s="72" t="s">
        <v>1462</v>
      </c>
      <c r="N120" s="72" t="s">
        <v>1462</v>
      </c>
      <c r="O120" s="72"/>
      <c r="P120" s="72"/>
      <c r="Q120" s="72"/>
    </row>
    <row r="121" spans="1:17" x14ac:dyDescent="0.3">
      <c r="A121" s="72" t="s">
        <v>141</v>
      </c>
      <c r="B121" s="72">
        <v>2</v>
      </c>
      <c r="C121" s="72" t="s">
        <v>391</v>
      </c>
      <c r="D121" s="41">
        <v>28080</v>
      </c>
      <c r="E121" s="41">
        <v>28080</v>
      </c>
      <c r="F121" s="72">
        <v>30</v>
      </c>
      <c r="G121" s="72"/>
      <c r="H121" s="72"/>
      <c r="I121" s="72"/>
      <c r="J121" s="72"/>
      <c r="K121" s="72"/>
      <c r="L121" s="72"/>
      <c r="M121" s="72" t="s">
        <v>1462</v>
      </c>
      <c r="N121" s="72"/>
      <c r="O121" s="72"/>
      <c r="P121" s="72"/>
      <c r="Q121" s="72"/>
    </row>
    <row r="122" spans="1:17" x14ac:dyDescent="0.3">
      <c r="A122" s="72" t="s">
        <v>95</v>
      </c>
      <c r="B122" s="72">
        <v>2</v>
      </c>
      <c r="C122" s="72" t="s">
        <v>392</v>
      </c>
      <c r="D122" s="41">
        <v>28000</v>
      </c>
      <c r="E122" s="41">
        <v>28000</v>
      </c>
      <c r="F122" s="72">
        <v>45</v>
      </c>
      <c r="G122" s="72" t="s">
        <v>1462</v>
      </c>
      <c r="H122" s="72" t="s">
        <v>1462</v>
      </c>
      <c r="I122" s="72" t="s">
        <v>1462</v>
      </c>
      <c r="J122" s="72"/>
      <c r="K122" s="72"/>
      <c r="L122" s="72" t="s">
        <v>1462</v>
      </c>
      <c r="M122" s="72" t="s">
        <v>1462</v>
      </c>
      <c r="N122" s="72" t="s">
        <v>1462</v>
      </c>
      <c r="O122" s="72"/>
      <c r="P122" s="72"/>
      <c r="Q122" s="72"/>
    </row>
    <row r="123" spans="1:17" x14ac:dyDescent="0.3">
      <c r="A123" s="72" t="s">
        <v>235</v>
      </c>
      <c r="B123" s="72">
        <v>2</v>
      </c>
      <c r="C123" s="72" t="s">
        <v>391</v>
      </c>
      <c r="D123" s="41">
        <v>17000</v>
      </c>
      <c r="E123" s="41">
        <v>28000</v>
      </c>
      <c r="F123" s="72">
        <v>30</v>
      </c>
      <c r="G123" s="72"/>
      <c r="H123" s="72"/>
      <c r="I123" s="72"/>
      <c r="J123" s="72"/>
      <c r="K123" s="72"/>
      <c r="L123" s="72" t="s">
        <v>1462</v>
      </c>
      <c r="M123" s="72" t="s">
        <v>1462</v>
      </c>
      <c r="N123" s="72" t="s">
        <v>1462</v>
      </c>
      <c r="O123" s="72"/>
      <c r="P123" s="72" t="s">
        <v>1462</v>
      </c>
      <c r="Q123" s="72"/>
    </row>
    <row r="124" spans="1:17" x14ac:dyDescent="0.3">
      <c r="A124" s="72" t="s">
        <v>196</v>
      </c>
      <c r="B124" s="72">
        <v>2</v>
      </c>
      <c r="C124" s="72" t="s">
        <v>392</v>
      </c>
      <c r="D124" s="41">
        <v>24960</v>
      </c>
      <c r="E124" s="41">
        <v>27310</v>
      </c>
      <c r="F124" s="72">
        <v>40</v>
      </c>
      <c r="G124" s="72" t="s">
        <v>1462</v>
      </c>
      <c r="H124" s="72" t="s">
        <v>1462</v>
      </c>
      <c r="I124" s="72" t="s">
        <v>1462</v>
      </c>
      <c r="J124" s="72"/>
      <c r="K124" s="72"/>
      <c r="L124" s="72" t="s">
        <v>1462</v>
      </c>
      <c r="M124" s="72" t="s">
        <v>1462</v>
      </c>
      <c r="N124" s="72" t="s">
        <v>1462</v>
      </c>
      <c r="O124" s="72"/>
      <c r="P124" s="72"/>
      <c r="Q124" s="72"/>
    </row>
    <row r="125" spans="1:17" x14ac:dyDescent="0.3">
      <c r="A125" s="72" t="s">
        <v>143</v>
      </c>
      <c r="B125" s="72">
        <v>2</v>
      </c>
      <c r="C125" s="72" t="s">
        <v>392</v>
      </c>
      <c r="D125" s="41">
        <v>22900</v>
      </c>
      <c r="E125" s="41">
        <v>27040</v>
      </c>
      <c r="F125" s="72">
        <v>40</v>
      </c>
      <c r="G125" s="72"/>
      <c r="H125" s="72"/>
      <c r="I125" s="72"/>
      <c r="J125" s="72"/>
      <c r="K125" s="72"/>
      <c r="L125" s="72"/>
      <c r="M125" s="72" t="s">
        <v>1462</v>
      </c>
      <c r="N125" s="72" t="s">
        <v>1462</v>
      </c>
      <c r="O125" s="72"/>
      <c r="P125" s="72"/>
      <c r="Q125" s="72"/>
    </row>
    <row r="126" spans="1:17" x14ac:dyDescent="0.3">
      <c r="A126" s="72" t="s">
        <v>213</v>
      </c>
      <c r="B126" s="72">
        <v>2</v>
      </c>
      <c r="C126" s="72" t="s">
        <v>392</v>
      </c>
      <c r="D126" s="41">
        <v>17000</v>
      </c>
      <c r="E126" s="41">
        <v>26000</v>
      </c>
      <c r="F126" s="72">
        <v>35</v>
      </c>
      <c r="G126" s="72"/>
      <c r="H126" s="72"/>
      <c r="I126" s="72"/>
      <c r="J126" s="72"/>
      <c r="K126" s="72" t="s">
        <v>1462</v>
      </c>
      <c r="L126" s="72" t="s">
        <v>1462</v>
      </c>
      <c r="M126" s="72"/>
      <c r="N126" s="72"/>
      <c r="O126" s="72"/>
      <c r="P126" s="72" t="s">
        <v>1462</v>
      </c>
      <c r="Q126" s="72"/>
    </row>
    <row r="127" spans="1:17" x14ac:dyDescent="0.3">
      <c r="A127" s="72" t="s">
        <v>125</v>
      </c>
      <c r="B127" s="72">
        <v>2</v>
      </c>
      <c r="C127" s="72" t="s">
        <v>392</v>
      </c>
      <c r="D127" s="41">
        <v>22000</v>
      </c>
      <c r="E127" s="41">
        <v>25000</v>
      </c>
      <c r="F127" s="72">
        <v>40</v>
      </c>
      <c r="G127" s="72"/>
      <c r="H127" s="72"/>
      <c r="I127" s="72"/>
      <c r="J127" s="72"/>
      <c r="K127" s="72" t="s">
        <v>1462</v>
      </c>
      <c r="L127" s="72" t="s">
        <v>1462</v>
      </c>
      <c r="M127" s="72" t="s">
        <v>1462</v>
      </c>
      <c r="N127" s="72" t="s">
        <v>1462</v>
      </c>
      <c r="O127" s="72"/>
      <c r="P127" s="72" t="s">
        <v>1462</v>
      </c>
      <c r="Q127" s="72"/>
    </row>
    <row r="128" spans="1:17" x14ac:dyDescent="0.3">
      <c r="A128" s="72" t="s">
        <v>29</v>
      </c>
      <c r="B128" s="72">
        <v>2</v>
      </c>
      <c r="C128" s="72" t="s">
        <v>392</v>
      </c>
      <c r="D128" s="41">
        <v>15000</v>
      </c>
      <c r="E128" s="41">
        <v>25000</v>
      </c>
      <c r="F128" s="72">
        <v>31</v>
      </c>
      <c r="G128" s="72" t="s">
        <v>1462</v>
      </c>
      <c r="H128" s="72"/>
      <c r="I128" s="72" t="s">
        <v>1462</v>
      </c>
      <c r="J128" s="72"/>
      <c r="K128" s="72" t="s">
        <v>1462</v>
      </c>
      <c r="L128" s="72"/>
      <c r="M128" s="72" t="s">
        <v>1462</v>
      </c>
      <c r="N128" s="72" t="s">
        <v>1462</v>
      </c>
      <c r="O128" s="72"/>
      <c r="P128" s="72"/>
      <c r="Q128" s="72"/>
    </row>
    <row r="129" spans="1:17" x14ac:dyDescent="0.3">
      <c r="A129" s="72" t="s">
        <v>96</v>
      </c>
      <c r="B129" s="72">
        <v>2</v>
      </c>
      <c r="C129" s="72" t="s">
        <v>393</v>
      </c>
      <c r="D129" s="41">
        <v>24960</v>
      </c>
      <c r="E129" s="41">
        <v>24960</v>
      </c>
      <c r="F129" s="72">
        <v>32</v>
      </c>
      <c r="G129" s="72"/>
      <c r="H129" s="72"/>
      <c r="I129" s="72"/>
      <c r="J129" s="72"/>
      <c r="K129" s="72"/>
      <c r="L129" s="72"/>
      <c r="M129" s="72" t="s">
        <v>1462</v>
      </c>
      <c r="N129" s="72"/>
      <c r="O129" s="72"/>
      <c r="P129" s="72"/>
      <c r="Q129" s="72"/>
    </row>
    <row r="130" spans="1:17" x14ac:dyDescent="0.3">
      <c r="A130" s="72" t="s">
        <v>103</v>
      </c>
      <c r="B130" s="72">
        <v>2</v>
      </c>
      <c r="C130" s="72" t="s">
        <v>390</v>
      </c>
      <c r="D130" s="41">
        <v>10000</v>
      </c>
      <c r="E130" s="41">
        <v>24000</v>
      </c>
      <c r="F130" s="72">
        <v>25</v>
      </c>
      <c r="G130" s="72"/>
      <c r="H130" s="72"/>
      <c r="I130" s="72"/>
      <c r="J130" s="72"/>
      <c r="K130" s="72"/>
      <c r="L130" s="72"/>
      <c r="M130" s="72" t="s">
        <v>1462</v>
      </c>
      <c r="N130" s="72" t="s">
        <v>1462</v>
      </c>
      <c r="O130" s="72"/>
      <c r="P130" s="72"/>
      <c r="Q130" s="72"/>
    </row>
    <row r="131" spans="1:17" x14ac:dyDescent="0.3">
      <c r="A131" s="72" t="s">
        <v>128</v>
      </c>
      <c r="B131" s="72">
        <v>2</v>
      </c>
      <c r="C131" s="72" t="s">
        <v>390</v>
      </c>
      <c r="D131" s="41">
        <v>14000</v>
      </c>
      <c r="E131" s="41">
        <v>24000</v>
      </c>
      <c r="F131" s="72">
        <v>40</v>
      </c>
      <c r="G131" s="72" t="s">
        <v>1462</v>
      </c>
      <c r="H131" s="72"/>
      <c r="I131" s="72"/>
      <c r="J131" s="72" t="s">
        <v>1462</v>
      </c>
      <c r="K131" s="72" t="s">
        <v>1462</v>
      </c>
      <c r="L131" s="72"/>
      <c r="M131" s="72"/>
      <c r="N131" s="72"/>
      <c r="O131" s="72"/>
      <c r="P131" s="72"/>
      <c r="Q131" s="72"/>
    </row>
    <row r="132" spans="1:17" x14ac:dyDescent="0.3">
      <c r="A132" s="72" t="s">
        <v>166</v>
      </c>
      <c r="B132" s="72">
        <v>2</v>
      </c>
      <c r="C132" s="72" t="s">
        <v>392</v>
      </c>
      <c r="D132" s="41">
        <v>20000</v>
      </c>
      <c r="E132" s="41">
        <v>23000</v>
      </c>
      <c r="F132" s="72">
        <v>40</v>
      </c>
      <c r="G132" s="72"/>
      <c r="H132" s="72"/>
      <c r="I132" s="72"/>
      <c r="J132" s="72"/>
      <c r="K132" s="72"/>
      <c r="L132" s="72" t="s">
        <v>1462</v>
      </c>
      <c r="M132" s="72" t="s">
        <v>1462</v>
      </c>
      <c r="N132" s="72" t="s">
        <v>1462</v>
      </c>
      <c r="O132" s="72"/>
      <c r="P132" s="72"/>
      <c r="Q132" s="72"/>
    </row>
    <row r="133" spans="1:17" x14ac:dyDescent="0.3">
      <c r="A133" s="72" t="s">
        <v>44</v>
      </c>
      <c r="B133" s="72">
        <v>2</v>
      </c>
      <c r="C133" s="72" t="s">
        <v>392</v>
      </c>
      <c r="D133" s="41">
        <v>22000</v>
      </c>
      <c r="E133" s="41">
        <v>23000</v>
      </c>
      <c r="F133" s="72">
        <v>33</v>
      </c>
      <c r="G133" s="72"/>
      <c r="H133" s="72"/>
      <c r="I133" s="72"/>
      <c r="J133" s="72" t="s">
        <v>1462</v>
      </c>
      <c r="K133" s="72" t="s">
        <v>1462</v>
      </c>
      <c r="L133" s="72" t="s">
        <v>1462</v>
      </c>
      <c r="M133" s="72" t="s">
        <v>1462</v>
      </c>
      <c r="N133" s="72" t="s">
        <v>1462</v>
      </c>
      <c r="O133" s="72"/>
      <c r="P133" s="72" t="s">
        <v>1462</v>
      </c>
      <c r="Q133" s="72"/>
    </row>
    <row r="134" spans="1:17" x14ac:dyDescent="0.3">
      <c r="A134" s="72" t="s">
        <v>72</v>
      </c>
      <c r="B134" s="72">
        <v>2</v>
      </c>
      <c r="C134" s="72" t="s">
        <v>392</v>
      </c>
      <c r="D134" s="41">
        <v>20384</v>
      </c>
      <c r="E134" s="41">
        <v>22000</v>
      </c>
      <c r="F134" s="72">
        <v>28</v>
      </c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</row>
    <row r="135" spans="1:17" x14ac:dyDescent="0.3">
      <c r="A135" s="72" t="s">
        <v>77</v>
      </c>
      <c r="B135" s="72">
        <v>2</v>
      </c>
      <c r="C135" s="72" t="s">
        <v>392</v>
      </c>
      <c r="D135" s="41">
        <v>21060</v>
      </c>
      <c r="E135" s="41">
        <v>21450</v>
      </c>
      <c r="F135" s="72">
        <v>30</v>
      </c>
      <c r="G135" s="72"/>
      <c r="H135" s="72"/>
      <c r="I135" s="72"/>
      <c r="J135" s="72"/>
      <c r="K135" s="72"/>
      <c r="L135" s="72"/>
      <c r="M135" s="72" t="s">
        <v>1462</v>
      </c>
      <c r="N135" s="72" t="s">
        <v>1462</v>
      </c>
      <c r="O135" s="72"/>
      <c r="P135" s="72"/>
      <c r="Q135" s="72"/>
    </row>
    <row r="136" spans="1:17" x14ac:dyDescent="0.3">
      <c r="A136" s="72" t="s">
        <v>76</v>
      </c>
      <c r="B136" s="72">
        <v>2</v>
      </c>
      <c r="C136" s="72" t="s">
        <v>392</v>
      </c>
      <c r="D136" s="41">
        <v>19890</v>
      </c>
      <c r="E136" s="41">
        <v>21000</v>
      </c>
      <c r="F136" s="72">
        <v>32</v>
      </c>
      <c r="G136" s="72"/>
      <c r="H136" s="72"/>
      <c r="I136" s="72"/>
      <c r="J136" s="72"/>
      <c r="K136" s="72"/>
      <c r="L136" s="72"/>
      <c r="M136" s="72" t="s">
        <v>1462</v>
      </c>
      <c r="N136" s="72" t="s">
        <v>1462</v>
      </c>
      <c r="O136" s="72" t="s">
        <v>1462</v>
      </c>
      <c r="P136" s="72" t="s">
        <v>1462</v>
      </c>
      <c r="Q136" s="72"/>
    </row>
    <row r="137" spans="1:17" x14ac:dyDescent="0.3">
      <c r="A137" s="72" t="s">
        <v>98</v>
      </c>
      <c r="B137" s="72">
        <v>2</v>
      </c>
      <c r="C137" s="72" t="s">
        <v>391</v>
      </c>
      <c r="D137" s="41">
        <v>17000</v>
      </c>
      <c r="E137" s="41">
        <v>20384</v>
      </c>
      <c r="F137" s="72">
        <v>28</v>
      </c>
      <c r="G137" s="72"/>
      <c r="H137" s="72"/>
      <c r="I137" s="72"/>
      <c r="J137" s="72"/>
      <c r="K137" s="72"/>
      <c r="L137" s="72" t="s">
        <v>1462</v>
      </c>
      <c r="M137" s="72" t="s">
        <v>1462</v>
      </c>
      <c r="N137" s="72" t="s">
        <v>1462</v>
      </c>
      <c r="O137" s="72"/>
      <c r="P137" s="72"/>
      <c r="Q137" s="72"/>
    </row>
    <row r="138" spans="1:17" x14ac:dyDescent="0.3">
      <c r="A138" s="72" t="s">
        <v>12</v>
      </c>
      <c r="B138" s="72">
        <v>2</v>
      </c>
      <c r="C138" s="72" t="s">
        <v>392</v>
      </c>
      <c r="D138" s="41">
        <v>15000</v>
      </c>
      <c r="E138" s="41">
        <v>20000</v>
      </c>
      <c r="F138" s="72">
        <v>26</v>
      </c>
      <c r="G138" s="72"/>
      <c r="H138" s="72"/>
      <c r="I138" s="72"/>
      <c r="J138" s="72"/>
      <c r="K138" s="72"/>
      <c r="L138" s="72" t="s">
        <v>1462</v>
      </c>
      <c r="M138" s="72" t="s">
        <v>1462</v>
      </c>
      <c r="N138" s="72" t="s">
        <v>1462</v>
      </c>
      <c r="O138" s="72"/>
      <c r="P138" s="72" t="s">
        <v>1462</v>
      </c>
      <c r="Q138" s="72"/>
    </row>
    <row r="139" spans="1:17" x14ac:dyDescent="0.3">
      <c r="A139" s="72" t="s">
        <v>38</v>
      </c>
      <c r="B139" s="72">
        <v>2</v>
      </c>
      <c r="C139" s="72" t="s">
        <v>392</v>
      </c>
      <c r="D139" s="41">
        <v>19050</v>
      </c>
      <c r="E139" s="41">
        <v>19050</v>
      </c>
      <c r="F139" s="72">
        <v>32</v>
      </c>
      <c r="G139" s="72"/>
      <c r="H139" s="72"/>
      <c r="I139" s="72"/>
      <c r="J139" s="72"/>
      <c r="K139" s="72"/>
      <c r="L139" s="72"/>
      <c r="M139" s="72" t="s">
        <v>1462</v>
      </c>
      <c r="N139" s="72" t="s">
        <v>1462</v>
      </c>
      <c r="O139" s="72"/>
      <c r="P139" s="72"/>
      <c r="Q139" s="72"/>
    </row>
    <row r="140" spans="1:17" x14ac:dyDescent="0.3">
      <c r="A140" s="72" t="s">
        <v>27</v>
      </c>
      <c r="B140" s="72">
        <v>2</v>
      </c>
      <c r="C140" s="72" t="s">
        <v>392</v>
      </c>
      <c r="D140" s="41">
        <v>17000</v>
      </c>
      <c r="E140" s="41">
        <v>18200</v>
      </c>
      <c r="F140" s="72">
        <v>35</v>
      </c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</row>
    <row r="141" spans="1:17" x14ac:dyDescent="0.3">
      <c r="A141" s="72" t="s">
        <v>88</v>
      </c>
      <c r="B141" s="72">
        <v>2</v>
      </c>
      <c r="C141" s="72" t="s">
        <v>392</v>
      </c>
      <c r="D141" s="41">
        <v>17304</v>
      </c>
      <c r="E141" s="41">
        <v>17304</v>
      </c>
      <c r="F141" s="72">
        <v>30</v>
      </c>
      <c r="G141" s="72"/>
      <c r="H141" s="72"/>
      <c r="I141" s="72"/>
      <c r="J141" s="72" t="s">
        <v>1462</v>
      </c>
      <c r="K141" s="72" t="s">
        <v>1462</v>
      </c>
      <c r="L141" s="72" t="s">
        <v>1462</v>
      </c>
      <c r="M141" s="72" t="s">
        <v>1462</v>
      </c>
      <c r="N141" s="72" t="s">
        <v>1462</v>
      </c>
      <c r="O141" s="72"/>
      <c r="P141" s="72"/>
      <c r="Q141" s="72"/>
    </row>
    <row r="142" spans="1:17" x14ac:dyDescent="0.3">
      <c r="A142" s="72" t="s">
        <v>121</v>
      </c>
      <c r="B142" s="72">
        <v>2</v>
      </c>
      <c r="C142" s="72" t="s">
        <v>393</v>
      </c>
      <c r="D142" s="41">
        <v>16945</v>
      </c>
      <c r="E142" s="41">
        <v>16945</v>
      </c>
      <c r="F142" s="72">
        <v>21</v>
      </c>
      <c r="G142" s="72"/>
      <c r="H142" s="72"/>
      <c r="I142" s="72"/>
      <c r="J142" s="72"/>
      <c r="K142" s="72"/>
      <c r="L142" s="72"/>
      <c r="M142" s="72" t="s">
        <v>1462</v>
      </c>
      <c r="N142" s="72" t="s">
        <v>1462</v>
      </c>
      <c r="O142" s="72"/>
      <c r="P142" s="72"/>
      <c r="Q142" s="72"/>
    </row>
    <row r="143" spans="1:17" x14ac:dyDescent="0.3">
      <c r="A143" s="72" t="s">
        <v>93</v>
      </c>
      <c r="B143" s="72">
        <v>2</v>
      </c>
      <c r="C143" s="72" t="s">
        <v>392</v>
      </c>
      <c r="D143" s="41">
        <v>16500</v>
      </c>
      <c r="E143" s="41">
        <v>16500</v>
      </c>
      <c r="F143" s="72">
        <v>24</v>
      </c>
      <c r="G143" s="72"/>
      <c r="H143" s="72"/>
      <c r="I143" s="72"/>
      <c r="J143" s="72"/>
      <c r="K143" s="72" t="s">
        <v>1462</v>
      </c>
      <c r="L143" s="72"/>
      <c r="M143" s="72" t="s">
        <v>1462</v>
      </c>
      <c r="N143" s="72" t="s">
        <v>1462</v>
      </c>
      <c r="O143" s="72"/>
      <c r="P143" s="72"/>
      <c r="Q143" s="72"/>
    </row>
    <row r="144" spans="1:17" x14ac:dyDescent="0.3">
      <c r="A144" s="72" t="s">
        <v>62</v>
      </c>
      <c r="B144" s="72">
        <v>2</v>
      </c>
      <c r="C144" s="72" t="s">
        <v>392</v>
      </c>
      <c r="D144" s="41">
        <v>16224</v>
      </c>
      <c r="E144" s="41">
        <v>16224</v>
      </c>
      <c r="F144" s="72">
        <v>24</v>
      </c>
      <c r="G144" s="72"/>
      <c r="H144" s="72"/>
      <c r="I144" s="72"/>
      <c r="J144" s="72"/>
      <c r="K144" s="72"/>
      <c r="L144" s="72"/>
      <c r="M144" s="72"/>
      <c r="N144" s="72"/>
      <c r="O144" s="72"/>
      <c r="P144" s="72" t="s">
        <v>1462</v>
      </c>
      <c r="Q144" s="72"/>
    </row>
    <row r="145" spans="1:17" x14ac:dyDescent="0.3">
      <c r="A145" s="72" t="s">
        <v>71</v>
      </c>
      <c r="B145" s="72">
        <v>2</v>
      </c>
      <c r="C145" s="72" t="s">
        <v>392</v>
      </c>
      <c r="D145" s="41">
        <v>16016</v>
      </c>
      <c r="E145" s="41">
        <v>16016</v>
      </c>
      <c r="F145" s="72">
        <v>28</v>
      </c>
      <c r="G145" s="72"/>
      <c r="H145" s="72"/>
      <c r="I145" s="72"/>
      <c r="J145" s="72"/>
      <c r="K145" s="72" t="s">
        <v>1462</v>
      </c>
      <c r="L145" s="72"/>
      <c r="M145" s="72" t="s">
        <v>1462</v>
      </c>
      <c r="N145" s="72" t="s">
        <v>1462</v>
      </c>
      <c r="O145" s="72"/>
      <c r="P145" s="72"/>
      <c r="Q145" s="72"/>
    </row>
    <row r="146" spans="1:17" x14ac:dyDescent="0.3">
      <c r="A146" s="72" t="s">
        <v>19</v>
      </c>
      <c r="B146" s="72">
        <v>2</v>
      </c>
      <c r="C146" s="72" t="s">
        <v>392</v>
      </c>
      <c r="D146" s="41">
        <v>14820</v>
      </c>
      <c r="E146" s="41">
        <v>14820</v>
      </c>
      <c r="F146" s="72">
        <v>30</v>
      </c>
      <c r="G146" s="72"/>
      <c r="H146" s="72"/>
      <c r="I146" s="72"/>
      <c r="J146" s="72"/>
      <c r="K146" s="72"/>
      <c r="L146" s="72" t="s">
        <v>1462</v>
      </c>
      <c r="M146" s="72" t="s">
        <v>1462</v>
      </c>
      <c r="N146" s="72" t="s">
        <v>1462</v>
      </c>
      <c r="O146" s="72"/>
      <c r="P146" s="72" t="s">
        <v>1462</v>
      </c>
      <c r="Q146" s="72"/>
    </row>
    <row r="147" spans="1:17" x14ac:dyDescent="0.3">
      <c r="A147" s="72" t="s">
        <v>84</v>
      </c>
      <c r="B147" s="72">
        <v>2</v>
      </c>
      <c r="C147" s="72" t="s">
        <v>392</v>
      </c>
      <c r="D147" s="41">
        <v>14202</v>
      </c>
      <c r="E147" s="41">
        <v>14202</v>
      </c>
      <c r="F147" s="72">
        <v>27</v>
      </c>
      <c r="G147" s="72"/>
      <c r="H147" s="72"/>
      <c r="I147" s="72"/>
      <c r="J147" s="72"/>
      <c r="K147" s="72"/>
      <c r="L147" s="72" t="s">
        <v>1462</v>
      </c>
      <c r="M147" s="72" t="s">
        <v>1462</v>
      </c>
      <c r="N147" s="72" t="s">
        <v>1462</v>
      </c>
      <c r="O147" s="72"/>
      <c r="P147" s="72"/>
      <c r="Q147" s="72"/>
    </row>
    <row r="148" spans="1:17" x14ac:dyDescent="0.3">
      <c r="A148" s="72" t="s">
        <v>75</v>
      </c>
      <c r="B148" s="72">
        <v>2</v>
      </c>
      <c r="C148" s="72" t="s">
        <v>392</v>
      </c>
      <c r="D148" s="41">
        <v>11000</v>
      </c>
      <c r="E148" s="41">
        <v>13000</v>
      </c>
      <c r="F148" s="72">
        <v>30</v>
      </c>
      <c r="G148" s="72"/>
      <c r="H148" s="72"/>
      <c r="I148" s="72"/>
      <c r="J148" s="72"/>
      <c r="K148" s="72"/>
      <c r="L148" s="72"/>
      <c r="M148" s="72" t="s">
        <v>1462</v>
      </c>
      <c r="N148" s="72" t="s">
        <v>1462</v>
      </c>
      <c r="O148" s="72"/>
      <c r="P148" s="72"/>
      <c r="Q148" s="72"/>
    </row>
    <row r="149" spans="1:17" x14ac:dyDescent="0.3">
      <c r="A149" s="72" t="s">
        <v>14</v>
      </c>
      <c r="B149" s="72">
        <v>2</v>
      </c>
      <c r="C149" s="72" t="s">
        <v>392</v>
      </c>
      <c r="D149" s="41">
        <v>9600</v>
      </c>
      <c r="E149" s="41">
        <v>11390</v>
      </c>
      <c r="F149" s="72">
        <v>20</v>
      </c>
      <c r="G149" s="72"/>
      <c r="H149" s="72"/>
      <c r="I149" s="72"/>
      <c r="J149" s="72"/>
      <c r="K149" s="72"/>
      <c r="L149" s="72" t="s">
        <v>1462</v>
      </c>
      <c r="M149" s="72" t="s">
        <v>1462</v>
      </c>
      <c r="N149" s="72" t="s">
        <v>1462</v>
      </c>
      <c r="O149" s="72"/>
      <c r="P149" s="72"/>
      <c r="Q149" s="72"/>
    </row>
    <row r="150" spans="1:17" x14ac:dyDescent="0.3">
      <c r="A150" s="72" t="s">
        <v>45</v>
      </c>
      <c r="B150" s="72">
        <v>2</v>
      </c>
      <c r="C150" s="72" t="s">
        <v>392</v>
      </c>
      <c r="D150" s="41">
        <v>9360</v>
      </c>
      <c r="E150" s="41">
        <v>9468</v>
      </c>
      <c r="F150" s="72">
        <v>20</v>
      </c>
      <c r="G150" s="72"/>
      <c r="H150" s="72"/>
      <c r="I150" s="72"/>
      <c r="J150" s="72"/>
      <c r="K150" s="72"/>
      <c r="L150" s="72"/>
      <c r="M150" s="72"/>
      <c r="N150" s="72"/>
      <c r="O150" s="72"/>
      <c r="P150" s="72" t="s">
        <v>1462</v>
      </c>
      <c r="Q150" s="72"/>
    </row>
    <row r="151" spans="1:17" x14ac:dyDescent="0.3">
      <c r="A151" s="40" t="s">
        <v>227</v>
      </c>
      <c r="B151" s="40">
        <v>3</v>
      </c>
      <c r="C151" s="40" t="s">
        <v>391</v>
      </c>
      <c r="D151" s="39">
        <v>43094</v>
      </c>
      <c r="E151" s="39">
        <v>75601</v>
      </c>
      <c r="F151" s="40">
        <v>40</v>
      </c>
      <c r="G151" s="40" t="s">
        <v>1462</v>
      </c>
      <c r="H151" s="40" t="s">
        <v>1462</v>
      </c>
      <c r="I151" s="40" t="s">
        <v>1462</v>
      </c>
      <c r="J151" s="40"/>
      <c r="K151" s="40" t="s">
        <v>1462</v>
      </c>
      <c r="L151" s="40" t="s">
        <v>1462</v>
      </c>
      <c r="M151" s="40"/>
      <c r="N151" s="40"/>
      <c r="O151" s="40"/>
      <c r="P151" s="40" t="s">
        <v>1462</v>
      </c>
      <c r="Q151" s="40"/>
    </row>
    <row r="152" spans="1:17" x14ac:dyDescent="0.3">
      <c r="A152" s="40" t="s">
        <v>273</v>
      </c>
      <c r="B152" s="40">
        <v>3</v>
      </c>
      <c r="C152" s="40" t="s">
        <v>390</v>
      </c>
      <c r="D152" s="39">
        <v>57071</v>
      </c>
      <c r="E152" s="39">
        <v>74193</v>
      </c>
      <c r="F152" s="40">
        <v>40</v>
      </c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</row>
    <row r="153" spans="1:17" x14ac:dyDescent="0.3">
      <c r="A153" s="40" t="s">
        <v>118</v>
      </c>
      <c r="B153" s="40">
        <v>3</v>
      </c>
      <c r="C153" s="40" t="s">
        <v>390</v>
      </c>
      <c r="D153" s="39">
        <v>55210</v>
      </c>
      <c r="E153" s="39">
        <v>71773</v>
      </c>
      <c r="F153" s="40">
        <v>40</v>
      </c>
      <c r="G153" s="40" t="s">
        <v>1462</v>
      </c>
      <c r="H153" s="40" t="s">
        <v>1462</v>
      </c>
      <c r="I153" s="40" t="s">
        <v>1462</v>
      </c>
      <c r="J153" s="40" t="s">
        <v>1462</v>
      </c>
      <c r="K153" s="40" t="s">
        <v>1462</v>
      </c>
      <c r="L153" s="40" t="s">
        <v>1462</v>
      </c>
      <c r="M153" s="40" t="s">
        <v>1462</v>
      </c>
      <c r="N153" s="40" t="s">
        <v>1462</v>
      </c>
      <c r="O153" s="40"/>
      <c r="P153" s="40" t="s">
        <v>1462</v>
      </c>
      <c r="Q153" s="40" t="s">
        <v>1462</v>
      </c>
    </row>
    <row r="154" spans="1:17" x14ac:dyDescent="0.3">
      <c r="A154" s="40" t="s">
        <v>300</v>
      </c>
      <c r="B154" s="40">
        <v>3</v>
      </c>
      <c r="C154" s="40" t="s">
        <v>390</v>
      </c>
      <c r="D154" s="39">
        <v>40000</v>
      </c>
      <c r="E154" s="39">
        <v>68000</v>
      </c>
      <c r="F154" s="40">
        <v>40</v>
      </c>
      <c r="G154" s="40" t="s">
        <v>1462</v>
      </c>
      <c r="H154" s="40" t="s">
        <v>1462</v>
      </c>
      <c r="I154" s="40" t="s">
        <v>1462</v>
      </c>
      <c r="J154" s="40" t="s">
        <v>1462</v>
      </c>
      <c r="K154" s="40"/>
      <c r="L154" s="40" t="s">
        <v>1462</v>
      </c>
      <c r="M154" s="40" t="s">
        <v>1462</v>
      </c>
      <c r="N154" s="40" t="s">
        <v>1462</v>
      </c>
      <c r="O154" s="40" t="s">
        <v>1462</v>
      </c>
      <c r="P154" s="40" t="s">
        <v>1462</v>
      </c>
      <c r="Q154" s="40" t="s">
        <v>1462</v>
      </c>
    </row>
    <row r="155" spans="1:17" x14ac:dyDescent="0.3">
      <c r="A155" s="40" t="s">
        <v>257</v>
      </c>
      <c r="B155" s="40">
        <v>3</v>
      </c>
      <c r="C155" s="40" t="s">
        <v>391</v>
      </c>
      <c r="D155" s="39">
        <v>33095</v>
      </c>
      <c r="E155" s="39">
        <v>63880</v>
      </c>
      <c r="F155" s="40">
        <v>5</v>
      </c>
      <c r="G155" s="40" t="s">
        <v>1462</v>
      </c>
      <c r="H155" s="40" t="s">
        <v>1462</v>
      </c>
      <c r="I155" s="40" t="s">
        <v>1462</v>
      </c>
      <c r="J155" s="40" t="s">
        <v>1462</v>
      </c>
      <c r="K155" s="40" t="s">
        <v>1462</v>
      </c>
      <c r="L155" s="40" t="s">
        <v>1462</v>
      </c>
      <c r="M155" s="40"/>
      <c r="N155" s="40"/>
      <c r="O155" s="40"/>
      <c r="P155" s="40" t="s">
        <v>1462</v>
      </c>
      <c r="Q155" s="40" t="s">
        <v>1462</v>
      </c>
    </row>
    <row r="156" spans="1:17" x14ac:dyDescent="0.3">
      <c r="A156" s="40" t="s">
        <v>352</v>
      </c>
      <c r="B156" s="40">
        <v>3</v>
      </c>
      <c r="C156" s="40" t="s">
        <v>391</v>
      </c>
      <c r="D156" s="39">
        <v>45000</v>
      </c>
      <c r="E156" s="39">
        <v>60477</v>
      </c>
      <c r="F156" s="40">
        <v>35</v>
      </c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</row>
    <row r="157" spans="1:17" x14ac:dyDescent="0.3">
      <c r="A157" s="40" t="s">
        <v>163</v>
      </c>
      <c r="B157" s="40">
        <v>3</v>
      </c>
      <c r="C157" s="40" t="s">
        <v>390</v>
      </c>
      <c r="D157" s="39">
        <v>60000</v>
      </c>
      <c r="E157" s="39">
        <v>60000</v>
      </c>
      <c r="F157" s="40">
        <v>35</v>
      </c>
      <c r="G157" s="40" t="s">
        <v>1462</v>
      </c>
      <c r="H157" s="40" t="s">
        <v>1462</v>
      </c>
      <c r="I157" s="40" t="s">
        <v>1462</v>
      </c>
      <c r="J157" s="40" t="s">
        <v>1462</v>
      </c>
      <c r="K157" s="40" t="s">
        <v>1462</v>
      </c>
      <c r="L157" s="40" t="s">
        <v>1462</v>
      </c>
      <c r="M157" s="40" t="s">
        <v>1462</v>
      </c>
      <c r="N157" s="40" t="s">
        <v>1462</v>
      </c>
      <c r="O157" s="40" t="s">
        <v>1462</v>
      </c>
      <c r="P157" s="40" t="s">
        <v>1462</v>
      </c>
      <c r="Q157" s="40"/>
    </row>
    <row r="158" spans="1:17" x14ac:dyDescent="0.3">
      <c r="A158" s="40" t="s">
        <v>343</v>
      </c>
      <c r="B158" s="40">
        <v>3</v>
      </c>
      <c r="C158" s="40" t="s">
        <v>391</v>
      </c>
      <c r="D158" s="39">
        <v>44000</v>
      </c>
      <c r="E158" s="39">
        <v>59000</v>
      </c>
      <c r="F158" s="40">
        <v>40</v>
      </c>
      <c r="G158" s="40" t="s">
        <v>1462</v>
      </c>
      <c r="H158" s="40"/>
      <c r="I158" s="40"/>
      <c r="J158" s="40" t="s">
        <v>1462</v>
      </c>
      <c r="K158" s="40" t="s">
        <v>1462</v>
      </c>
      <c r="L158" s="40"/>
      <c r="M158" s="40" t="s">
        <v>1462</v>
      </c>
      <c r="N158" s="40" t="s">
        <v>1462</v>
      </c>
      <c r="O158" s="40" t="s">
        <v>1462</v>
      </c>
      <c r="P158" s="40"/>
      <c r="Q158" s="40" t="s">
        <v>1462</v>
      </c>
    </row>
    <row r="159" spans="1:17" x14ac:dyDescent="0.3">
      <c r="A159" s="40" t="s">
        <v>191</v>
      </c>
      <c r="B159" s="40">
        <v>3</v>
      </c>
      <c r="C159" s="40" t="s">
        <v>391</v>
      </c>
      <c r="D159" s="39">
        <v>35000</v>
      </c>
      <c r="E159" s="39">
        <v>58823</v>
      </c>
      <c r="F159" s="40">
        <v>40</v>
      </c>
      <c r="G159" s="40" t="s">
        <v>1462</v>
      </c>
      <c r="H159" s="40" t="s">
        <v>1462</v>
      </c>
      <c r="I159" s="40" t="s">
        <v>1462</v>
      </c>
      <c r="J159" s="40"/>
      <c r="K159" s="40"/>
      <c r="L159" s="40" t="s">
        <v>1462</v>
      </c>
      <c r="M159" s="40" t="s">
        <v>1462</v>
      </c>
      <c r="N159" s="40" t="s">
        <v>1462</v>
      </c>
      <c r="O159" s="40" t="s">
        <v>1462</v>
      </c>
      <c r="P159" s="40" t="s">
        <v>1462</v>
      </c>
      <c r="Q159" s="40" t="s">
        <v>1462</v>
      </c>
    </row>
    <row r="160" spans="1:17" x14ac:dyDescent="0.3">
      <c r="A160" s="40" t="s">
        <v>231</v>
      </c>
      <c r="B160" s="40">
        <v>3</v>
      </c>
      <c r="C160" s="40" t="s">
        <v>390</v>
      </c>
      <c r="D160" s="39">
        <v>58000</v>
      </c>
      <c r="E160" s="39">
        <v>58000</v>
      </c>
      <c r="F160" s="40">
        <v>40</v>
      </c>
      <c r="G160" s="40" t="s">
        <v>1462</v>
      </c>
      <c r="H160" s="40" t="s">
        <v>1462</v>
      </c>
      <c r="I160" s="40"/>
      <c r="J160" s="40"/>
      <c r="K160" s="40"/>
      <c r="L160" s="40" t="s">
        <v>1462</v>
      </c>
      <c r="M160" s="40" t="s">
        <v>1462</v>
      </c>
      <c r="N160" s="40" t="s">
        <v>1462</v>
      </c>
      <c r="O160" s="40"/>
      <c r="P160" s="40" t="s">
        <v>1462</v>
      </c>
      <c r="Q160" s="40"/>
    </row>
    <row r="161" spans="1:17" x14ac:dyDescent="0.3">
      <c r="A161" s="40" t="s">
        <v>104</v>
      </c>
      <c r="B161" s="40">
        <v>3</v>
      </c>
      <c r="C161" s="40" t="s">
        <v>390</v>
      </c>
      <c r="D161" s="39">
        <v>45705</v>
      </c>
      <c r="E161" s="39">
        <v>57617</v>
      </c>
      <c r="F161" s="40">
        <v>40</v>
      </c>
      <c r="G161" s="40" t="s">
        <v>1462</v>
      </c>
      <c r="H161" s="40" t="s">
        <v>1462</v>
      </c>
      <c r="I161" s="40" t="s">
        <v>1462</v>
      </c>
      <c r="J161" s="40" t="s">
        <v>1462</v>
      </c>
      <c r="K161" s="40" t="s">
        <v>1462</v>
      </c>
      <c r="L161" s="40" t="s">
        <v>1462</v>
      </c>
      <c r="M161" s="40" t="s">
        <v>1462</v>
      </c>
      <c r="N161" s="40" t="s">
        <v>1462</v>
      </c>
      <c r="O161" s="40" t="s">
        <v>1462</v>
      </c>
      <c r="P161" s="40" t="s">
        <v>1462</v>
      </c>
      <c r="Q161" s="40"/>
    </row>
    <row r="162" spans="1:17" x14ac:dyDescent="0.3">
      <c r="A162" s="40" t="s">
        <v>350</v>
      </c>
      <c r="B162" s="40">
        <v>3</v>
      </c>
      <c r="C162" s="40" t="s">
        <v>392</v>
      </c>
      <c r="D162" s="39">
        <v>32000</v>
      </c>
      <c r="E162" s="39">
        <v>57000</v>
      </c>
      <c r="F162" s="40">
        <v>40</v>
      </c>
      <c r="G162" s="40" t="s">
        <v>1462</v>
      </c>
      <c r="H162" s="40" t="s">
        <v>1462</v>
      </c>
      <c r="I162" s="40" t="s">
        <v>1462</v>
      </c>
      <c r="J162" s="40"/>
      <c r="K162" s="40" t="s">
        <v>1462</v>
      </c>
      <c r="L162" s="40" t="s">
        <v>1462</v>
      </c>
      <c r="M162" s="40" t="s">
        <v>1462</v>
      </c>
      <c r="N162" s="40" t="s">
        <v>1462</v>
      </c>
      <c r="O162" s="40"/>
      <c r="P162" s="40" t="s">
        <v>1462</v>
      </c>
      <c r="Q162" s="40" t="s">
        <v>1462</v>
      </c>
    </row>
    <row r="163" spans="1:17" x14ac:dyDescent="0.3">
      <c r="A163" s="40" t="s">
        <v>236</v>
      </c>
      <c r="B163" s="40">
        <v>3</v>
      </c>
      <c r="C163" s="40" t="s">
        <v>390</v>
      </c>
      <c r="D163" s="39">
        <v>54205</v>
      </c>
      <c r="E163" s="39">
        <v>56605</v>
      </c>
      <c r="F163" s="40">
        <v>40</v>
      </c>
      <c r="G163" s="40"/>
      <c r="H163" s="40"/>
      <c r="I163" s="40"/>
      <c r="J163" s="40"/>
      <c r="K163" s="40" t="s">
        <v>1462</v>
      </c>
      <c r="L163" s="40" t="s">
        <v>1462</v>
      </c>
      <c r="M163" s="40" t="s">
        <v>1462</v>
      </c>
      <c r="N163" s="40" t="s">
        <v>1462</v>
      </c>
      <c r="O163" s="40"/>
      <c r="P163" s="40" t="s">
        <v>1462</v>
      </c>
      <c r="Q163" s="40"/>
    </row>
    <row r="164" spans="1:17" x14ac:dyDescent="0.3">
      <c r="A164" s="40" t="s">
        <v>180</v>
      </c>
      <c r="B164" s="40">
        <v>3</v>
      </c>
      <c r="C164" s="40" t="s">
        <v>390</v>
      </c>
      <c r="D164" s="39">
        <v>56281</v>
      </c>
      <c r="E164" s="39">
        <v>56281</v>
      </c>
      <c r="F164" s="40">
        <v>40</v>
      </c>
      <c r="G164" s="40" t="s">
        <v>1462</v>
      </c>
      <c r="H164" s="40" t="s">
        <v>1462</v>
      </c>
      <c r="I164" s="40" t="s">
        <v>1462</v>
      </c>
      <c r="J164" s="40"/>
      <c r="K164" s="40"/>
      <c r="L164" s="40" t="s">
        <v>1462</v>
      </c>
      <c r="M164" s="40" t="s">
        <v>1462</v>
      </c>
      <c r="N164" s="40" t="s">
        <v>1462</v>
      </c>
      <c r="O164" s="40"/>
      <c r="P164" s="40"/>
      <c r="Q164" s="40"/>
    </row>
    <row r="165" spans="1:17" x14ac:dyDescent="0.3">
      <c r="A165" s="40" t="s">
        <v>364</v>
      </c>
      <c r="B165" s="40">
        <v>3</v>
      </c>
      <c r="C165" s="40" t="s">
        <v>390</v>
      </c>
      <c r="D165" s="39">
        <v>42000</v>
      </c>
      <c r="E165" s="39">
        <v>56000</v>
      </c>
      <c r="F165" s="40">
        <v>40</v>
      </c>
      <c r="G165" s="40" t="s">
        <v>1462</v>
      </c>
      <c r="H165" s="40" t="s">
        <v>1462</v>
      </c>
      <c r="I165" s="40" t="s">
        <v>1462</v>
      </c>
      <c r="J165" s="40" t="s">
        <v>1462</v>
      </c>
      <c r="K165" s="40" t="s">
        <v>1462</v>
      </c>
      <c r="L165" s="40" t="s">
        <v>1462</v>
      </c>
      <c r="M165" s="40" t="s">
        <v>1462</v>
      </c>
      <c r="N165" s="40" t="s">
        <v>1462</v>
      </c>
      <c r="O165" s="40"/>
      <c r="P165" s="40"/>
      <c r="Q165" s="40"/>
    </row>
    <row r="166" spans="1:17" x14ac:dyDescent="0.3">
      <c r="A166" s="40" t="s">
        <v>190</v>
      </c>
      <c r="B166" s="40">
        <v>3</v>
      </c>
      <c r="C166" s="40" t="s">
        <v>390</v>
      </c>
      <c r="D166" s="39">
        <v>21000</v>
      </c>
      <c r="E166" s="39">
        <v>56000</v>
      </c>
      <c r="F166" s="40">
        <v>40</v>
      </c>
      <c r="G166" s="40" t="s">
        <v>1462</v>
      </c>
      <c r="H166" s="40" t="s">
        <v>1462</v>
      </c>
      <c r="I166" s="40" t="s">
        <v>1462</v>
      </c>
      <c r="J166" s="40" t="s">
        <v>1462</v>
      </c>
      <c r="K166" s="40" t="s">
        <v>1462</v>
      </c>
      <c r="L166" s="40" t="s">
        <v>1462</v>
      </c>
      <c r="M166" s="40" t="s">
        <v>1462</v>
      </c>
      <c r="N166" s="40" t="s">
        <v>1462</v>
      </c>
      <c r="O166" s="40"/>
      <c r="P166" s="40" t="s">
        <v>1462</v>
      </c>
      <c r="Q166" s="40" t="s">
        <v>1462</v>
      </c>
    </row>
    <row r="167" spans="1:17" x14ac:dyDescent="0.3">
      <c r="A167" s="40" t="s">
        <v>355</v>
      </c>
      <c r="B167" s="40">
        <v>3</v>
      </c>
      <c r="C167" s="40" t="s">
        <v>391</v>
      </c>
      <c r="D167" s="39">
        <v>37818</v>
      </c>
      <c r="E167" s="39">
        <v>55774</v>
      </c>
      <c r="F167" s="40">
        <v>35</v>
      </c>
      <c r="G167" s="40"/>
      <c r="H167" s="40" t="s">
        <v>1462</v>
      </c>
      <c r="I167" s="40" t="s">
        <v>1462</v>
      </c>
      <c r="J167" s="40" t="s">
        <v>1462</v>
      </c>
      <c r="K167" s="40" t="s">
        <v>1462</v>
      </c>
      <c r="L167" s="40" t="s">
        <v>1462</v>
      </c>
      <c r="M167" s="40" t="s">
        <v>1462</v>
      </c>
      <c r="N167" s="40" t="s">
        <v>1462</v>
      </c>
      <c r="O167" s="40"/>
      <c r="P167" s="40" t="s">
        <v>1462</v>
      </c>
      <c r="Q167" s="40" t="s">
        <v>1462</v>
      </c>
    </row>
    <row r="168" spans="1:17" x14ac:dyDescent="0.3">
      <c r="A168" s="40" t="s">
        <v>221</v>
      </c>
      <c r="B168" s="40">
        <v>3</v>
      </c>
      <c r="C168" s="40" t="s">
        <v>390</v>
      </c>
      <c r="D168" s="39">
        <v>45000</v>
      </c>
      <c r="E168" s="39">
        <v>55000</v>
      </c>
      <c r="F168" s="40">
        <v>42</v>
      </c>
      <c r="G168" s="40"/>
      <c r="H168" s="40"/>
      <c r="I168" s="40"/>
      <c r="J168" s="40"/>
      <c r="K168" s="40"/>
      <c r="L168" s="40" t="s">
        <v>1462</v>
      </c>
      <c r="M168" s="40" t="s">
        <v>1462</v>
      </c>
      <c r="N168" s="40" t="s">
        <v>1462</v>
      </c>
      <c r="O168" s="40"/>
      <c r="P168" s="40" t="s">
        <v>1462</v>
      </c>
      <c r="Q168" s="40"/>
    </row>
    <row r="169" spans="1:17" x14ac:dyDescent="0.3">
      <c r="A169" s="40" t="s">
        <v>265</v>
      </c>
      <c r="B169" s="40">
        <v>3</v>
      </c>
      <c r="C169" s="40" t="s">
        <v>391</v>
      </c>
      <c r="D169" s="39">
        <v>25643</v>
      </c>
      <c r="E169" s="39">
        <v>55000</v>
      </c>
      <c r="F169" s="40">
        <v>40</v>
      </c>
      <c r="G169" s="40" t="s">
        <v>1462</v>
      </c>
      <c r="H169" s="40" t="s">
        <v>1462</v>
      </c>
      <c r="I169" s="40" t="s">
        <v>1462</v>
      </c>
      <c r="J169" s="40" t="s">
        <v>1462</v>
      </c>
      <c r="K169" s="40" t="s">
        <v>1462</v>
      </c>
      <c r="L169" s="40" t="s">
        <v>1462</v>
      </c>
      <c r="M169" s="40" t="s">
        <v>1462</v>
      </c>
      <c r="N169" s="40" t="s">
        <v>1462</v>
      </c>
      <c r="O169" s="40" t="s">
        <v>1462</v>
      </c>
      <c r="P169" s="40" t="s">
        <v>1462</v>
      </c>
      <c r="Q169" s="40" t="s">
        <v>1462</v>
      </c>
    </row>
    <row r="170" spans="1:17" x14ac:dyDescent="0.3">
      <c r="A170" s="40" t="s">
        <v>248</v>
      </c>
      <c r="B170" s="40">
        <v>3</v>
      </c>
      <c r="C170" s="40" t="s">
        <v>391</v>
      </c>
      <c r="D170" s="39">
        <v>38500</v>
      </c>
      <c r="E170" s="39">
        <v>55000</v>
      </c>
      <c r="F170" s="40">
        <v>35</v>
      </c>
      <c r="G170" s="40" t="s">
        <v>1462</v>
      </c>
      <c r="H170" s="40" t="s">
        <v>1462</v>
      </c>
      <c r="I170" s="40" t="s">
        <v>1462</v>
      </c>
      <c r="J170" s="40" t="s">
        <v>1462</v>
      </c>
      <c r="K170" s="40" t="s">
        <v>1462</v>
      </c>
      <c r="L170" s="40" t="s">
        <v>1462</v>
      </c>
      <c r="M170" s="40" t="s">
        <v>1462</v>
      </c>
      <c r="N170" s="40" t="s">
        <v>1462</v>
      </c>
      <c r="O170" s="40"/>
      <c r="P170" s="40"/>
      <c r="Q170" s="40" t="s">
        <v>1462</v>
      </c>
    </row>
    <row r="171" spans="1:17" x14ac:dyDescent="0.3">
      <c r="A171" s="40" t="s">
        <v>135</v>
      </c>
      <c r="B171" s="40">
        <v>3</v>
      </c>
      <c r="C171" s="40" t="s">
        <v>390</v>
      </c>
      <c r="D171" s="39">
        <v>24500</v>
      </c>
      <c r="E171" s="39">
        <v>55000</v>
      </c>
      <c r="F171" s="40">
        <v>40</v>
      </c>
      <c r="G171" s="40"/>
      <c r="H171" s="40"/>
      <c r="I171" s="40"/>
      <c r="J171" s="40" t="s">
        <v>1462</v>
      </c>
      <c r="K171" s="40" t="s">
        <v>1462</v>
      </c>
      <c r="L171" s="40" t="s">
        <v>1462</v>
      </c>
      <c r="M171" s="40" t="s">
        <v>1462</v>
      </c>
      <c r="N171" s="40" t="s">
        <v>1462</v>
      </c>
      <c r="O171" s="40" t="s">
        <v>1462</v>
      </c>
      <c r="P171" s="40" t="s">
        <v>1462</v>
      </c>
      <c r="Q171" s="40"/>
    </row>
    <row r="172" spans="1:17" x14ac:dyDescent="0.3">
      <c r="A172" s="40" t="s">
        <v>258</v>
      </c>
      <c r="B172" s="40">
        <v>3</v>
      </c>
      <c r="C172" s="40" t="s">
        <v>393</v>
      </c>
      <c r="D172" s="39">
        <v>37530</v>
      </c>
      <c r="E172" s="39">
        <v>54777</v>
      </c>
      <c r="F172" s="40">
        <v>30</v>
      </c>
      <c r="G172" s="40" t="s">
        <v>1462</v>
      </c>
      <c r="H172" s="40" t="s">
        <v>1462</v>
      </c>
      <c r="I172" s="40" t="s">
        <v>1462</v>
      </c>
      <c r="J172" s="40" t="s">
        <v>1462</v>
      </c>
      <c r="K172" s="40" t="s">
        <v>1462</v>
      </c>
      <c r="L172" s="40" t="s">
        <v>1462</v>
      </c>
      <c r="M172" s="40" t="s">
        <v>1462</v>
      </c>
      <c r="N172" s="40" t="s">
        <v>1462</v>
      </c>
      <c r="O172" s="40" t="s">
        <v>1462</v>
      </c>
      <c r="P172" s="40" t="s">
        <v>1462</v>
      </c>
      <c r="Q172" s="40" t="s">
        <v>1462</v>
      </c>
    </row>
    <row r="173" spans="1:17" x14ac:dyDescent="0.3">
      <c r="A173" s="40" t="s">
        <v>323</v>
      </c>
      <c r="B173" s="40">
        <v>3</v>
      </c>
      <c r="C173" s="40" t="s">
        <v>390</v>
      </c>
      <c r="D173" s="39">
        <v>38290</v>
      </c>
      <c r="E173" s="39">
        <v>53692</v>
      </c>
      <c r="F173" s="40">
        <v>40</v>
      </c>
      <c r="G173" s="40" t="s">
        <v>1462</v>
      </c>
      <c r="H173" s="40" t="s">
        <v>1462</v>
      </c>
      <c r="I173" s="40" t="s">
        <v>1462</v>
      </c>
      <c r="J173" s="40"/>
      <c r="K173" s="40"/>
      <c r="L173" s="40" t="s">
        <v>1462</v>
      </c>
      <c r="M173" s="40" t="s">
        <v>1462</v>
      </c>
      <c r="N173" s="40" t="s">
        <v>1462</v>
      </c>
      <c r="O173" s="40"/>
      <c r="P173" s="40" t="s">
        <v>1462</v>
      </c>
      <c r="Q173" s="40"/>
    </row>
    <row r="174" spans="1:17" x14ac:dyDescent="0.3">
      <c r="A174" s="40" t="s">
        <v>228</v>
      </c>
      <c r="B174" s="40">
        <v>3</v>
      </c>
      <c r="C174" s="40" t="s">
        <v>391</v>
      </c>
      <c r="D174" s="39">
        <v>21500</v>
      </c>
      <c r="E174" s="39">
        <v>53000</v>
      </c>
      <c r="F174" s="40">
        <v>40</v>
      </c>
      <c r="G174" s="40" t="s">
        <v>1462</v>
      </c>
      <c r="H174" s="40" t="s">
        <v>1462</v>
      </c>
      <c r="I174" s="40" t="s">
        <v>1462</v>
      </c>
      <c r="J174" s="40" t="s">
        <v>1462</v>
      </c>
      <c r="K174" s="40" t="s">
        <v>1462</v>
      </c>
      <c r="L174" s="40" t="s">
        <v>1462</v>
      </c>
      <c r="M174" s="40" t="s">
        <v>1462</v>
      </c>
      <c r="N174" s="40" t="s">
        <v>1462</v>
      </c>
      <c r="O174" s="40"/>
      <c r="P174" s="40" t="s">
        <v>1462</v>
      </c>
      <c r="Q174" s="40"/>
    </row>
    <row r="175" spans="1:17" x14ac:dyDescent="0.3">
      <c r="A175" s="40" t="s">
        <v>189</v>
      </c>
      <c r="B175" s="40">
        <v>3</v>
      </c>
      <c r="C175" s="40" t="s">
        <v>393</v>
      </c>
      <c r="D175" s="39">
        <v>40000</v>
      </c>
      <c r="E175" s="39">
        <v>53000</v>
      </c>
      <c r="F175" s="40">
        <v>40</v>
      </c>
      <c r="G175" s="40" t="s">
        <v>1462</v>
      </c>
      <c r="H175" s="40"/>
      <c r="I175" s="40"/>
      <c r="J175" s="40"/>
      <c r="K175" s="40" t="s">
        <v>1462</v>
      </c>
      <c r="L175" s="40" t="s">
        <v>1462</v>
      </c>
      <c r="M175" s="40" t="s">
        <v>1462</v>
      </c>
      <c r="N175" s="40" t="s">
        <v>1462</v>
      </c>
      <c r="O175" s="40"/>
      <c r="P175" s="40" t="s">
        <v>1462</v>
      </c>
      <c r="Q175" s="40"/>
    </row>
    <row r="176" spans="1:17" x14ac:dyDescent="0.3">
      <c r="A176" s="40" t="s">
        <v>286</v>
      </c>
      <c r="B176" s="40">
        <v>3</v>
      </c>
      <c r="C176" s="40" t="s">
        <v>391</v>
      </c>
      <c r="D176" s="39">
        <v>52150</v>
      </c>
      <c r="E176" s="39">
        <v>52150</v>
      </c>
      <c r="F176" s="40">
        <v>40</v>
      </c>
      <c r="G176" s="40" t="s">
        <v>1462</v>
      </c>
      <c r="H176" s="40" t="s">
        <v>1462</v>
      </c>
      <c r="I176" s="40"/>
      <c r="J176" s="40" t="s">
        <v>1462</v>
      </c>
      <c r="K176" s="40" t="s">
        <v>1462</v>
      </c>
      <c r="L176" s="40" t="s">
        <v>1462</v>
      </c>
      <c r="M176" s="40" t="s">
        <v>1462</v>
      </c>
      <c r="N176" s="40" t="s">
        <v>1462</v>
      </c>
      <c r="O176" s="40" t="s">
        <v>1462</v>
      </c>
      <c r="P176" s="40" t="s">
        <v>1462</v>
      </c>
      <c r="Q176" s="40" t="s">
        <v>1462</v>
      </c>
    </row>
    <row r="177" spans="1:17" x14ac:dyDescent="0.3">
      <c r="A177" s="40" t="s">
        <v>339</v>
      </c>
      <c r="B177" s="40">
        <v>3</v>
      </c>
      <c r="C177" s="40" t="s">
        <v>391</v>
      </c>
      <c r="D177" s="39">
        <v>45000</v>
      </c>
      <c r="E177" s="39">
        <v>52000</v>
      </c>
      <c r="F177" s="40">
        <v>40</v>
      </c>
      <c r="G177" s="40" t="s">
        <v>1462</v>
      </c>
      <c r="H177" s="40" t="s">
        <v>1462</v>
      </c>
      <c r="I177" s="40" t="s">
        <v>1462</v>
      </c>
      <c r="J177" s="40" t="s">
        <v>1462</v>
      </c>
      <c r="K177" s="40" t="s">
        <v>1462</v>
      </c>
      <c r="L177" s="40" t="s">
        <v>1462</v>
      </c>
      <c r="M177" s="40" t="s">
        <v>1462</v>
      </c>
      <c r="N177" s="40" t="s">
        <v>1462</v>
      </c>
      <c r="O177" s="40"/>
      <c r="P177" s="40" t="s">
        <v>1462</v>
      </c>
      <c r="Q177" s="40"/>
    </row>
    <row r="178" spans="1:17" x14ac:dyDescent="0.3">
      <c r="A178" s="40" t="s">
        <v>167</v>
      </c>
      <c r="B178" s="40">
        <v>3</v>
      </c>
      <c r="C178" s="40" t="s">
        <v>390</v>
      </c>
      <c r="D178" s="39">
        <v>38500</v>
      </c>
      <c r="E178" s="39">
        <v>51000</v>
      </c>
      <c r="F178" s="40">
        <v>40</v>
      </c>
      <c r="G178" s="40" t="s">
        <v>1462</v>
      </c>
      <c r="H178" s="40"/>
      <c r="I178" s="40"/>
      <c r="J178" s="40"/>
      <c r="K178" s="40" t="s">
        <v>1462</v>
      </c>
      <c r="L178" s="40" t="s">
        <v>1462</v>
      </c>
      <c r="M178" s="40" t="s">
        <v>1462</v>
      </c>
      <c r="N178" s="40" t="s">
        <v>1462</v>
      </c>
      <c r="O178" s="40"/>
      <c r="P178" s="40"/>
      <c r="Q178" s="40"/>
    </row>
    <row r="179" spans="1:17" x14ac:dyDescent="0.3">
      <c r="A179" s="40" t="s">
        <v>336</v>
      </c>
      <c r="B179" s="40">
        <v>3</v>
      </c>
      <c r="C179" s="40" t="s">
        <v>390</v>
      </c>
      <c r="D179" s="39">
        <v>41642</v>
      </c>
      <c r="E179" s="39">
        <v>50814</v>
      </c>
      <c r="F179" s="40">
        <v>40</v>
      </c>
      <c r="G179" s="40" t="s">
        <v>1462</v>
      </c>
      <c r="H179" s="40"/>
      <c r="I179" s="40"/>
      <c r="J179" s="40"/>
      <c r="K179" s="40" t="s">
        <v>1462</v>
      </c>
      <c r="L179" s="40" t="s">
        <v>1462</v>
      </c>
      <c r="M179" s="40" t="s">
        <v>1462</v>
      </c>
      <c r="N179" s="40" t="s">
        <v>1462</v>
      </c>
      <c r="O179" s="40"/>
      <c r="P179" s="40" t="s">
        <v>1462</v>
      </c>
      <c r="Q179" s="40"/>
    </row>
    <row r="180" spans="1:17" x14ac:dyDescent="0.3">
      <c r="A180" s="40" t="s">
        <v>133</v>
      </c>
      <c r="B180" s="40">
        <v>3</v>
      </c>
      <c r="C180" s="40" t="s">
        <v>391</v>
      </c>
      <c r="D180" s="39">
        <v>31000</v>
      </c>
      <c r="E180" s="39">
        <v>50186</v>
      </c>
      <c r="F180" s="40">
        <v>40</v>
      </c>
      <c r="G180" s="40" t="s">
        <v>1462</v>
      </c>
      <c r="H180" s="40" t="s">
        <v>1462</v>
      </c>
      <c r="I180" s="40" t="s">
        <v>1462</v>
      </c>
      <c r="J180" s="40" t="s">
        <v>1462</v>
      </c>
      <c r="K180" s="40"/>
      <c r="L180" s="40" t="s">
        <v>1462</v>
      </c>
      <c r="M180" s="40" t="s">
        <v>1462</v>
      </c>
      <c r="N180" s="40" t="s">
        <v>1462</v>
      </c>
      <c r="O180" s="40" t="s">
        <v>1462</v>
      </c>
      <c r="P180" s="40" t="s">
        <v>1462</v>
      </c>
      <c r="Q180" s="40" t="s">
        <v>1462</v>
      </c>
    </row>
    <row r="181" spans="1:17" x14ac:dyDescent="0.3">
      <c r="A181" s="40" t="s">
        <v>149</v>
      </c>
      <c r="B181" s="40">
        <v>3</v>
      </c>
      <c r="C181" s="40" t="s">
        <v>390</v>
      </c>
      <c r="D181" s="39">
        <v>25000</v>
      </c>
      <c r="E181" s="39">
        <v>50000</v>
      </c>
      <c r="F181" s="40">
        <v>40</v>
      </c>
      <c r="G181" s="40"/>
      <c r="H181" s="40"/>
      <c r="I181" s="40"/>
      <c r="J181" s="40"/>
      <c r="K181" s="40" t="s">
        <v>1462</v>
      </c>
      <c r="L181" s="40" t="s">
        <v>1462</v>
      </c>
      <c r="M181" s="40" t="s">
        <v>1462</v>
      </c>
      <c r="N181" s="40" t="s">
        <v>1462</v>
      </c>
      <c r="O181" s="40" t="s">
        <v>1462</v>
      </c>
      <c r="P181" s="40"/>
      <c r="Q181" s="40"/>
    </row>
    <row r="182" spans="1:17" x14ac:dyDescent="0.3">
      <c r="A182" s="40" t="s">
        <v>108</v>
      </c>
      <c r="B182" s="40">
        <v>3</v>
      </c>
      <c r="C182" s="40" t="s">
        <v>390</v>
      </c>
      <c r="D182" s="39">
        <v>32000</v>
      </c>
      <c r="E182" s="39">
        <v>50000</v>
      </c>
      <c r="F182" s="40">
        <v>32</v>
      </c>
      <c r="G182" s="40"/>
      <c r="H182" s="40"/>
      <c r="I182" s="40"/>
      <c r="J182" s="40"/>
      <c r="K182" s="40"/>
      <c r="L182" s="40" t="s">
        <v>1462</v>
      </c>
      <c r="M182" s="40" t="s">
        <v>1462</v>
      </c>
      <c r="N182" s="40" t="s">
        <v>1462</v>
      </c>
      <c r="O182" s="40" t="s">
        <v>1462</v>
      </c>
      <c r="P182" s="40" t="s">
        <v>1462</v>
      </c>
      <c r="Q182" s="40"/>
    </row>
    <row r="183" spans="1:17" x14ac:dyDescent="0.3">
      <c r="A183" s="40" t="s">
        <v>263</v>
      </c>
      <c r="B183" s="40">
        <v>3</v>
      </c>
      <c r="C183" s="40" t="s">
        <v>390</v>
      </c>
      <c r="D183" s="39">
        <v>49816</v>
      </c>
      <c r="E183" s="39">
        <v>49816</v>
      </c>
      <c r="F183" s="40">
        <v>40</v>
      </c>
      <c r="G183" s="40" t="s">
        <v>1462</v>
      </c>
      <c r="H183" s="40" t="s">
        <v>1462</v>
      </c>
      <c r="I183" s="40" t="s">
        <v>1462</v>
      </c>
      <c r="J183" s="40" t="s">
        <v>1462</v>
      </c>
      <c r="K183" s="40" t="s">
        <v>1462</v>
      </c>
      <c r="L183" s="40" t="s">
        <v>1462</v>
      </c>
      <c r="M183" s="40" t="s">
        <v>1462</v>
      </c>
      <c r="N183" s="40" t="s">
        <v>1462</v>
      </c>
      <c r="O183" s="40" t="s">
        <v>1462</v>
      </c>
      <c r="P183" s="40" t="s">
        <v>1462</v>
      </c>
      <c r="Q183" s="40"/>
    </row>
    <row r="184" spans="1:17" x14ac:dyDescent="0.3">
      <c r="A184" s="40" t="s">
        <v>129</v>
      </c>
      <c r="B184" s="40">
        <v>3</v>
      </c>
      <c r="C184" s="40" t="s">
        <v>391</v>
      </c>
      <c r="D184" s="39">
        <v>46265</v>
      </c>
      <c r="E184" s="39">
        <v>49612</v>
      </c>
      <c r="F184" s="40">
        <v>43</v>
      </c>
      <c r="G184" s="40"/>
      <c r="H184" s="40"/>
      <c r="I184" s="40"/>
      <c r="J184" s="40"/>
      <c r="K184" s="40"/>
      <c r="L184" s="40" t="s">
        <v>1462</v>
      </c>
      <c r="M184" s="40" t="s">
        <v>1462</v>
      </c>
      <c r="N184" s="40" t="s">
        <v>1462</v>
      </c>
      <c r="O184" s="40"/>
      <c r="P184" s="40" t="s">
        <v>1462</v>
      </c>
      <c r="Q184" s="40"/>
    </row>
    <row r="185" spans="1:17" x14ac:dyDescent="0.3">
      <c r="A185" s="40" t="s">
        <v>241</v>
      </c>
      <c r="B185" s="40">
        <v>3</v>
      </c>
      <c r="C185" s="40" t="s">
        <v>390</v>
      </c>
      <c r="D185" s="39">
        <v>36210</v>
      </c>
      <c r="E185" s="39">
        <v>48960</v>
      </c>
      <c r="F185" s="40">
        <v>40</v>
      </c>
      <c r="G185" s="40" t="s">
        <v>1462</v>
      </c>
      <c r="H185" s="40" t="s">
        <v>1462</v>
      </c>
      <c r="I185" s="40" t="s">
        <v>1462</v>
      </c>
      <c r="J185" s="40" t="s">
        <v>1462</v>
      </c>
      <c r="K185" s="40" t="s">
        <v>1462</v>
      </c>
      <c r="L185" s="40" t="s">
        <v>1462</v>
      </c>
      <c r="M185" s="40" t="s">
        <v>1462</v>
      </c>
      <c r="N185" s="40" t="s">
        <v>1462</v>
      </c>
      <c r="O185" s="40"/>
      <c r="P185" s="40" t="s">
        <v>1462</v>
      </c>
      <c r="Q185" s="40" t="s">
        <v>1462</v>
      </c>
    </row>
    <row r="186" spans="1:17" x14ac:dyDescent="0.3">
      <c r="A186" s="40" t="s">
        <v>261</v>
      </c>
      <c r="B186" s="40">
        <v>3</v>
      </c>
      <c r="C186" s="40" t="s">
        <v>390</v>
      </c>
      <c r="D186" s="39">
        <v>43040</v>
      </c>
      <c r="E186" s="39">
        <v>48706</v>
      </c>
      <c r="F186" s="40">
        <v>40</v>
      </c>
      <c r="G186" s="40"/>
      <c r="H186" s="40"/>
      <c r="I186" s="40"/>
      <c r="J186" s="40"/>
      <c r="K186" s="40"/>
      <c r="L186" s="40" t="s">
        <v>1462</v>
      </c>
      <c r="M186" s="40" t="s">
        <v>1462</v>
      </c>
      <c r="N186" s="40" t="s">
        <v>1462</v>
      </c>
      <c r="O186" s="40"/>
      <c r="P186" s="40" t="s">
        <v>1462</v>
      </c>
      <c r="Q186" s="40" t="s">
        <v>1462</v>
      </c>
    </row>
    <row r="187" spans="1:17" x14ac:dyDescent="0.3">
      <c r="A187" s="40" t="s">
        <v>150</v>
      </c>
      <c r="B187" s="40">
        <v>3</v>
      </c>
      <c r="C187" s="40" t="s">
        <v>390</v>
      </c>
      <c r="D187" s="39">
        <v>47000</v>
      </c>
      <c r="E187" s="39">
        <v>48000</v>
      </c>
      <c r="F187" s="40">
        <v>40</v>
      </c>
      <c r="G187" s="40" t="s">
        <v>1462</v>
      </c>
      <c r="H187" s="40"/>
      <c r="I187" s="40"/>
      <c r="J187" s="40"/>
      <c r="K187" s="40"/>
      <c r="L187" s="40" t="s">
        <v>1462</v>
      </c>
      <c r="M187" s="40" t="s">
        <v>1462</v>
      </c>
      <c r="N187" s="40" t="s">
        <v>1462</v>
      </c>
      <c r="O187" s="40" t="s">
        <v>1462</v>
      </c>
      <c r="P187" s="40"/>
      <c r="Q187" s="40"/>
    </row>
    <row r="188" spans="1:17" x14ac:dyDescent="0.3">
      <c r="A188" s="40" t="s">
        <v>172</v>
      </c>
      <c r="B188" s="40">
        <v>3</v>
      </c>
      <c r="C188" s="40" t="s">
        <v>393</v>
      </c>
      <c r="D188" s="39">
        <v>30000</v>
      </c>
      <c r="E188" s="39">
        <v>46000</v>
      </c>
      <c r="F188" s="40">
        <v>40</v>
      </c>
      <c r="G188" s="40"/>
      <c r="H188" s="40"/>
      <c r="I188" s="40"/>
      <c r="J188" s="40"/>
      <c r="K188" s="40"/>
      <c r="L188" s="40" t="s">
        <v>1462</v>
      </c>
      <c r="M188" s="40" t="s">
        <v>1462</v>
      </c>
      <c r="N188" s="40" t="s">
        <v>1462</v>
      </c>
      <c r="O188" s="40"/>
      <c r="P188" s="40" t="s">
        <v>1462</v>
      </c>
      <c r="Q188" s="40"/>
    </row>
    <row r="189" spans="1:17" x14ac:dyDescent="0.3">
      <c r="A189" s="40" t="s">
        <v>174</v>
      </c>
      <c r="B189" s="40">
        <v>3</v>
      </c>
      <c r="C189" s="40" t="s">
        <v>391</v>
      </c>
      <c r="D189" s="39">
        <v>33000</v>
      </c>
      <c r="E189" s="39">
        <v>45000</v>
      </c>
      <c r="F189" s="40">
        <v>40</v>
      </c>
      <c r="G189" s="40" t="s">
        <v>1462</v>
      </c>
      <c r="H189" s="40" t="s">
        <v>1462</v>
      </c>
      <c r="I189" s="40" t="s">
        <v>1462</v>
      </c>
      <c r="J189" s="40"/>
      <c r="K189" s="40" t="s">
        <v>1462</v>
      </c>
      <c r="L189" s="40" t="s">
        <v>1462</v>
      </c>
      <c r="M189" s="40" t="s">
        <v>1462</v>
      </c>
      <c r="N189" s="40" t="s">
        <v>1462</v>
      </c>
      <c r="O189" s="40"/>
      <c r="P189" s="40" t="s">
        <v>1462</v>
      </c>
      <c r="Q189" s="40"/>
    </row>
    <row r="190" spans="1:17" x14ac:dyDescent="0.3">
      <c r="A190" s="40" t="s">
        <v>327</v>
      </c>
      <c r="B190" s="40">
        <v>3</v>
      </c>
      <c r="C190" s="40" t="s">
        <v>391</v>
      </c>
      <c r="D190" s="39">
        <v>39000</v>
      </c>
      <c r="E190" s="39">
        <v>45000</v>
      </c>
      <c r="F190" s="40">
        <v>38</v>
      </c>
      <c r="G190" s="40" t="s">
        <v>1462</v>
      </c>
      <c r="H190" s="40"/>
      <c r="I190" s="40"/>
      <c r="J190" s="40"/>
      <c r="K190" s="40"/>
      <c r="L190" s="40" t="s">
        <v>1462</v>
      </c>
      <c r="M190" s="40" t="s">
        <v>1462</v>
      </c>
      <c r="N190" s="40" t="s">
        <v>1462</v>
      </c>
      <c r="O190" s="40"/>
      <c r="P190" s="40"/>
      <c r="Q190" s="40"/>
    </row>
    <row r="191" spans="1:17" x14ac:dyDescent="0.3">
      <c r="A191" s="40" t="s">
        <v>333</v>
      </c>
      <c r="B191" s="40">
        <v>3</v>
      </c>
      <c r="C191" s="40" t="s">
        <v>391</v>
      </c>
      <c r="D191" s="39">
        <v>30000</v>
      </c>
      <c r="E191" s="39">
        <v>45000</v>
      </c>
      <c r="F191" s="40">
        <v>50</v>
      </c>
      <c r="G191" s="40" t="s">
        <v>1462</v>
      </c>
      <c r="H191" s="40"/>
      <c r="I191" s="40"/>
      <c r="J191" s="40"/>
      <c r="K191" s="40" t="s">
        <v>1462</v>
      </c>
      <c r="L191" s="40" t="s">
        <v>1462</v>
      </c>
      <c r="M191" s="40" t="s">
        <v>1462</v>
      </c>
      <c r="N191" s="40" t="s">
        <v>1462</v>
      </c>
      <c r="O191" s="40"/>
      <c r="P191" s="40" t="s">
        <v>1462</v>
      </c>
      <c r="Q191" s="40"/>
    </row>
    <row r="192" spans="1:17" x14ac:dyDescent="0.3">
      <c r="A192" s="40" t="s">
        <v>226</v>
      </c>
      <c r="B192" s="40">
        <v>3</v>
      </c>
      <c r="C192" s="40" t="s">
        <v>391</v>
      </c>
      <c r="D192" s="39">
        <v>38000</v>
      </c>
      <c r="E192" s="39">
        <v>45000</v>
      </c>
      <c r="F192" s="40">
        <v>40</v>
      </c>
      <c r="G192" s="40" t="s">
        <v>1462</v>
      </c>
      <c r="H192" s="40" t="s">
        <v>1462</v>
      </c>
      <c r="I192" s="40"/>
      <c r="J192" s="40" t="s">
        <v>1462</v>
      </c>
      <c r="K192" s="40" t="s">
        <v>1462</v>
      </c>
      <c r="L192" s="40" t="s">
        <v>1462</v>
      </c>
      <c r="M192" s="40" t="s">
        <v>1462</v>
      </c>
      <c r="N192" s="40" t="s">
        <v>1462</v>
      </c>
      <c r="O192" s="40" t="s">
        <v>1462</v>
      </c>
      <c r="P192" s="40" t="s">
        <v>1462</v>
      </c>
      <c r="Q192" s="40" t="s">
        <v>1462</v>
      </c>
    </row>
    <row r="193" spans="1:17" x14ac:dyDescent="0.3">
      <c r="A193" s="40" t="s">
        <v>130</v>
      </c>
      <c r="B193" s="40">
        <v>3</v>
      </c>
      <c r="C193" s="40" t="s">
        <v>391</v>
      </c>
      <c r="D193" s="39">
        <v>44720</v>
      </c>
      <c r="E193" s="39">
        <v>44720</v>
      </c>
      <c r="F193" s="40">
        <v>40</v>
      </c>
      <c r="G193" s="40" t="s">
        <v>1462</v>
      </c>
      <c r="H193" s="40" t="s">
        <v>1462</v>
      </c>
      <c r="I193" s="40" t="s">
        <v>1462</v>
      </c>
      <c r="J193" s="40" t="s">
        <v>1462</v>
      </c>
      <c r="K193" s="40" t="s">
        <v>1462</v>
      </c>
      <c r="L193" s="40" t="s">
        <v>1462</v>
      </c>
      <c r="M193" s="40" t="s">
        <v>1462</v>
      </c>
      <c r="N193" s="40" t="s">
        <v>1462</v>
      </c>
      <c r="O193" s="40"/>
      <c r="P193" s="40" t="s">
        <v>1462</v>
      </c>
      <c r="Q193" s="40" t="s">
        <v>1462</v>
      </c>
    </row>
    <row r="194" spans="1:17" x14ac:dyDescent="0.3">
      <c r="A194" s="40" t="s">
        <v>154</v>
      </c>
      <c r="B194" s="40">
        <v>3</v>
      </c>
      <c r="C194" s="40" t="s">
        <v>390</v>
      </c>
      <c r="D194" s="39">
        <v>44560</v>
      </c>
      <c r="E194" s="39">
        <v>44560</v>
      </c>
      <c r="F194" s="40">
        <v>40</v>
      </c>
      <c r="G194" s="40" t="s">
        <v>1462</v>
      </c>
      <c r="H194" s="40" t="s">
        <v>1462</v>
      </c>
      <c r="I194" s="40" t="s">
        <v>1462</v>
      </c>
      <c r="J194" s="40" t="s">
        <v>1462</v>
      </c>
      <c r="K194" s="40" t="s">
        <v>1462</v>
      </c>
      <c r="L194" s="40" t="s">
        <v>1462</v>
      </c>
      <c r="M194" s="40" t="s">
        <v>1462</v>
      </c>
      <c r="N194" s="40" t="s">
        <v>1462</v>
      </c>
      <c r="O194" s="40"/>
      <c r="P194" s="40" t="s">
        <v>1462</v>
      </c>
      <c r="Q194" s="40"/>
    </row>
    <row r="195" spans="1:17" x14ac:dyDescent="0.3">
      <c r="A195" s="40" t="s">
        <v>277</v>
      </c>
      <c r="B195" s="40">
        <v>3</v>
      </c>
      <c r="C195" s="40" t="s">
        <v>391</v>
      </c>
      <c r="D195" s="39">
        <v>44304</v>
      </c>
      <c r="E195" s="39">
        <v>44304</v>
      </c>
      <c r="F195" s="40">
        <v>40</v>
      </c>
      <c r="G195" s="40"/>
      <c r="H195" s="40"/>
      <c r="I195" s="40"/>
      <c r="J195" s="40"/>
      <c r="K195" s="40" t="s">
        <v>1462</v>
      </c>
      <c r="L195" s="40" t="s">
        <v>1462</v>
      </c>
      <c r="M195" s="40" t="s">
        <v>1462</v>
      </c>
      <c r="N195" s="40" t="s">
        <v>1462</v>
      </c>
      <c r="O195" s="40"/>
      <c r="P195" s="40" t="s">
        <v>1462</v>
      </c>
      <c r="Q195" s="40"/>
    </row>
    <row r="196" spans="1:17" x14ac:dyDescent="0.3">
      <c r="A196" s="40" t="s">
        <v>152</v>
      </c>
      <c r="B196" s="40">
        <v>3</v>
      </c>
      <c r="C196" s="40" t="s">
        <v>391</v>
      </c>
      <c r="D196" s="39">
        <v>41200</v>
      </c>
      <c r="E196" s="39">
        <v>44200</v>
      </c>
      <c r="F196" s="40">
        <v>44</v>
      </c>
      <c r="G196" s="40"/>
      <c r="H196" s="40"/>
      <c r="I196" s="40"/>
      <c r="J196" s="40"/>
      <c r="K196" s="40"/>
      <c r="L196" s="40"/>
      <c r="M196" s="40" t="s">
        <v>1462</v>
      </c>
      <c r="N196" s="40" t="s">
        <v>1462</v>
      </c>
      <c r="O196" s="40"/>
      <c r="P196" s="40"/>
      <c r="Q196" s="40"/>
    </row>
    <row r="197" spans="1:17" x14ac:dyDescent="0.3">
      <c r="A197" s="40" t="s">
        <v>255</v>
      </c>
      <c r="B197" s="40">
        <v>3</v>
      </c>
      <c r="C197" s="40" t="s">
        <v>391</v>
      </c>
      <c r="D197" s="39">
        <v>25000</v>
      </c>
      <c r="E197" s="39">
        <v>44000</v>
      </c>
      <c r="F197" s="40">
        <v>40</v>
      </c>
      <c r="G197" s="40" t="s">
        <v>1462</v>
      </c>
      <c r="H197" s="40" t="s">
        <v>1462</v>
      </c>
      <c r="I197" s="40" t="s">
        <v>1462</v>
      </c>
      <c r="J197" s="40"/>
      <c r="K197" s="40" t="s">
        <v>1462</v>
      </c>
      <c r="L197" s="40" t="s">
        <v>1462</v>
      </c>
      <c r="M197" s="40" t="s">
        <v>1462</v>
      </c>
      <c r="N197" s="40" t="s">
        <v>1462</v>
      </c>
      <c r="O197" s="40"/>
      <c r="P197" s="40" t="s">
        <v>1462</v>
      </c>
      <c r="Q197" s="40"/>
    </row>
    <row r="198" spans="1:17" x14ac:dyDescent="0.3">
      <c r="A198" s="40" t="s">
        <v>245</v>
      </c>
      <c r="B198" s="40">
        <v>3</v>
      </c>
      <c r="C198" s="40" t="s">
        <v>390</v>
      </c>
      <c r="D198" s="39">
        <v>42189</v>
      </c>
      <c r="E198" s="39">
        <v>42189</v>
      </c>
      <c r="F198" s="40">
        <v>40</v>
      </c>
      <c r="G198" s="40" t="s">
        <v>1462</v>
      </c>
      <c r="H198" s="40" t="s">
        <v>1462</v>
      </c>
      <c r="I198" s="40" t="s">
        <v>1462</v>
      </c>
      <c r="J198" s="40" t="s">
        <v>1462</v>
      </c>
      <c r="K198" s="40" t="s">
        <v>1462</v>
      </c>
      <c r="L198" s="40" t="s">
        <v>1462</v>
      </c>
      <c r="M198" s="40" t="s">
        <v>1462</v>
      </c>
      <c r="N198" s="40" t="s">
        <v>1462</v>
      </c>
      <c r="O198" s="40"/>
      <c r="P198" s="40" t="s">
        <v>1462</v>
      </c>
      <c r="Q198" s="40"/>
    </row>
    <row r="199" spans="1:17" x14ac:dyDescent="0.3">
      <c r="A199" s="40" t="s">
        <v>242</v>
      </c>
      <c r="B199" s="40">
        <v>3</v>
      </c>
      <c r="C199" s="40" t="s">
        <v>392</v>
      </c>
      <c r="D199" s="39">
        <v>41800</v>
      </c>
      <c r="E199" s="39">
        <v>41800</v>
      </c>
      <c r="F199" s="40">
        <v>38</v>
      </c>
      <c r="G199" s="40" t="s">
        <v>1462</v>
      </c>
      <c r="H199" s="40"/>
      <c r="I199" s="40"/>
      <c r="J199" s="40" t="s">
        <v>1462</v>
      </c>
      <c r="K199" s="40" t="s">
        <v>1462</v>
      </c>
      <c r="L199" s="40" t="s">
        <v>1462</v>
      </c>
      <c r="M199" s="40" t="s">
        <v>1462</v>
      </c>
      <c r="N199" s="40" t="s">
        <v>1462</v>
      </c>
      <c r="O199" s="40" t="s">
        <v>1462</v>
      </c>
      <c r="P199" s="40" t="s">
        <v>1462</v>
      </c>
      <c r="Q199" s="40" t="s">
        <v>1462</v>
      </c>
    </row>
    <row r="200" spans="1:17" x14ac:dyDescent="0.3">
      <c r="A200" s="40" t="s">
        <v>357</v>
      </c>
      <c r="B200" s="40">
        <v>3</v>
      </c>
      <c r="C200" s="40" t="s">
        <v>391</v>
      </c>
      <c r="D200" s="39">
        <v>41187</v>
      </c>
      <c r="E200" s="39">
        <v>41187</v>
      </c>
      <c r="F200" s="40">
        <v>40</v>
      </c>
      <c r="G200" s="40"/>
      <c r="H200" s="40"/>
      <c r="I200" s="40"/>
      <c r="J200" s="40"/>
      <c r="K200" s="40"/>
      <c r="L200" s="40" t="s">
        <v>1462</v>
      </c>
      <c r="M200" s="40" t="s">
        <v>1462</v>
      </c>
      <c r="N200" s="40" t="s">
        <v>1462</v>
      </c>
      <c r="O200" s="40"/>
      <c r="P200" s="40" t="s">
        <v>1462</v>
      </c>
      <c r="Q200" s="40"/>
    </row>
    <row r="201" spans="1:17" x14ac:dyDescent="0.3">
      <c r="A201" s="40" t="s">
        <v>188</v>
      </c>
      <c r="B201" s="40">
        <v>3</v>
      </c>
      <c r="C201" s="40" t="s">
        <v>391</v>
      </c>
      <c r="D201" s="39">
        <v>30000</v>
      </c>
      <c r="E201" s="39">
        <v>40000</v>
      </c>
      <c r="F201" s="40">
        <v>40</v>
      </c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</row>
    <row r="202" spans="1:17" x14ac:dyDescent="0.3">
      <c r="A202" s="40" t="s">
        <v>146</v>
      </c>
      <c r="B202" s="40">
        <v>3</v>
      </c>
      <c r="C202" s="40" t="s">
        <v>393</v>
      </c>
      <c r="D202" s="39">
        <v>30000</v>
      </c>
      <c r="E202" s="39">
        <v>40000</v>
      </c>
      <c r="F202" s="40">
        <v>40</v>
      </c>
      <c r="G202" s="40" t="s">
        <v>1462</v>
      </c>
      <c r="H202" s="40" t="s">
        <v>1462</v>
      </c>
      <c r="I202" s="40"/>
      <c r="J202" s="40" t="s">
        <v>1462</v>
      </c>
      <c r="K202" s="40"/>
      <c r="L202" s="40" t="s">
        <v>1462</v>
      </c>
      <c r="M202" s="40" t="s">
        <v>1462</v>
      </c>
      <c r="N202" s="40" t="s">
        <v>1462</v>
      </c>
      <c r="O202" s="40"/>
      <c r="P202" s="40" t="s">
        <v>1462</v>
      </c>
      <c r="Q202" s="40" t="s">
        <v>1462</v>
      </c>
    </row>
    <row r="203" spans="1:17" x14ac:dyDescent="0.3">
      <c r="A203" s="40" t="s">
        <v>131</v>
      </c>
      <c r="B203" s="40">
        <v>3</v>
      </c>
      <c r="C203" s="40" t="s">
        <v>391</v>
      </c>
      <c r="D203" s="39">
        <v>24000</v>
      </c>
      <c r="E203" s="39">
        <v>38540</v>
      </c>
      <c r="F203" s="40">
        <v>40</v>
      </c>
      <c r="G203" s="40" t="s">
        <v>1462</v>
      </c>
      <c r="H203" s="40"/>
      <c r="I203" s="40"/>
      <c r="J203" s="40"/>
      <c r="K203" s="40"/>
      <c r="L203" s="40" t="s">
        <v>1462</v>
      </c>
      <c r="M203" s="40" t="s">
        <v>1462</v>
      </c>
      <c r="N203" s="40" t="s">
        <v>1462</v>
      </c>
      <c r="O203" s="40"/>
      <c r="P203" s="40"/>
      <c r="Q203" s="40"/>
    </row>
    <row r="204" spans="1:17" x14ac:dyDescent="0.3">
      <c r="A204" s="40" t="s">
        <v>114</v>
      </c>
      <c r="B204" s="40">
        <v>3</v>
      </c>
      <c r="C204" s="40" t="s">
        <v>391</v>
      </c>
      <c r="D204" s="39">
        <v>38195</v>
      </c>
      <c r="E204" s="39">
        <v>38195</v>
      </c>
      <c r="F204" s="40">
        <v>40</v>
      </c>
      <c r="G204" s="40" t="s">
        <v>1462</v>
      </c>
      <c r="H204" s="40" t="s">
        <v>1462</v>
      </c>
      <c r="I204" s="40"/>
      <c r="J204" s="40"/>
      <c r="K204" s="40" t="s">
        <v>1462</v>
      </c>
      <c r="L204" s="40"/>
      <c r="M204" s="40"/>
      <c r="N204" s="40" t="s">
        <v>1462</v>
      </c>
      <c r="O204" s="40"/>
      <c r="P204" s="40" t="s">
        <v>1462</v>
      </c>
      <c r="Q204" s="40" t="s">
        <v>1462</v>
      </c>
    </row>
    <row r="205" spans="1:17" x14ac:dyDescent="0.3">
      <c r="A205" s="40" t="s">
        <v>144</v>
      </c>
      <c r="B205" s="40">
        <v>3</v>
      </c>
      <c r="C205" s="40" t="s">
        <v>391</v>
      </c>
      <c r="D205" s="39">
        <v>31000</v>
      </c>
      <c r="E205" s="39">
        <v>38000</v>
      </c>
      <c r="F205" s="40">
        <v>35</v>
      </c>
      <c r="G205" s="40"/>
      <c r="H205" s="40"/>
      <c r="I205" s="40"/>
      <c r="J205" s="40"/>
      <c r="K205" s="40" t="s">
        <v>1462</v>
      </c>
      <c r="L205" s="40"/>
      <c r="M205" s="40" t="s">
        <v>1462</v>
      </c>
      <c r="N205" s="40"/>
      <c r="O205" s="40"/>
      <c r="P205" s="40"/>
      <c r="Q205" s="40"/>
    </row>
    <row r="206" spans="1:17" x14ac:dyDescent="0.3">
      <c r="A206" s="40" t="s">
        <v>360</v>
      </c>
      <c r="B206" s="40">
        <v>3</v>
      </c>
      <c r="C206" s="40" t="s">
        <v>390</v>
      </c>
      <c r="D206" s="39">
        <v>33000</v>
      </c>
      <c r="E206" s="39">
        <v>38000</v>
      </c>
      <c r="F206" s="40">
        <v>40</v>
      </c>
      <c r="G206" s="40"/>
      <c r="H206" s="40"/>
      <c r="I206" s="40"/>
      <c r="J206" s="40"/>
      <c r="K206" s="40" t="s">
        <v>1462</v>
      </c>
      <c r="L206" s="40" t="s">
        <v>1462</v>
      </c>
      <c r="M206" s="40" t="s">
        <v>1462</v>
      </c>
      <c r="N206" s="40" t="s">
        <v>1462</v>
      </c>
      <c r="O206" s="40"/>
      <c r="P206" s="40" t="s">
        <v>1462</v>
      </c>
      <c r="Q206" s="40"/>
    </row>
    <row r="207" spans="1:17" x14ac:dyDescent="0.3">
      <c r="A207" s="40" t="s">
        <v>43</v>
      </c>
      <c r="B207" s="40">
        <v>3</v>
      </c>
      <c r="C207" s="40" t="s">
        <v>393</v>
      </c>
      <c r="D207" s="39">
        <v>30000</v>
      </c>
      <c r="E207" s="39">
        <v>36000</v>
      </c>
      <c r="F207" s="40">
        <v>35</v>
      </c>
      <c r="G207" s="40"/>
      <c r="H207" s="40"/>
      <c r="I207" s="40"/>
      <c r="J207" s="40"/>
      <c r="K207" s="40"/>
      <c r="L207" s="40"/>
      <c r="M207" s="40" t="s">
        <v>1462</v>
      </c>
      <c r="N207" s="40" t="s">
        <v>1462</v>
      </c>
      <c r="O207" s="40"/>
      <c r="P207" s="40"/>
      <c r="Q207" s="40"/>
    </row>
    <row r="208" spans="1:17" x14ac:dyDescent="0.3">
      <c r="A208" s="40" t="s">
        <v>160</v>
      </c>
      <c r="B208" s="40">
        <v>3</v>
      </c>
      <c r="C208" s="40" t="s">
        <v>391</v>
      </c>
      <c r="D208" s="39">
        <v>35054</v>
      </c>
      <c r="E208" s="39">
        <v>35054</v>
      </c>
      <c r="F208" s="40">
        <v>40</v>
      </c>
      <c r="G208" s="40" t="s">
        <v>1462</v>
      </c>
      <c r="H208" s="40" t="s">
        <v>1462</v>
      </c>
      <c r="I208" s="40" t="s">
        <v>1462</v>
      </c>
      <c r="J208" s="40" t="s">
        <v>1462</v>
      </c>
      <c r="K208" s="40" t="s">
        <v>1462</v>
      </c>
      <c r="L208" s="40" t="s">
        <v>1462</v>
      </c>
      <c r="M208" s="40" t="s">
        <v>1462</v>
      </c>
      <c r="N208" s="40" t="s">
        <v>1462</v>
      </c>
      <c r="O208" s="40"/>
      <c r="P208" s="40" t="s">
        <v>1462</v>
      </c>
      <c r="Q208" s="40" t="s">
        <v>1462</v>
      </c>
    </row>
    <row r="209" spans="1:17" x14ac:dyDescent="0.3">
      <c r="A209" s="40" t="s">
        <v>120</v>
      </c>
      <c r="B209" s="40">
        <v>3</v>
      </c>
      <c r="C209" s="40" t="s">
        <v>392</v>
      </c>
      <c r="D209" s="39">
        <v>30000</v>
      </c>
      <c r="E209" s="39">
        <v>35000</v>
      </c>
      <c r="F209" s="40">
        <v>38</v>
      </c>
      <c r="G209" s="40"/>
      <c r="H209" s="40"/>
      <c r="I209" s="40"/>
      <c r="J209" s="40"/>
      <c r="K209" s="40" t="s">
        <v>1462</v>
      </c>
      <c r="L209" s="40"/>
      <c r="M209" s="40" t="s">
        <v>1462</v>
      </c>
      <c r="N209" s="40"/>
      <c r="O209" s="40"/>
      <c r="P209" s="40" t="s">
        <v>1462</v>
      </c>
      <c r="Q209" s="40"/>
    </row>
    <row r="210" spans="1:17" x14ac:dyDescent="0.3">
      <c r="A210" s="40" t="s">
        <v>276</v>
      </c>
      <c r="B210" s="40">
        <v>3</v>
      </c>
      <c r="C210" s="40" t="s">
        <v>392</v>
      </c>
      <c r="D210" s="39">
        <v>20000</v>
      </c>
      <c r="E210" s="39">
        <v>35000</v>
      </c>
      <c r="F210" s="40">
        <v>33</v>
      </c>
      <c r="G210" s="40"/>
      <c r="H210" s="40"/>
      <c r="I210" s="40"/>
      <c r="J210" s="40"/>
      <c r="K210" s="40"/>
      <c r="L210" s="40" t="s">
        <v>1462</v>
      </c>
      <c r="M210" s="40" t="s">
        <v>1462</v>
      </c>
      <c r="N210" s="40" t="s">
        <v>1462</v>
      </c>
      <c r="O210" s="40" t="s">
        <v>1462</v>
      </c>
      <c r="P210" s="40" t="s">
        <v>1462</v>
      </c>
      <c r="Q210" s="40"/>
    </row>
    <row r="211" spans="1:17" x14ac:dyDescent="0.3">
      <c r="A211" s="40" t="s">
        <v>179</v>
      </c>
      <c r="B211" s="40">
        <v>3</v>
      </c>
      <c r="C211" s="40" t="s">
        <v>391</v>
      </c>
      <c r="D211" s="39">
        <v>24000</v>
      </c>
      <c r="E211" s="39">
        <v>35000</v>
      </c>
      <c r="F211" s="40">
        <v>35</v>
      </c>
      <c r="G211" s="40" t="s">
        <v>1462</v>
      </c>
      <c r="H211" s="40" t="s">
        <v>1462</v>
      </c>
      <c r="I211" s="40" t="s">
        <v>1462</v>
      </c>
      <c r="J211" s="40" t="s">
        <v>1462</v>
      </c>
      <c r="K211" s="40"/>
      <c r="L211" s="40" t="s">
        <v>1462</v>
      </c>
      <c r="M211" s="40" t="s">
        <v>1462</v>
      </c>
      <c r="N211" s="40" t="s">
        <v>1462</v>
      </c>
      <c r="O211" s="40" t="s">
        <v>1462</v>
      </c>
      <c r="P211" s="40" t="s">
        <v>1462</v>
      </c>
      <c r="Q211" s="40"/>
    </row>
    <row r="212" spans="1:17" x14ac:dyDescent="0.3">
      <c r="A212" s="40" t="s">
        <v>142</v>
      </c>
      <c r="B212" s="40">
        <v>3</v>
      </c>
      <c r="C212" s="40" t="s">
        <v>391</v>
      </c>
      <c r="D212" s="39">
        <v>34757</v>
      </c>
      <c r="E212" s="39">
        <v>34757</v>
      </c>
      <c r="F212" s="40">
        <v>40</v>
      </c>
      <c r="G212" s="40"/>
      <c r="H212" s="40"/>
      <c r="I212" s="40"/>
      <c r="J212" s="40"/>
      <c r="K212" s="40"/>
      <c r="L212" s="40"/>
      <c r="M212" s="40" t="s">
        <v>1462</v>
      </c>
      <c r="N212" s="40"/>
      <c r="O212" s="40"/>
      <c r="P212" s="40"/>
      <c r="Q212" s="40"/>
    </row>
    <row r="213" spans="1:17" x14ac:dyDescent="0.3">
      <c r="A213" s="40" t="s">
        <v>217</v>
      </c>
      <c r="B213" s="40">
        <v>3</v>
      </c>
      <c r="C213" s="40" t="s">
        <v>390</v>
      </c>
      <c r="D213" s="39">
        <v>34429</v>
      </c>
      <c r="E213" s="39">
        <v>34429</v>
      </c>
      <c r="F213" s="40">
        <v>30</v>
      </c>
      <c r="G213" s="40"/>
      <c r="H213" s="40"/>
      <c r="I213" s="40"/>
      <c r="J213" s="40"/>
      <c r="K213" s="40"/>
      <c r="L213" s="40" t="s">
        <v>1462</v>
      </c>
      <c r="M213" s="40" t="s">
        <v>1462</v>
      </c>
      <c r="N213" s="40" t="s">
        <v>1462</v>
      </c>
      <c r="O213" s="40"/>
      <c r="P213" s="40" t="s">
        <v>1462</v>
      </c>
      <c r="Q213" s="40"/>
    </row>
    <row r="214" spans="1:17" x14ac:dyDescent="0.3">
      <c r="A214" s="40" t="s">
        <v>148</v>
      </c>
      <c r="B214" s="40">
        <v>3</v>
      </c>
      <c r="C214" s="40" t="s">
        <v>391</v>
      </c>
      <c r="D214" s="39">
        <v>28000</v>
      </c>
      <c r="E214" s="39">
        <v>34000</v>
      </c>
      <c r="F214" s="40">
        <v>33</v>
      </c>
      <c r="G214" s="40"/>
      <c r="H214" s="40"/>
      <c r="I214" s="40"/>
      <c r="J214" s="40"/>
      <c r="K214" s="40"/>
      <c r="L214" s="40" t="s">
        <v>1462</v>
      </c>
      <c r="M214" s="40" t="s">
        <v>1462</v>
      </c>
      <c r="N214" s="40" t="s">
        <v>1462</v>
      </c>
      <c r="O214" s="40"/>
      <c r="P214" s="40" t="s">
        <v>1462</v>
      </c>
      <c r="Q214" s="40"/>
    </row>
    <row r="215" spans="1:17" x14ac:dyDescent="0.3">
      <c r="A215" s="40" t="s">
        <v>79</v>
      </c>
      <c r="B215" s="40">
        <v>3</v>
      </c>
      <c r="C215" s="40" t="s">
        <v>391</v>
      </c>
      <c r="D215" s="39">
        <v>33856</v>
      </c>
      <c r="E215" s="39">
        <v>33856</v>
      </c>
      <c r="F215" s="40">
        <v>40</v>
      </c>
      <c r="G215" s="40" t="s">
        <v>1462</v>
      </c>
      <c r="H215" s="40"/>
      <c r="I215" s="40"/>
      <c r="J215" s="40"/>
      <c r="K215" s="40"/>
      <c r="L215" s="40" t="s">
        <v>1462</v>
      </c>
      <c r="M215" s="40" t="s">
        <v>1462</v>
      </c>
      <c r="N215" s="40" t="s">
        <v>1462</v>
      </c>
      <c r="O215" s="40"/>
      <c r="P215" s="40" t="s">
        <v>1462</v>
      </c>
      <c r="Q215" s="40"/>
    </row>
    <row r="216" spans="1:17" x14ac:dyDescent="0.3">
      <c r="A216" s="40" t="s">
        <v>216</v>
      </c>
      <c r="B216" s="40">
        <v>3</v>
      </c>
      <c r="C216" s="40" t="s">
        <v>391</v>
      </c>
      <c r="D216" s="39">
        <v>32800</v>
      </c>
      <c r="E216" s="39">
        <v>33800</v>
      </c>
      <c r="F216" s="40">
        <v>33</v>
      </c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</row>
    <row r="217" spans="1:17" x14ac:dyDescent="0.3">
      <c r="A217" s="40" t="s">
        <v>147</v>
      </c>
      <c r="B217" s="40">
        <v>3</v>
      </c>
      <c r="C217" s="40" t="s">
        <v>392</v>
      </c>
      <c r="D217" s="39">
        <v>32500</v>
      </c>
      <c r="E217" s="39">
        <v>32500</v>
      </c>
      <c r="F217" s="40">
        <v>40</v>
      </c>
      <c r="G217" s="40" t="s">
        <v>1462</v>
      </c>
      <c r="H217" s="40"/>
      <c r="I217" s="40"/>
      <c r="J217" s="40" t="s">
        <v>1462</v>
      </c>
      <c r="K217" s="40" t="s">
        <v>1462</v>
      </c>
      <c r="L217" s="40" t="s">
        <v>1462</v>
      </c>
      <c r="M217" s="40" t="s">
        <v>1462</v>
      </c>
      <c r="N217" s="40" t="s">
        <v>1462</v>
      </c>
      <c r="O217" s="40" t="s">
        <v>1462</v>
      </c>
      <c r="P217" s="40" t="s">
        <v>1462</v>
      </c>
      <c r="Q217" s="40" t="s">
        <v>1462</v>
      </c>
    </row>
    <row r="218" spans="1:17" x14ac:dyDescent="0.3">
      <c r="A218" s="40" t="s">
        <v>140</v>
      </c>
      <c r="B218" s="40">
        <v>3</v>
      </c>
      <c r="C218" s="40" t="s">
        <v>391</v>
      </c>
      <c r="D218" s="39">
        <v>31720</v>
      </c>
      <c r="E218" s="39">
        <v>31720</v>
      </c>
      <c r="F218" s="40">
        <v>40</v>
      </c>
      <c r="G218" s="40"/>
      <c r="H218" s="40"/>
      <c r="I218" s="40"/>
      <c r="J218" s="40"/>
      <c r="K218" s="40" t="s">
        <v>1462</v>
      </c>
      <c r="L218" s="40" t="s">
        <v>1462</v>
      </c>
      <c r="M218" s="40" t="s">
        <v>1462</v>
      </c>
      <c r="N218" s="40" t="s">
        <v>1462</v>
      </c>
      <c r="O218" s="40"/>
      <c r="P218" s="40"/>
      <c r="Q218" s="40"/>
    </row>
    <row r="219" spans="1:17" x14ac:dyDescent="0.3">
      <c r="A219" s="40" t="s">
        <v>101</v>
      </c>
      <c r="B219" s="40">
        <v>3</v>
      </c>
      <c r="C219" s="40" t="s">
        <v>391</v>
      </c>
      <c r="D219" s="39">
        <v>24024</v>
      </c>
      <c r="E219" s="39">
        <v>31500</v>
      </c>
      <c r="F219" s="40">
        <v>40</v>
      </c>
      <c r="G219" s="40"/>
      <c r="H219" s="40"/>
      <c r="I219" s="40"/>
      <c r="J219" s="40" t="s">
        <v>1462</v>
      </c>
      <c r="K219" s="40" t="s">
        <v>1462</v>
      </c>
      <c r="L219" s="40" t="s">
        <v>1462</v>
      </c>
      <c r="M219" s="40" t="s">
        <v>1462</v>
      </c>
      <c r="N219" s="40"/>
      <c r="O219" s="40" t="s">
        <v>1462</v>
      </c>
      <c r="P219" s="40"/>
      <c r="Q219" s="40"/>
    </row>
    <row r="220" spans="1:17" x14ac:dyDescent="0.3">
      <c r="A220" s="40" t="s">
        <v>237</v>
      </c>
      <c r="B220" s="40">
        <v>3</v>
      </c>
      <c r="C220" s="40" t="s">
        <v>391</v>
      </c>
      <c r="D220" s="39">
        <v>22880</v>
      </c>
      <c r="E220" s="39">
        <v>31200</v>
      </c>
      <c r="F220" s="40">
        <v>40</v>
      </c>
      <c r="G220" s="40" t="s">
        <v>1462</v>
      </c>
      <c r="H220" s="40" t="s">
        <v>1462</v>
      </c>
      <c r="I220" s="40" t="s">
        <v>1462</v>
      </c>
      <c r="J220" s="40" t="s">
        <v>1462</v>
      </c>
      <c r="K220" s="40" t="s">
        <v>1462</v>
      </c>
      <c r="L220" s="40" t="s">
        <v>1462</v>
      </c>
      <c r="M220" s="40" t="s">
        <v>1462</v>
      </c>
      <c r="N220" s="40" t="s">
        <v>1462</v>
      </c>
      <c r="O220" s="40"/>
      <c r="P220" s="40" t="s">
        <v>1462</v>
      </c>
      <c r="Q220" s="40"/>
    </row>
    <row r="221" spans="1:17" x14ac:dyDescent="0.3">
      <c r="A221" s="40" t="s">
        <v>219</v>
      </c>
      <c r="B221" s="40">
        <v>3</v>
      </c>
      <c r="C221" s="40" t="s">
        <v>392</v>
      </c>
      <c r="D221" s="39">
        <v>26627</v>
      </c>
      <c r="E221" s="39">
        <v>31065</v>
      </c>
      <c r="F221" s="40">
        <v>47</v>
      </c>
      <c r="G221" s="40" t="s">
        <v>1462</v>
      </c>
      <c r="H221" s="40" t="s">
        <v>1462</v>
      </c>
      <c r="I221" s="40" t="s">
        <v>1462</v>
      </c>
      <c r="J221" s="40" t="s">
        <v>1462</v>
      </c>
      <c r="K221" s="40" t="s">
        <v>1462</v>
      </c>
      <c r="L221" s="40" t="s">
        <v>1462</v>
      </c>
      <c r="M221" s="40" t="s">
        <v>1462</v>
      </c>
      <c r="N221" s="40" t="s">
        <v>1462</v>
      </c>
      <c r="O221" s="40"/>
      <c r="P221" s="40" t="s">
        <v>1462</v>
      </c>
      <c r="Q221" s="40"/>
    </row>
    <row r="222" spans="1:17" x14ac:dyDescent="0.3">
      <c r="A222" s="40" t="s">
        <v>124</v>
      </c>
      <c r="B222" s="40">
        <v>3</v>
      </c>
      <c r="C222" s="40" t="s">
        <v>392</v>
      </c>
      <c r="D222" s="39">
        <v>18330</v>
      </c>
      <c r="E222" s="39">
        <v>30061</v>
      </c>
      <c r="F222" s="40">
        <v>25</v>
      </c>
      <c r="G222" s="40"/>
      <c r="H222" s="40"/>
      <c r="I222" s="40"/>
      <c r="J222" s="40"/>
      <c r="K222" s="40"/>
      <c r="L222" s="40"/>
      <c r="M222" s="40" t="s">
        <v>1462</v>
      </c>
      <c r="N222" s="40" t="s">
        <v>1462</v>
      </c>
      <c r="O222" s="40"/>
      <c r="P222" s="40"/>
      <c r="Q222" s="40"/>
    </row>
    <row r="223" spans="1:17" x14ac:dyDescent="0.3">
      <c r="A223" s="40" t="s">
        <v>106</v>
      </c>
      <c r="B223" s="40">
        <v>3</v>
      </c>
      <c r="C223" s="40" t="s">
        <v>390</v>
      </c>
      <c r="D223" s="39">
        <v>25000</v>
      </c>
      <c r="E223" s="39">
        <v>30000</v>
      </c>
      <c r="F223" s="40">
        <v>21</v>
      </c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</row>
    <row r="224" spans="1:17" x14ac:dyDescent="0.3">
      <c r="A224" s="40" t="s">
        <v>211</v>
      </c>
      <c r="B224" s="40">
        <v>3</v>
      </c>
      <c r="C224" s="40" t="s">
        <v>391</v>
      </c>
      <c r="D224" s="39">
        <v>25700</v>
      </c>
      <c r="E224" s="39">
        <v>26600</v>
      </c>
      <c r="F224" s="40">
        <v>32</v>
      </c>
      <c r="G224" s="40"/>
      <c r="H224" s="40"/>
      <c r="I224" s="40"/>
      <c r="J224" s="40"/>
      <c r="K224" s="40"/>
      <c r="L224" s="40" t="s">
        <v>1462</v>
      </c>
      <c r="M224" s="40" t="s">
        <v>1462</v>
      </c>
      <c r="N224" s="40" t="s">
        <v>1462</v>
      </c>
      <c r="O224" s="40"/>
      <c r="P224" s="40"/>
      <c r="Q224" s="40"/>
    </row>
    <row r="225" spans="1:17" x14ac:dyDescent="0.3">
      <c r="A225" s="40" t="s">
        <v>115</v>
      </c>
      <c r="B225" s="40">
        <v>3</v>
      </c>
      <c r="C225" s="40" t="s">
        <v>391</v>
      </c>
      <c r="D225" s="39">
        <v>25984</v>
      </c>
      <c r="E225" s="39">
        <v>25984</v>
      </c>
      <c r="F225" s="40">
        <v>36</v>
      </c>
      <c r="G225" s="40"/>
      <c r="H225" s="40"/>
      <c r="I225" s="40"/>
      <c r="J225" s="40"/>
      <c r="K225" s="40"/>
      <c r="L225" s="40" t="s">
        <v>1462</v>
      </c>
      <c r="M225" s="40" t="s">
        <v>1462</v>
      </c>
      <c r="N225" s="40" t="s">
        <v>1462</v>
      </c>
      <c r="O225" s="40"/>
      <c r="P225" s="40"/>
      <c r="Q225" s="40"/>
    </row>
    <row r="226" spans="1:17" x14ac:dyDescent="0.3">
      <c r="A226" s="40" t="s">
        <v>85</v>
      </c>
      <c r="B226" s="40">
        <v>3</v>
      </c>
      <c r="C226" s="40" t="s">
        <v>393</v>
      </c>
      <c r="D226" s="39">
        <v>24922</v>
      </c>
      <c r="E226" s="39">
        <v>24922</v>
      </c>
      <c r="F226" s="40">
        <v>40</v>
      </c>
      <c r="G226" s="40" t="s">
        <v>1462</v>
      </c>
      <c r="H226" s="40" t="s">
        <v>1462</v>
      </c>
      <c r="I226" s="40" t="s">
        <v>1462</v>
      </c>
      <c r="J226" s="40" t="s">
        <v>1462</v>
      </c>
      <c r="K226" s="40" t="s">
        <v>1462</v>
      </c>
      <c r="L226" s="40"/>
      <c r="M226" s="40" t="s">
        <v>1462</v>
      </c>
      <c r="N226" s="40" t="s">
        <v>1462</v>
      </c>
      <c r="O226" s="40"/>
      <c r="P226" s="40" t="s">
        <v>1462</v>
      </c>
      <c r="Q226" s="40" t="s">
        <v>1462</v>
      </c>
    </row>
    <row r="227" spans="1:17" x14ac:dyDescent="0.3">
      <c r="A227" s="40" t="s">
        <v>25</v>
      </c>
      <c r="B227" s="40">
        <v>3</v>
      </c>
      <c r="C227" s="40" t="s">
        <v>391</v>
      </c>
      <c r="D227" s="39">
        <v>22745</v>
      </c>
      <c r="E227" s="39">
        <v>22745</v>
      </c>
      <c r="F227" s="40">
        <v>30</v>
      </c>
      <c r="G227" s="40"/>
      <c r="H227" s="40" t="s">
        <v>1462</v>
      </c>
      <c r="I227" s="40"/>
      <c r="J227" s="40" t="s">
        <v>1462</v>
      </c>
      <c r="K227" s="40"/>
      <c r="L227" s="40" t="s">
        <v>1462</v>
      </c>
      <c r="M227" s="40" t="s">
        <v>1462</v>
      </c>
      <c r="N227" s="40" t="s">
        <v>1462</v>
      </c>
      <c r="O227" s="40"/>
      <c r="P227" s="40" t="s">
        <v>1462</v>
      </c>
      <c r="Q227" s="40" t="s">
        <v>1462</v>
      </c>
    </row>
    <row r="228" spans="1:17" x14ac:dyDescent="0.3">
      <c r="A228" s="40" t="s">
        <v>218</v>
      </c>
      <c r="B228" s="40">
        <v>3</v>
      </c>
      <c r="C228" s="40" t="s">
        <v>391</v>
      </c>
      <c r="D228" s="39">
        <v>14000</v>
      </c>
      <c r="E228" s="39">
        <v>14000</v>
      </c>
      <c r="F228" s="40">
        <v>30</v>
      </c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</row>
    <row r="229" spans="1:17" x14ac:dyDescent="0.3">
      <c r="A229" s="30" t="s">
        <v>346</v>
      </c>
      <c r="B229" s="30">
        <v>4</v>
      </c>
      <c r="C229" s="30" t="s">
        <v>390</v>
      </c>
      <c r="D229" s="38">
        <v>103072</v>
      </c>
      <c r="E229" s="38">
        <v>103072</v>
      </c>
      <c r="F229" s="30">
        <v>35</v>
      </c>
      <c r="G229" s="30" t="s">
        <v>1462</v>
      </c>
      <c r="H229" s="30" t="s">
        <v>1462</v>
      </c>
      <c r="I229" s="30"/>
      <c r="J229" s="30" t="s">
        <v>1462</v>
      </c>
      <c r="K229" s="30" t="s">
        <v>1462</v>
      </c>
      <c r="L229" s="30" t="s">
        <v>1462</v>
      </c>
      <c r="M229" s="30" t="s">
        <v>1462</v>
      </c>
      <c r="N229" s="30" t="s">
        <v>1462</v>
      </c>
      <c r="O229" s="30"/>
      <c r="P229" s="30" t="s">
        <v>1462</v>
      </c>
      <c r="Q229" s="30" t="s">
        <v>1462</v>
      </c>
    </row>
    <row r="230" spans="1:17" x14ac:dyDescent="0.3">
      <c r="A230" s="30" t="s">
        <v>309</v>
      </c>
      <c r="B230" s="30">
        <v>4</v>
      </c>
      <c r="C230" s="30" t="s">
        <v>390</v>
      </c>
      <c r="D230" s="38">
        <v>65000</v>
      </c>
      <c r="E230" s="38">
        <v>85000</v>
      </c>
      <c r="F230" s="30">
        <v>40</v>
      </c>
      <c r="G230" s="30" t="s">
        <v>1462</v>
      </c>
      <c r="H230" s="30" t="s">
        <v>1462</v>
      </c>
      <c r="I230" s="30" t="s">
        <v>1462</v>
      </c>
      <c r="J230" s="30" t="s">
        <v>1462</v>
      </c>
      <c r="K230" s="30" t="s">
        <v>1462</v>
      </c>
      <c r="L230" s="30" t="s">
        <v>1462</v>
      </c>
      <c r="M230" s="30" t="s">
        <v>1462</v>
      </c>
      <c r="N230" s="30" t="s">
        <v>1462</v>
      </c>
      <c r="O230" s="30"/>
      <c r="P230" s="30"/>
      <c r="Q230" s="30"/>
    </row>
    <row r="231" spans="1:17" x14ac:dyDescent="0.3">
      <c r="A231" s="30" t="s">
        <v>151</v>
      </c>
      <c r="B231" s="30">
        <v>4</v>
      </c>
      <c r="C231" s="30" t="s">
        <v>390</v>
      </c>
      <c r="D231" s="38">
        <v>38846</v>
      </c>
      <c r="E231" s="38">
        <v>83130</v>
      </c>
      <c r="F231" s="30">
        <v>40</v>
      </c>
      <c r="G231" s="30" t="s">
        <v>1462</v>
      </c>
      <c r="H231" s="30" t="s">
        <v>1462</v>
      </c>
      <c r="I231" s="30" t="s">
        <v>1462</v>
      </c>
      <c r="J231" s="30" t="s">
        <v>1462</v>
      </c>
      <c r="K231" s="30" t="s">
        <v>1462</v>
      </c>
      <c r="L231" s="30" t="s">
        <v>1462</v>
      </c>
      <c r="M231" s="30"/>
      <c r="N231" s="30"/>
      <c r="O231" s="30" t="s">
        <v>1462</v>
      </c>
      <c r="P231" s="30" t="s">
        <v>1462</v>
      </c>
      <c r="Q231" s="30" t="s">
        <v>1462</v>
      </c>
    </row>
    <row r="232" spans="1:17" x14ac:dyDescent="0.3">
      <c r="A232" s="30" t="s">
        <v>384</v>
      </c>
      <c r="B232" s="30">
        <v>4</v>
      </c>
      <c r="C232" s="30" t="s">
        <v>390</v>
      </c>
      <c r="D232" s="38">
        <v>75000</v>
      </c>
      <c r="E232" s="38">
        <v>81955</v>
      </c>
      <c r="F232" s="30">
        <v>40</v>
      </c>
      <c r="G232" s="30"/>
      <c r="H232" s="30"/>
      <c r="I232" s="30"/>
      <c r="J232" s="30"/>
      <c r="K232" s="30"/>
      <c r="L232" s="30"/>
      <c r="M232" s="30" t="s">
        <v>1462</v>
      </c>
      <c r="N232" s="30" t="s">
        <v>1462</v>
      </c>
      <c r="O232" s="30"/>
      <c r="P232" s="30" t="s">
        <v>1462</v>
      </c>
      <c r="Q232" s="30"/>
    </row>
    <row r="233" spans="1:17" x14ac:dyDescent="0.3">
      <c r="A233" s="30" t="s">
        <v>324</v>
      </c>
      <c r="B233" s="30">
        <v>4</v>
      </c>
      <c r="C233" s="30" t="s">
        <v>390</v>
      </c>
      <c r="D233" s="38">
        <v>56000</v>
      </c>
      <c r="E233" s="38">
        <v>79707</v>
      </c>
      <c r="F233" s="30">
        <v>38</v>
      </c>
      <c r="G233" s="30" t="s">
        <v>1462</v>
      </c>
      <c r="H233" s="30" t="s">
        <v>1462</v>
      </c>
      <c r="I233" s="30" t="s">
        <v>1462</v>
      </c>
      <c r="J233" s="30"/>
      <c r="K233" s="30"/>
      <c r="L233" s="30" t="s">
        <v>1462</v>
      </c>
      <c r="M233" s="30" t="s">
        <v>1462</v>
      </c>
      <c r="N233" s="30" t="s">
        <v>1462</v>
      </c>
      <c r="O233" s="30"/>
      <c r="P233" s="30" t="s">
        <v>1462</v>
      </c>
      <c r="Q233" s="30"/>
    </row>
    <row r="234" spans="1:17" x14ac:dyDescent="0.3">
      <c r="A234" s="30" t="s">
        <v>171</v>
      </c>
      <c r="B234" s="30">
        <v>4</v>
      </c>
      <c r="C234" s="30" t="s">
        <v>390</v>
      </c>
      <c r="D234" s="38">
        <v>61132</v>
      </c>
      <c r="E234" s="38">
        <v>76689</v>
      </c>
      <c r="F234" s="30">
        <v>40</v>
      </c>
      <c r="G234" s="30" t="s">
        <v>1462</v>
      </c>
      <c r="H234" s="30" t="s">
        <v>1462</v>
      </c>
      <c r="I234" s="30" t="s">
        <v>1462</v>
      </c>
      <c r="J234" s="30" t="s">
        <v>1462</v>
      </c>
      <c r="K234" s="30" t="s">
        <v>1462</v>
      </c>
      <c r="L234" s="30" t="s">
        <v>1462</v>
      </c>
      <c r="M234" s="30" t="s">
        <v>1462</v>
      </c>
      <c r="N234" s="30" t="s">
        <v>1462</v>
      </c>
      <c r="O234" s="30"/>
      <c r="P234" s="30" t="s">
        <v>1462</v>
      </c>
      <c r="Q234" s="30"/>
    </row>
    <row r="235" spans="1:17" x14ac:dyDescent="0.3">
      <c r="A235" s="30" t="s">
        <v>123</v>
      </c>
      <c r="B235" s="30">
        <v>4</v>
      </c>
      <c r="C235" s="30" t="s">
        <v>390</v>
      </c>
      <c r="D235" s="38">
        <v>67860</v>
      </c>
      <c r="E235" s="38">
        <v>76440</v>
      </c>
      <c r="F235" s="30">
        <v>38</v>
      </c>
      <c r="G235" s="30" t="s">
        <v>1462</v>
      </c>
      <c r="H235" s="30" t="s">
        <v>1462</v>
      </c>
      <c r="I235" s="30"/>
      <c r="J235" s="30" t="s">
        <v>1462</v>
      </c>
      <c r="K235" s="30" t="s">
        <v>1462</v>
      </c>
      <c r="L235" s="30" t="s">
        <v>1462</v>
      </c>
      <c r="M235" s="30" t="s">
        <v>1462</v>
      </c>
      <c r="N235" s="30" t="s">
        <v>1462</v>
      </c>
      <c r="O235" s="30" t="s">
        <v>1462</v>
      </c>
      <c r="P235" s="30"/>
      <c r="Q235" s="30"/>
    </row>
    <row r="236" spans="1:17" x14ac:dyDescent="0.3">
      <c r="A236" s="30" t="s">
        <v>250</v>
      </c>
      <c r="B236" s="30">
        <v>4</v>
      </c>
      <c r="C236" s="30" t="s">
        <v>390</v>
      </c>
      <c r="D236" s="38">
        <v>75212</v>
      </c>
      <c r="E236" s="38">
        <v>75212</v>
      </c>
      <c r="F236" s="30">
        <v>41</v>
      </c>
      <c r="G236" s="30" t="s">
        <v>1462</v>
      </c>
      <c r="H236" s="30" t="s">
        <v>1462</v>
      </c>
      <c r="I236" s="30" t="s">
        <v>1462</v>
      </c>
      <c r="J236" s="30" t="s">
        <v>1462</v>
      </c>
      <c r="K236" s="30" t="s">
        <v>1462</v>
      </c>
      <c r="L236" s="30" t="s">
        <v>1462</v>
      </c>
      <c r="M236" s="30" t="s">
        <v>1462</v>
      </c>
      <c r="N236" s="30" t="s">
        <v>1462</v>
      </c>
      <c r="O236" s="30"/>
      <c r="P236" s="30" t="s">
        <v>1462</v>
      </c>
      <c r="Q236" s="30" t="s">
        <v>1462</v>
      </c>
    </row>
    <row r="237" spans="1:17" x14ac:dyDescent="0.3">
      <c r="A237" s="30" t="s">
        <v>181</v>
      </c>
      <c r="B237" s="30">
        <v>4</v>
      </c>
      <c r="C237" s="30" t="s">
        <v>390</v>
      </c>
      <c r="D237" s="38">
        <v>68204</v>
      </c>
      <c r="E237" s="38">
        <v>75025</v>
      </c>
      <c r="F237" s="30">
        <v>40</v>
      </c>
      <c r="G237" s="30" t="s">
        <v>1462</v>
      </c>
      <c r="H237" s="30" t="s">
        <v>1462</v>
      </c>
      <c r="I237" s="30" t="s">
        <v>1462</v>
      </c>
      <c r="J237" s="30" t="s">
        <v>1462</v>
      </c>
      <c r="K237" s="30" t="s">
        <v>1462</v>
      </c>
      <c r="L237" s="30" t="s">
        <v>1462</v>
      </c>
      <c r="M237" s="30" t="s">
        <v>1462</v>
      </c>
      <c r="N237" s="30" t="s">
        <v>1462</v>
      </c>
      <c r="O237" s="30" t="s">
        <v>1462</v>
      </c>
      <c r="P237" s="30" t="s">
        <v>1462</v>
      </c>
      <c r="Q237" s="30" t="s">
        <v>1462</v>
      </c>
    </row>
    <row r="238" spans="1:17" x14ac:dyDescent="0.3">
      <c r="A238" s="30" t="s">
        <v>274</v>
      </c>
      <c r="B238" s="30">
        <v>4</v>
      </c>
      <c r="C238" s="30" t="s">
        <v>390</v>
      </c>
      <c r="D238" s="38">
        <v>65000</v>
      </c>
      <c r="E238" s="38">
        <v>75000</v>
      </c>
      <c r="F238" s="30">
        <v>38</v>
      </c>
      <c r="G238" s="30" t="s">
        <v>1462</v>
      </c>
      <c r="H238" s="30" t="s">
        <v>1462</v>
      </c>
      <c r="I238" s="30"/>
      <c r="J238" s="30" t="s">
        <v>1462</v>
      </c>
      <c r="K238" s="30" t="s">
        <v>1462</v>
      </c>
      <c r="L238" s="30" t="s">
        <v>1462</v>
      </c>
      <c r="M238" s="30" t="s">
        <v>1462</v>
      </c>
      <c r="N238" s="30" t="s">
        <v>1462</v>
      </c>
      <c r="O238" s="30"/>
      <c r="P238" s="30" t="s">
        <v>1462</v>
      </c>
      <c r="Q238" s="30"/>
    </row>
    <row r="239" spans="1:17" x14ac:dyDescent="0.3">
      <c r="A239" s="30" t="s">
        <v>169</v>
      </c>
      <c r="B239" s="30">
        <v>4</v>
      </c>
      <c r="C239" s="30" t="s">
        <v>391</v>
      </c>
      <c r="D239" s="38">
        <v>40000</v>
      </c>
      <c r="E239" s="38">
        <v>75000</v>
      </c>
      <c r="F239" s="30">
        <v>40</v>
      </c>
      <c r="G239" s="30" t="s">
        <v>1462</v>
      </c>
      <c r="H239" s="30" t="s">
        <v>1462</v>
      </c>
      <c r="I239" s="30" t="s">
        <v>1462</v>
      </c>
      <c r="J239" s="30"/>
      <c r="K239" s="30" t="s">
        <v>1462</v>
      </c>
      <c r="L239" s="30" t="s">
        <v>1462</v>
      </c>
      <c r="M239" s="30" t="s">
        <v>1462</v>
      </c>
      <c r="N239" s="30" t="s">
        <v>1462</v>
      </c>
      <c r="O239" s="30"/>
      <c r="P239" s="30" t="s">
        <v>1462</v>
      </c>
      <c r="Q239" s="30"/>
    </row>
    <row r="240" spans="1:17" x14ac:dyDescent="0.3">
      <c r="A240" s="30" t="s">
        <v>184</v>
      </c>
      <c r="B240" s="30">
        <v>4</v>
      </c>
      <c r="C240" s="30" t="s">
        <v>390</v>
      </c>
      <c r="D240" s="38">
        <v>60008</v>
      </c>
      <c r="E240" s="38">
        <v>74300</v>
      </c>
      <c r="F240" s="30">
        <v>40</v>
      </c>
      <c r="G240" s="30" t="s">
        <v>1462</v>
      </c>
      <c r="H240" s="30" t="s">
        <v>1462</v>
      </c>
      <c r="I240" s="30" t="s">
        <v>1462</v>
      </c>
      <c r="J240" s="30" t="s">
        <v>1462</v>
      </c>
      <c r="K240" s="30"/>
      <c r="L240" s="30" t="s">
        <v>1462</v>
      </c>
      <c r="M240" s="30" t="s">
        <v>1462</v>
      </c>
      <c r="N240" s="30" t="s">
        <v>1462</v>
      </c>
      <c r="O240" s="30" t="s">
        <v>1462</v>
      </c>
      <c r="P240" s="30" t="s">
        <v>1462</v>
      </c>
      <c r="Q240" s="30" t="s">
        <v>1462</v>
      </c>
    </row>
    <row r="241" spans="1:17" x14ac:dyDescent="0.3">
      <c r="A241" s="30" t="s">
        <v>295</v>
      </c>
      <c r="B241" s="30">
        <v>4</v>
      </c>
      <c r="C241" s="30" t="s">
        <v>390</v>
      </c>
      <c r="D241" s="38">
        <v>56000</v>
      </c>
      <c r="E241" s="38">
        <v>74000</v>
      </c>
      <c r="F241" s="30">
        <v>40</v>
      </c>
      <c r="G241" s="30" t="s">
        <v>1462</v>
      </c>
      <c r="H241" s="30" t="s">
        <v>1462</v>
      </c>
      <c r="I241" s="30" t="s">
        <v>1462</v>
      </c>
      <c r="J241" s="30" t="s">
        <v>1462</v>
      </c>
      <c r="K241" s="30" t="s">
        <v>1462</v>
      </c>
      <c r="L241" s="30" t="s">
        <v>1462</v>
      </c>
      <c r="M241" s="30" t="s">
        <v>1462</v>
      </c>
      <c r="N241" s="30" t="s">
        <v>1462</v>
      </c>
      <c r="O241" s="30"/>
      <c r="P241" s="30" t="s">
        <v>1462</v>
      </c>
      <c r="Q241" s="30" t="s">
        <v>1462</v>
      </c>
    </row>
    <row r="242" spans="1:17" x14ac:dyDescent="0.3">
      <c r="A242" s="30" t="s">
        <v>259</v>
      </c>
      <c r="B242" s="30">
        <v>4</v>
      </c>
      <c r="C242" s="30" t="s">
        <v>390</v>
      </c>
      <c r="D242" s="38">
        <v>72950</v>
      </c>
      <c r="E242" s="38">
        <v>72950</v>
      </c>
      <c r="F242" s="30">
        <v>40</v>
      </c>
      <c r="G242" s="30" t="s">
        <v>1462</v>
      </c>
      <c r="H242" s="30"/>
      <c r="I242" s="30"/>
      <c r="J242" s="30" t="s">
        <v>1462</v>
      </c>
      <c r="K242" s="30" t="s">
        <v>1462</v>
      </c>
      <c r="L242" s="30" t="s">
        <v>1462</v>
      </c>
      <c r="M242" s="30" t="s">
        <v>1462</v>
      </c>
      <c r="N242" s="30" t="s">
        <v>1462</v>
      </c>
      <c r="O242" s="30"/>
      <c r="P242" s="30" t="s">
        <v>1462</v>
      </c>
      <c r="Q242" s="30" t="s">
        <v>1462</v>
      </c>
    </row>
    <row r="243" spans="1:17" x14ac:dyDescent="0.3">
      <c r="A243" s="30" t="s">
        <v>212</v>
      </c>
      <c r="B243" s="30">
        <v>4</v>
      </c>
      <c r="C243" s="30" t="s">
        <v>390</v>
      </c>
      <c r="D243" s="38">
        <v>65000</v>
      </c>
      <c r="E243" s="38">
        <v>72000</v>
      </c>
      <c r="F243" s="30">
        <v>40</v>
      </c>
      <c r="G243" s="30" t="s">
        <v>1462</v>
      </c>
      <c r="H243" s="30" t="s">
        <v>1462</v>
      </c>
      <c r="I243" s="30" t="s">
        <v>1462</v>
      </c>
      <c r="J243" s="30" t="s">
        <v>1462</v>
      </c>
      <c r="K243" s="30" t="s">
        <v>1462</v>
      </c>
      <c r="L243" s="30"/>
      <c r="M243" s="30" t="s">
        <v>1462</v>
      </c>
      <c r="N243" s="30" t="s">
        <v>1462</v>
      </c>
      <c r="O243" s="30" t="s">
        <v>1462</v>
      </c>
      <c r="P243" s="30" t="s">
        <v>1462</v>
      </c>
      <c r="Q243" s="30"/>
    </row>
    <row r="244" spans="1:17" x14ac:dyDescent="0.3">
      <c r="A244" s="30" t="s">
        <v>193</v>
      </c>
      <c r="B244" s="30">
        <v>4</v>
      </c>
      <c r="C244" s="30" t="s">
        <v>393</v>
      </c>
      <c r="D244" s="38">
        <v>55000</v>
      </c>
      <c r="E244" s="38">
        <v>70000</v>
      </c>
      <c r="F244" s="30">
        <v>40</v>
      </c>
      <c r="G244" s="30" t="s">
        <v>1462</v>
      </c>
      <c r="H244" s="30" t="s">
        <v>1462</v>
      </c>
      <c r="I244" s="30" t="s">
        <v>1462</v>
      </c>
      <c r="J244" s="30" t="s">
        <v>1462</v>
      </c>
      <c r="K244" s="30" t="s">
        <v>1462</v>
      </c>
      <c r="L244" s="30" t="s">
        <v>1462</v>
      </c>
      <c r="M244" s="30" t="s">
        <v>1462</v>
      </c>
      <c r="N244" s="30" t="s">
        <v>1462</v>
      </c>
      <c r="O244" s="30" t="s">
        <v>1462</v>
      </c>
      <c r="P244" s="30" t="s">
        <v>1462</v>
      </c>
      <c r="Q244" s="30" t="s">
        <v>1462</v>
      </c>
    </row>
    <row r="245" spans="1:17" x14ac:dyDescent="0.3">
      <c r="A245" s="30" t="s">
        <v>294</v>
      </c>
      <c r="B245" s="30">
        <v>4</v>
      </c>
      <c r="C245" s="30" t="s">
        <v>390</v>
      </c>
      <c r="D245" s="38">
        <v>56000</v>
      </c>
      <c r="E245" s="38">
        <v>70000</v>
      </c>
      <c r="F245" s="30">
        <v>40</v>
      </c>
      <c r="G245" s="30" t="s">
        <v>1462</v>
      </c>
      <c r="H245" s="30" t="s">
        <v>1462</v>
      </c>
      <c r="I245" s="30" t="s">
        <v>1462</v>
      </c>
      <c r="J245" s="30" t="s">
        <v>1462</v>
      </c>
      <c r="K245" s="30"/>
      <c r="L245" s="30" t="s">
        <v>1462</v>
      </c>
      <c r="M245" s="30" t="s">
        <v>1462</v>
      </c>
      <c r="N245" s="30" t="s">
        <v>1462</v>
      </c>
      <c r="O245" s="30" t="s">
        <v>1462</v>
      </c>
      <c r="P245" s="30"/>
      <c r="Q245" s="30"/>
    </row>
    <row r="246" spans="1:17" x14ac:dyDescent="0.3">
      <c r="A246" s="30" t="s">
        <v>328</v>
      </c>
      <c r="B246" s="30">
        <v>4</v>
      </c>
      <c r="C246" s="30" t="s">
        <v>390</v>
      </c>
      <c r="D246" s="38">
        <v>45000</v>
      </c>
      <c r="E246" s="38">
        <v>70000</v>
      </c>
      <c r="F246" s="30">
        <v>40</v>
      </c>
      <c r="G246" s="30" t="s">
        <v>1462</v>
      </c>
      <c r="H246" s="30" t="s">
        <v>1462</v>
      </c>
      <c r="I246" s="30"/>
      <c r="J246" s="30" t="s">
        <v>1462</v>
      </c>
      <c r="K246" s="30" t="s">
        <v>1462</v>
      </c>
      <c r="L246" s="30" t="s">
        <v>1462</v>
      </c>
      <c r="M246" s="30" t="s">
        <v>1462</v>
      </c>
      <c r="N246" s="30" t="s">
        <v>1462</v>
      </c>
      <c r="O246" s="30"/>
      <c r="P246" s="30" t="s">
        <v>1462</v>
      </c>
      <c r="Q246" s="30"/>
    </row>
    <row r="247" spans="1:17" x14ac:dyDescent="0.3">
      <c r="A247" s="30" t="s">
        <v>299</v>
      </c>
      <c r="B247" s="30">
        <v>4</v>
      </c>
      <c r="C247" s="30" t="s">
        <v>390</v>
      </c>
      <c r="D247" s="38">
        <v>69472</v>
      </c>
      <c r="E247" s="38">
        <v>69472</v>
      </c>
      <c r="F247" s="30">
        <v>40</v>
      </c>
      <c r="G247" s="30" t="s">
        <v>1462</v>
      </c>
      <c r="H247" s="30" t="s">
        <v>1462</v>
      </c>
      <c r="I247" s="30" t="s">
        <v>1462</v>
      </c>
      <c r="J247" s="30" t="s">
        <v>1462</v>
      </c>
      <c r="K247" s="30"/>
      <c r="L247" s="30" t="s">
        <v>1462</v>
      </c>
      <c r="M247" s="30" t="s">
        <v>1462</v>
      </c>
      <c r="N247" s="30" t="s">
        <v>1462</v>
      </c>
      <c r="O247" s="30" t="s">
        <v>1462</v>
      </c>
      <c r="P247" s="30" t="s">
        <v>1462</v>
      </c>
      <c r="Q247" s="30"/>
    </row>
    <row r="248" spans="1:17" x14ac:dyDescent="0.3">
      <c r="A248" s="30" t="s">
        <v>354</v>
      </c>
      <c r="B248" s="30">
        <v>4</v>
      </c>
      <c r="C248" s="30" t="s">
        <v>390</v>
      </c>
      <c r="D248" s="38">
        <v>50000</v>
      </c>
      <c r="E248" s="38">
        <v>68973</v>
      </c>
      <c r="F248" s="30">
        <v>40</v>
      </c>
      <c r="G248" s="30" t="s">
        <v>1462</v>
      </c>
      <c r="H248" s="30" t="s">
        <v>1462</v>
      </c>
      <c r="I248" s="30" t="s">
        <v>1462</v>
      </c>
      <c r="J248" s="30" t="s">
        <v>1462</v>
      </c>
      <c r="K248" s="30" t="s">
        <v>1462</v>
      </c>
      <c r="L248" s="30"/>
      <c r="M248" s="30" t="s">
        <v>1462</v>
      </c>
      <c r="N248" s="30" t="s">
        <v>1462</v>
      </c>
      <c r="O248" s="30" t="s">
        <v>1462</v>
      </c>
      <c r="P248" s="30" t="s">
        <v>1462</v>
      </c>
      <c r="Q248" s="30"/>
    </row>
    <row r="249" spans="1:17" x14ac:dyDescent="0.3">
      <c r="A249" s="30" t="s">
        <v>282</v>
      </c>
      <c r="B249" s="30">
        <v>4</v>
      </c>
      <c r="C249" s="30" t="s">
        <v>392</v>
      </c>
      <c r="D249" s="38">
        <v>52599</v>
      </c>
      <c r="E249" s="38">
        <v>68378</v>
      </c>
      <c r="F249" s="30">
        <v>40</v>
      </c>
      <c r="G249" s="30" t="s">
        <v>1462</v>
      </c>
      <c r="H249" s="30" t="s">
        <v>1462</v>
      </c>
      <c r="I249" s="30"/>
      <c r="J249" s="30" t="s">
        <v>1462</v>
      </c>
      <c r="K249" s="30" t="s">
        <v>1462</v>
      </c>
      <c r="L249" s="30" t="s">
        <v>1462</v>
      </c>
      <c r="M249" s="30" t="s">
        <v>1462</v>
      </c>
      <c r="N249" s="30" t="s">
        <v>1462</v>
      </c>
      <c r="O249" s="30" t="s">
        <v>1462</v>
      </c>
      <c r="P249" s="30" t="s">
        <v>1462</v>
      </c>
      <c r="Q249" s="30" t="s">
        <v>1462</v>
      </c>
    </row>
    <row r="250" spans="1:17" x14ac:dyDescent="0.3">
      <c r="A250" s="30" t="s">
        <v>293</v>
      </c>
      <c r="B250" s="30">
        <v>4</v>
      </c>
      <c r="C250" s="30" t="s">
        <v>393</v>
      </c>
      <c r="D250" s="38">
        <v>65000</v>
      </c>
      <c r="E250" s="38">
        <v>68000</v>
      </c>
      <c r="F250" s="30">
        <v>40</v>
      </c>
      <c r="G250" s="30" t="s">
        <v>1462</v>
      </c>
      <c r="H250" s="30"/>
      <c r="I250" s="30"/>
      <c r="J250" s="30" t="s">
        <v>1462</v>
      </c>
      <c r="K250" s="30"/>
      <c r="L250" s="30" t="s">
        <v>1462</v>
      </c>
      <c r="M250" s="30" t="s">
        <v>1462</v>
      </c>
      <c r="N250" s="30" t="s">
        <v>1462</v>
      </c>
      <c r="O250" s="30"/>
      <c r="P250" s="30" t="s">
        <v>1462</v>
      </c>
      <c r="Q250" s="30" t="s">
        <v>1462</v>
      </c>
    </row>
    <row r="251" spans="1:17" x14ac:dyDescent="0.3">
      <c r="A251" s="30" t="s">
        <v>334</v>
      </c>
      <c r="B251" s="30">
        <v>4</v>
      </c>
      <c r="C251" s="30" t="s">
        <v>390</v>
      </c>
      <c r="D251" s="38">
        <v>55013</v>
      </c>
      <c r="E251" s="38">
        <v>67392</v>
      </c>
      <c r="F251" s="30">
        <v>40</v>
      </c>
      <c r="G251" s="30" t="s">
        <v>1462</v>
      </c>
      <c r="H251" s="30" t="s">
        <v>1462</v>
      </c>
      <c r="I251" s="30"/>
      <c r="J251" s="30" t="s">
        <v>1462</v>
      </c>
      <c r="K251" s="30" t="s">
        <v>1462</v>
      </c>
      <c r="L251" s="30" t="s">
        <v>1462</v>
      </c>
      <c r="M251" s="30" t="s">
        <v>1462</v>
      </c>
      <c r="N251" s="30" t="s">
        <v>1462</v>
      </c>
      <c r="O251" s="30"/>
      <c r="P251" s="30" t="s">
        <v>1462</v>
      </c>
      <c r="Q251" s="30"/>
    </row>
    <row r="252" spans="1:17" x14ac:dyDescent="0.3">
      <c r="A252" s="30" t="s">
        <v>223</v>
      </c>
      <c r="B252" s="30">
        <v>4</v>
      </c>
      <c r="C252" s="30" t="s">
        <v>390</v>
      </c>
      <c r="D252" s="38">
        <v>57000</v>
      </c>
      <c r="E252" s="38">
        <v>67000</v>
      </c>
      <c r="F252" s="30">
        <v>40</v>
      </c>
      <c r="G252" s="30" t="s">
        <v>1462</v>
      </c>
      <c r="H252" s="30" t="s">
        <v>1462</v>
      </c>
      <c r="I252" s="30" t="s">
        <v>1462</v>
      </c>
      <c r="J252" s="30" t="s">
        <v>1462</v>
      </c>
      <c r="K252" s="30" t="s">
        <v>1462</v>
      </c>
      <c r="L252" s="30" t="s">
        <v>1462</v>
      </c>
      <c r="M252" s="30" t="s">
        <v>1462</v>
      </c>
      <c r="N252" s="30" t="s">
        <v>1462</v>
      </c>
      <c r="O252" s="30" t="s">
        <v>1462</v>
      </c>
      <c r="P252" s="30" t="s">
        <v>1462</v>
      </c>
      <c r="Q252" s="30"/>
    </row>
    <row r="253" spans="1:17" x14ac:dyDescent="0.3">
      <c r="A253" s="30" t="s">
        <v>322</v>
      </c>
      <c r="B253" s="30">
        <v>4</v>
      </c>
      <c r="C253" s="30" t="s">
        <v>390</v>
      </c>
      <c r="D253" s="38">
        <v>45000</v>
      </c>
      <c r="E253" s="38">
        <v>66396</v>
      </c>
      <c r="F253" s="30">
        <v>40</v>
      </c>
      <c r="G253" s="30" t="s">
        <v>1462</v>
      </c>
      <c r="H253" s="30"/>
      <c r="I253" s="30"/>
      <c r="J253" s="30" t="s">
        <v>1462</v>
      </c>
      <c r="K253" s="30"/>
      <c r="L253" s="30" t="s">
        <v>1462</v>
      </c>
      <c r="M253" s="30" t="s">
        <v>1462</v>
      </c>
      <c r="N253" s="30" t="s">
        <v>1462</v>
      </c>
      <c r="O253" s="30" t="s">
        <v>1462</v>
      </c>
      <c r="P253" s="30"/>
      <c r="Q253" s="30" t="s">
        <v>1462</v>
      </c>
    </row>
    <row r="254" spans="1:17" x14ac:dyDescent="0.3">
      <c r="A254" s="30" t="s">
        <v>203</v>
      </c>
      <c r="B254" s="30">
        <v>4</v>
      </c>
      <c r="C254" s="30" t="s">
        <v>390</v>
      </c>
      <c r="D254" s="38">
        <v>54000</v>
      </c>
      <c r="E254" s="38">
        <v>65000</v>
      </c>
      <c r="F254" s="30">
        <v>37</v>
      </c>
      <c r="G254" s="30" t="s">
        <v>1462</v>
      </c>
      <c r="H254" s="30" t="s">
        <v>1462</v>
      </c>
      <c r="I254" s="30" t="s">
        <v>1462</v>
      </c>
      <c r="J254" s="30"/>
      <c r="K254" s="30" t="s">
        <v>1462</v>
      </c>
      <c r="L254" s="30" t="s">
        <v>1462</v>
      </c>
      <c r="M254" s="30" t="s">
        <v>1462</v>
      </c>
      <c r="N254" s="30" t="s">
        <v>1462</v>
      </c>
      <c r="O254" s="30" t="s">
        <v>1462</v>
      </c>
      <c r="P254" s="30" t="s">
        <v>1462</v>
      </c>
      <c r="Q254" s="30" t="s">
        <v>1462</v>
      </c>
    </row>
    <row r="255" spans="1:17" x14ac:dyDescent="0.3">
      <c r="A255" s="30" t="s">
        <v>325</v>
      </c>
      <c r="B255" s="30">
        <v>4</v>
      </c>
      <c r="C255" s="30" t="s">
        <v>390</v>
      </c>
      <c r="D255" s="38">
        <v>55000</v>
      </c>
      <c r="E255" s="38">
        <v>65000</v>
      </c>
      <c r="F255" s="30">
        <v>40</v>
      </c>
      <c r="G255" s="30" t="s">
        <v>1462</v>
      </c>
      <c r="H255" s="30"/>
      <c r="I255" s="30"/>
      <c r="J255" s="30" t="s">
        <v>1462</v>
      </c>
      <c r="K255" s="30"/>
      <c r="L255" s="30" t="s">
        <v>1462</v>
      </c>
      <c r="M255" s="30" t="s">
        <v>1462</v>
      </c>
      <c r="N255" s="30" t="s">
        <v>1462</v>
      </c>
      <c r="O255" s="30"/>
      <c r="P255" s="30" t="s">
        <v>1462</v>
      </c>
      <c r="Q255" s="30"/>
    </row>
    <row r="256" spans="1:17" x14ac:dyDescent="0.3">
      <c r="A256" s="30" t="s">
        <v>303</v>
      </c>
      <c r="B256" s="30">
        <v>4</v>
      </c>
      <c r="C256" s="30" t="s">
        <v>390</v>
      </c>
      <c r="D256" s="38">
        <v>52000</v>
      </c>
      <c r="E256" s="38">
        <v>65000</v>
      </c>
      <c r="F256" s="30">
        <v>40</v>
      </c>
      <c r="G256" s="30"/>
      <c r="H256" s="30"/>
      <c r="I256" s="30"/>
      <c r="J256" s="30"/>
      <c r="K256" s="30" t="s">
        <v>1462</v>
      </c>
      <c r="L256" s="30" t="s">
        <v>1462</v>
      </c>
      <c r="M256" s="30" t="s">
        <v>1462</v>
      </c>
      <c r="N256" s="30" t="s">
        <v>1462</v>
      </c>
      <c r="O256" s="30"/>
      <c r="P256" s="30" t="s">
        <v>1462</v>
      </c>
      <c r="Q256" s="30"/>
    </row>
    <row r="257" spans="1:17" x14ac:dyDescent="0.3">
      <c r="A257" s="30" t="s">
        <v>280</v>
      </c>
      <c r="B257" s="30">
        <v>4</v>
      </c>
      <c r="C257" s="30" t="s">
        <v>390</v>
      </c>
      <c r="D257" s="38">
        <v>64125</v>
      </c>
      <c r="E257" s="38">
        <v>64125</v>
      </c>
      <c r="F257" s="30">
        <v>40</v>
      </c>
      <c r="G257" s="30" t="s">
        <v>1462</v>
      </c>
      <c r="H257" s="30" t="s">
        <v>1462</v>
      </c>
      <c r="I257" s="30" t="s">
        <v>1462</v>
      </c>
      <c r="J257" s="30" t="s">
        <v>1462</v>
      </c>
      <c r="K257" s="30" t="s">
        <v>1462</v>
      </c>
      <c r="L257" s="30" t="s">
        <v>1462</v>
      </c>
      <c r="M257" s="30" t="s">
        <v>1462</v>
      </c>
      <c r="N257" s="30" t="s">
        <v>1462</v>
      </c>
      <c r="O257" s="30"/>
      <c r="P257" s="30" t="s">
        <v>1462</v>
      </c>
      <c r="Q257" s="30" t="s">
        <v>1462</v>
      </c>
    </row>
    <row r="258" spans="1:17" x14ac:dyDescent="0.3">
      <c r="A258" s="30" t="s">
        <v>297</v>
      </c>
      <c r="B258" s="30">
        <v>4</v>
      </c>
      <c r="C258" s="30" t="s">
        <v>390</v>
      </c>
      <c r="D258" s="38">
        <v>63730</v>
      </c>
      <c r="E258" s="38">
        <v>63730</v>
      </c>
      <c r="F258" s="30">
        <v>40</v>
      </c>
      <c r="G258" s="30" t="s">
        <v>1462</v>
      </c>
      <c r="H258" s="30" t="s">
        <v>1462</v>
      </c>
      <c r="I258" s="30" t="s">
        <v>1462</v>
      </c>
      <c r="J258" s="30" t="s">
        <v>1462</v>
      </c>
      <c r="K258" s="30" t="s">
        <v>1462</v>
      </c>
      <c r="L258" s="30" t="s">
        <v>1462</v>
      </c>
      <c r="M258" s="30" t="s">
        <v>1462</v>
      </c>
      <c r="N258" s="30" t="s">
        <v>1462</v>
      </c>
      <c r="O258" s="30" t="s">
        <v>1462</v>
      </c>
      <c r="P258" s="30" t="s">
        <v>1462</v>
      </c>
      <c r="Q258" s="30" t="s">
        <v>1462</v>
      </c>
    </row>
    <row r="259" spans="1:17" x14ac:dyDescent="0.3">
      <c r="A259" s="30" t="s">
        <v>186</v>
      </c>
      <c r="B259" s="30">
        <v>4</v>
      </c>
      <c r="C259" s="30" t="s">
        <v>390</v>
      </c>
      <c r="D259" s="38">
        <v>48836</v>
      </c>
      <c r="E259" s="38">
        <v>63486</v>
      </c>
      <c r="F259" s="30">
        <v>40</v>
      </c>
      <c r="G259" s="30" t="s">
        <v>1462</v>
      </c>
      <c r="H259" s="30" t="s">
        <v>1462</v>
      </c>
      <c r="I259" s="30" t="s">
        <v>1462</v>
      </c>
      <c r="J259" s="30" t="s">
        <v>1462</v>
      </c>
      <c r="K259" s="30" t="s">
        <v>1462</v>
      </c>
      <c r="L259" s="30" t="s">
        <v>1462</v>
      </c>
      <c r="M259" s="30" t="s">
        <v>1462</v>
      </c>
      <c r="N259" s="30" t="s">
        <v>1462</v>
      </c>
      <c r="O259" s="30" t="s">
        <v>1462</v>
      </c>
      <c r="P259" s="30" t="s">
        <v>1462</v>
      </c>
      <c r="Q259" s="30" t="s">
        <v>1462</v>
      </c>
    </row>
    <row r="260" spans="1:17" x14ac:dyDescent="0.3">
      <c r="A260" s="30" t="s">
        <v>331</v>
      </c>
      <c r="B260" s="30">
        <v>4</v>
      </c>
      <c r="C260" s="30" t="s">
        <v>390</v>
      </c>
      <c r="D260" s="38">
        <v>40000</v>
      </c>
      <c r="E260" s="38">
        <v>63000</v>
      </c>
      <c r="F260" s="30">
        <v>40</v>
      </c>
      <c r="G260" s="30" t="s">
        <v>1462</v>
      </c>
      <c r="H260" s="30" t="s">
        <v>1462</v>
      </c>
      <c r="I260" s="30"/>
      <c r="J260" s="30" t="s">
        <v>1462</v>
      </c>
      <c r="K260" s="30" t="s">
        <v>1462</v>
      </c>
      <c r="L260" s="30" t="s">
        <v>1462</v>
      </c>
      <c r="M260" s="30" t="s">
        <v>1462</v>
      </c>
      <c r="N260" s="30" t="s">
        <v>1462</v>
      </c>
      <c r="O260" s="30" t="s">
        <v>1462</v>
      </c>
      <c r="P260" s="30" t="s">
        <v>1462</v>
      </c>
      <c r="Q260" s="30" t="s">
        <v>1462</v>
      </c>
    </row>
    <row r="261" spans="1:17" x14ac:dyDescent="0.3">
      <c r="A261" s="30" t="s">
        <v>49</v>
      </c>
      <c r="B261" s="30">
        <v>4</v>
      </c>
      <c r="C261" s="30" t="s">
        <v>393</v>
      </c>
      <c r="D261" s="38">
        <v>46946</v>
      </c>
      <c r="E261" s="38">
        <v>62249</v>
      </c>
      <c r="F261" s="30">
        <v>40</v>
      </c>
      <c r="G261" s="30" t="s">
        <v>1462</v>
      </c>
      <c r="H261" s="30" t="s">
        <v>1462</v>
      </c>
      <c r="I261" s="30" t="s">
        <v>1462</v>
      </c>
      <c r="J261" s="30" t="s">
        <v>1462</v>
      </c>
      <c r="K261" s="30" t="s">
        <v>1462</v>
      </c>
      <c r="L261" s="30" t="s">
        <v>1462</v>
      </c>
      <c r="M261" s="30" t="s">
        <v>1462</v>
      </c>
      <c r="N261" s="30" t="s">
        <v>1462</v>
      </c>
      <c r="O261" s="30" t="s">
        <v>1462</v>
      </c>
      <c r="P261" s="30" t="s">
        <v>1462</v>
      </c>
      <c r="Q261" s="30" t="s">
        <v>1462</v>
      </c>
    </row>
    <row r="262" spans="1:17" x14ac:dyDescent="0.3">
      <c r="A262" s="30" t="s">
        <v>139</v>
      </c>
      <c r="B262" s="30">
        <v>4</v>
      </c>
      <c r="C262" s="30" t="s">
        <v>390</v>
      </c>
      <c r="D262" s="38">
        <v>45000</v>
      </c>
      <c r="E262" s="38">
        <v>61000</v>
      </c>
      <c r="F262" s="30">
        <v>40</v>
      </c>
      <c r="G262" s="30" t="s">
        <v>1462</v>
      </c>
      <c r="H262" s="30" t="s">
        <v>1462</v>
      </c>
      <c r="I262" s="30" t="s">
        <v>1462</v>
      </c>
      <c r="J262" s="30" t="s">
        <v>1462</v>
      </c>
      <c r="K262" s="30" t="s">
        <v>1462</v>
      </c>
      <c r="L262" s="30" t="s">
        <v>1462</v>
      </c>
      <c r="M262" s="30" t="s">
        <v>1462</v>
      </c>
      <c r="N262" s="30" t="s">
        <v>1462</v>
      </c>
      <c r="O262" s="30"/>
      <c r="P262" s="30"/>
      <c r="Q262" s="30"/>
    </row>
    <row r="263" spans="1:17" x14ac:dyDescent="0.3">
      <c r="A263" s="30" t="s">
        <v>362</v>
      </c>
      <c r="B263" s="30">
        <v>4</v>
      </c>
      <c r="C263" s="30" t="s">
        <v>390</v>
      </c>
      <c r="D263" s="38">
        <v>35500</v>
      </c>
      <c r="E263" s="38">
        <v>60000</v>
      </c>
      <c r="F263" s="30">
        <v>40</v>
      </c>
      <c r="G263" s="30" t="s">
        <v>1462</v>
      </c>
      <c r="H263" s="30" t="s">
        <v>1462</v>
      </c>
      <c r="I263" s="30" t="s">
        <v>1462</v>
      </c>
      <c r="J263" s="30"/>
      <c r="K263" s="30" t="s">
        <v>1462</v>
      </c>
      <c r="L263" s="30" t="s">
        <v>1462</v>
      </c>
      <c r="M263" s="30" t="s">
        <v>1462</v>
      </c>
      <c r="N263" s="30" t="s">
        <v>1462</v>
      </c>
      <c r="O263" s="30" t="s">
        <v>1462</v>
      </c>
      <c r="P263" s="30" t="s">
        <v>1462</v>
      </c>
      <c r="Q263" s="30"/>
    </row>
    <row r="264" spans="1:17" x14ac:dyDescent="0.3">
      <c r="A264" s="30" t="s">
        <v>249</v>
      </c>
      <c r="B264" s="30">
        <v>4</v>
      </c>
      <c r="C264" s="30" t="s">
        <v>392</v>
      </c>
      <c r="D264" s="38">
        <v>57000</v>
      </c>
      <c r="E264" s="38">
        <v>60000</v>
      </c>
      <c r="F264" s="30">
        <v>40</v>
      </c>
      <c r="G264" s="30" t="s">
        <v>1462</v>
      </c>
      <c r="H264" s="30" t="s">
        <v>1462</v>
      </c>
      <c r="I264" s="30"/>
      <c r="J264" s="30" t="s">
        <v>1462</v>
      </c>
      <c r="K264" s="30" t="s">
        <v>1462</v>
      </c>
      <c r="L264" s="30" t="s">
        <v>1462</v>
      </c>
      <c r="M264" s="30" t="s">
        <v>1462</v>
      </c>
      <c r="N264" s="30" t="s">
        <v>1462</v>
      </c>
      <c r="O264" s="30" t="s">
        <v>1462</v>
      </c>
      <c r="P264" s="30" t="s">
        <v>1462</v>
      </c>
      <c r="Q264" s="30"/>
    </row>
    <row r="265" spans="1:17" x14ac:dyDescent="0.3">
      <c r="A265" s="30" t="s">
        <v>356</v>
      </c>
      <c r="B265" s="30">
        <v>4</v>
      </c>
      <c r="C265" s="30" t="s">
        <v>390</v>
      </c>
      <c r="D265" s="38">
        <v>60000</v>
      </c>
      <c r="E265" s="38">
        <v>60000</v>
      </c>
      <c r="F265" s="30">
        <v>40</v>
      </c>
      <c r="G265" s="30"/>
      <c r="H265" s="30"/>
      <c r="I265" s="30" t="s">
        <v>1462</v>
      </c>
      <c r="J265" s="30" t="s">
        <v>1462</v>
      </c>
      <c r="K265" s="30" t="s">
        <v>1462</v>
      </c>
      <c r="L265" s="30" t="s">
        <v>1462</v>
      </c>
      <c r="M265" s="30" t="s">
        <v>1462</v>
      </c>
      <c r="N265" s="30" t="s">
        <v>1462</v>
      </c>
      <c r="O265" s="30" t="s">
        <v>1462</v>
      </c>
      <c r="P265" s="30"/>
      <c r="Q265" s="30" t="s">
        <v>1462</v>
      </c>
    </row>
    <row r="266" spans="1:17" x14ac:dyDescent="0.3">
      <c r="A266" s="30" t="s">
        <v>42</v>
      </c>
      <c r="B266" s="30">
        <v>4</v>
      </c>
      <c r="C266" s="30" t="s">
        <v>390</v>
      </c>
      <c r="D266" s="38">
        <v>50000</v>
      </c>
      <c r="E266" s="38">
        <v>60000</v>
      </c>
      <c r="F266" s="30">
        <v>40</v>
      </c>
      <c r="G266" s="30" t="s">
        <v>1462</v>
      </c>
      <c r="H266" s="30"/>
      <c r="I266" s="30"/>
      <c r="J266" s="30"/>
      <c r="K266" s="30" t="s">
        <v>1462</v>
      </c>
      <c r="L266" s="30"/>
      <c r="M266" s="30"/>
      <c r="N266" s="30"/>
      <c r="O266" s="30" t="s">
        <v>1462</v>
      </c>
      <c r="P266" s="30" t="s">
        <v>1462</v>
      </c>
      <c r="Q266" s="30"/>
    </row>
    <row r="267" spans="1:17" x14ac:dyDescent="0.3">
      <c r="A267" s="30" t="s">
        <v>288</v>
      </c>
      <c r="B267" s="30">
        <v>4</v>
      </c>
      <c r="C267" s="30" t="s">
        <v>390</v>
      </c>
      <c r="D267" s="38">
        <v>52500</v>
      </c>
      <c r="E267" s="38">
        <v>60000</v>
      </c>
      <c r="F267" s="30">
        <v>40</v>
      </c>
      <c r="G267" s="30" t="s">
        <v>1462</v>
      </c>
      <c r="H267" s="30" t="s">
        <v>1462</v>
      </c>
      <c r="I267" s="30" t="s">
        <v>1462</v>
      </c>
      <c r="J267" s="30" t="s">
        <v>1462</v>
      </c>
      <c r="K267" s="30" t="s">
        <v>1462</v>
      </c>
      <c r="L267" s="30" t="s">
        <v>1462</v>
      </c>
      <c r="M267" s="30" t="s">
        <v>1462</v>
      </c>
      <c r="N267" s="30" t="s">
        <v>1462</v>
      </c>
      <c r="O267" s="30"/>
      <c r="P267" s="30" t="s">
        <v>1462</v>
      </c>
      <c r="Q267" s="30" t="s">
        <v>1462</v>
      </c>
    </row>
    <row r="268" spans="1:17" x14ac:dyDescent="0.3">
      <c r="A268" s="30" t="s">
        <v>292</v>
      </c>
      <c r="B268" s="30">
        <v>4</v>
      </c>
      <c r="C268" s="30" t="s">
        <v>390</v>
      </c>
      <c r="D268" s="38">
        <v>51000</v>
      </c>
      <c r="E268" s="38">
        <v>60000</v>
      </c>
      <c r="F268" s="30">
        <v>45</v>
      </c>
      <c r="G268" s="30" t="s">
        <v>1462</v>
      </c>
      <c r="H268" s="30"/>
      <c r="I268" s="30"/>
      <c r="J268" s="30"/>
      <c r="K268" s="30"/>
      <c r="L268" s="30" t="s">
        <v>1462</v>
      </c>
      <c r="M268" s="30" t="s">
        <v>1462</v>
      </c>
      <c r="N268" s="30" t="s">
        <v>1462</v>
      </c>
      <c r="O268" s="30"/>
      <c r="P268" s="30"/>
      <c r="Q268" s="30"/>
    </row>
    <row r="269" spans="1:17" x14ac:dyDescent="0.3">
      <c r="A269" s="30" t="s">
        <v>375</v>
      </c>
      <c r="B269" s="30">
        <v>4</v>
      </c>
      <c r="C269" s="30" t="s">
        <v>390</v>
      </c>
      <c r="D269" s="38">
        <v>40000</v>
      </c>
      <c r="E269" s="38">
        <v>60000</v>
      </c>
      <c r="F269" s="30">
        <v>40</v>
      </c>
      <c r="G269" s="30" t="s">
        <v>1462</v>
      </c>
      <c r="H269" s="30" t="s">
        <v>1462</v>
      </c>
      <c r="I269" s="30"/>
      <c r="J269" s="30"/>
      <c r="K269" s="30"/>
      <c r="L269" s="30" t="s">
        <v>1462</v>
      </c>
      <c r="M269" s="30" t="s">
        <v>1462</v>
      </c>
      <c r="N269" s="30" t="s">
        <v>1462</v>
      </c>
      <c r="O269" s="30"/>
      <c r="P269" s="30" t="s">
        <v>1462</v>
      </c>
      <c r="Q269" s="30"/>
    </row>
    <row r="270" spans="1:17" x14ac:dyDescent="0.3">
      <c r="A270" s="30" t="s">
        <v>279</v>
      </c>
      <c r="B270" s="30">
        <v>4</v>
      </c>
      <c r="C270" s="30" t="s">
        <v>390</v>
      </c>
      <c r="D270" s="38">
        <v>35000</v>
      </c>
      <c r="E270" s="38">
        <v>59000</v>
      </c>
      <c r="F270" s="30">
        <v>40</v>
      </c>
      <c r="G270" s="30" t="s">
        <v>1462</v>
      </c>
      <c r="H270" s="30" t="s">
        <v>1462</v>
      </c>
      <c r="I270" s="30" t="s">
        <v>1462</v>
      </c>
      <c r="J270" s="30" t="s">
        <v>1462</v>
      </c>
      <c r="K270" s="30" t="s">
        <v>1462</v>
      </c>
      <c r="L270" s="30" t="s">
        <v>1462</v>
      </c>
      <c r="M270" s="30" t="s">
        <v>1462</v>
      </c>
      <c r="N270" s="30" t="s">
        <v>1462</v>
      </c>
      <c r="O270" s="30" t="s">
        <v>1462</v>
      </c>
      <c r="P270" s="30"/>
      <c r="Q270" s="30" t="s">
        <v>1462</v>
      </c>
    </row>
    <row r="271" spans="1:17" x14ac:dyDescent="0.3">
      <c r="A271" s="30" t="s">
        <v>200</v>
      </c>
      <c r="B271" s="30">
        <v>4</v>
      </c>
      <c r="C271" s="30" t="s">
        <v>390</v>
      </c>
      <c r="D271" s="38">
        <v>59000</v>
      </c>
      <c r="E271" s="38">
        <v>59000</v>
      </c>
      <c r="F271" s="30">
        <v>40</v>
      </c>
      <c r="G271" s="30" t="s">
        <v>1462</v>
      </c>
      <c r="H271" s="30" t="s">
        <v>1462</v>
      </c>
      <c r="I271" s="30" t="s">
        <v>1462</v>
      </c>
      <c r="J271" s="30" t="s">
        <v>1462</v>
      </c>
      <c r="K271" s="30" t="s">
        <v>1462</v>
      </c>
      <c r="L271" s="30" t="s">
        <v>1462</v>
      </c>
      <c r="M271" s="30" t="s">
        <v>1462</v>
      </c>
      <c r="N271" s="30" t="s">
        <v>1462</v>
      </c>
      <c r="O271" s="30"/>
      <c r="P271" s="30"/>
      <c r="Q271" s="30"/>
    </row>
    <row r="272" spans="1:17" x14ac:dyDescent="0.3">
      <c r="A272" s="30" t="s">
        <v>270</v>
      </c>
      <c r="B272" s="30">
        <v>4</v>
      </c>
      <c r="C272" s="30" t="s">
        <v>390</v>
      </c>
      <c r="D272" s="38">
        <v>48000</v>
      </c>
      <c r="E272" s="38">
        <v>59000</v>
      </c>
      <c r="F272" s="30">
        <v>40</v>
      </c>
      <c r="G272" s="30" t="s">
        <v>1462</v>
      </c>
      <c r="H272" s="30" t="s">
        <v>1462</v>
      </c>
      <c r="I272" s="30" t="s">
        <v>1462</v>
      </c>
      <c r="J272" s="30" t="s">
        <v>1462</v>
      </c>
      <c r="K272" s="30"/>
      <c r="L272" s="30" t="s">
        <v>1462</v>
      </c>
      <c r="M272" s="30" t="s">
        <v>1462</v>
      </c>
      <c r="N272" s="30" t="s">
        <v>1462</v>
      </c>
      <c r="O272" s="30" t="s">
        <v>1462</v>
      </c>
      <c r="P272" s="30"/>
      <c r="Q272" s="30" t="s">
        <v>1462</v>
      </c>
    </row>
    <row r="273" spans="1:17" x14ac:dyDescent="0.3">
      <c r="A273" s="30" t="s">
        <v>197</v>
      </c>
      <c r="B273" s="30">
        <v>4</v>
      </c>
      <c r="C273" s="30" t="s">
        <v>390</v>
      </c>
      <c r="D273" s="38">
        <v>58900</v>
      </c>
      <c r="E273" s="38">
        <v>58900</v>
      </c>
      <c r="F273" s="30">
        <v>39</v>
      </c>
      <c r="G273" s="30" t="s">
        <v>1462</v>
      </c>
      <c r="H273" s="30" t="s">
        <v>1462</v>
      </c>
      <c r="I273" s="30"/>
      <c r="J273" s="30" t="s">
        <v>1462</v>
      </c>
      <c r="K273" s="30"/>
      <c r="L273" s="30" t="s">
        <v>1462</v>
      </c>
      <c r="M273" s="30" t="s">
        <v>1462</v>
      </c>
      <c r="N273" s="30" t="s">
        <v>1462</v>
      </c>
      <c r="O273" s="30" t="s">
        <v>1462</v>
      </c>
      <c r="P273" s="30" t="s">
        <v>1462</v>
      </c>
      <c r="Q273" s="30" t="s">
        <v>1462</v>
      </c>
    </row>
    <row r="274" spans="1:17" x14ac:dyDescent="0.3">
      <c r="A274" s="30" t="s">
        <v>337</v>
      </c>
      <c r="B274" s="30">
        <v>4</v>
      </c>
      <c r="C274" s="30" t="s">
        <v>390</v>
      </c>
      <c r="D274" s="38">
        <v>35000</v>
      </c>
      <c r="E274" s="38">
        <v>58000</v>
      </c>
      <c r="F274" s="30">
        <v>40</v>
      </c>
      <c r="G274" s="30" t="s">
        <v>1462</v>
      </c>
      <c r="H274" s="30" t="s">
        <v>1462</v>
      </c>
      <c r="I274" s="30"/>
      <c r="J274" s="30" t="s">
        <v>1462</v>
      </c>
      <c r="K274" s="30" t="s">
        <v>1462</v>
      </c>
      <c r="L274" s="30" t="s">
        <v>1462</v>
      </c>
      <c r="M274" s="30" t="s">
        <v>1462</v>
      </c>
      <c r="N274" s="30" t="s">
        <v>1462</v>
      </c>
      <c r="O274" s="30"/>
      <c r="P274" s="30" t="s">
        <v>1462</v>
      </c>
      <c r="Q274" s="30" t="s">
        <v>1462</v>
      </c>
    </row>
    <row r="275" spans="1:17" x14ac:dyDescent="0.3">
      <c r="A275" s="30" t="s">
        <v>159</v>
      </c>
      <c r="B275" s="30">
        <v>4</v>
      </c>
      <c r="C275" s="30" t="s">
        <v>390</v>
      </c>
      <c r="D275" s="38">
        <v>41000</v>
      </c>
      <c r="E275" s="38">
        <v>58000</v>
      </c>
      <c r="F275" s="30">
        <v>40</v>
      </c>
      <c r="G275" s="30" t="s">
        <v>1462</v>
      </c>
      <c r="H275" s="30"/>
      <c r="I275" s="30"/>
      <c r="J275" s="30"/>
      <c r="K275" s="30"/>
      <c r="L275" s="30" t="s">
        <v>1462</v>
      </c>
      <c r="M275" s="30" t="s">
        <v>1462</v>
      </c>
      <c r="N275" s="30" t="s">
        <v>1462</v>
      </c>
      <c r="O275" s="30"/>
      <c r="P275" s="30" t="s">
        <v>1462</v>
      </c>
      <c r="Q275" s="30"/>
    </row>
    <row r="276" spans="1:17" x14ac:dyDescent="0.3">
      <c r="A276" s="30" t="s">
        <v>296</v>
      </c>
      <c r="B276" s="30">
        <v>4</v>
      </c>
      <c r="C276" s="30" t="s">
        <v>390</v>
      </c>
      <c r="D276" s="38">
        <v>38000</v>
      </c>
      <c r="E276" s="38">
        <v>58000</v>
      </c>
      <c r="F276" s="30">
        <v>40</v>
      </c>
      <c r="G276" s="30" t="s">
        <v>1462</v>
      </c>
      <c r="H276" s="30"/>
      <c r="I276" s="30"/>
      <c r="J276" s="30" t="s">
        <v>1462</v>
      </c>
      <c r="K276" s="30"/>
      <c r="L276" s="30" t="s">
        <v>1462</v>
      </c>
      <c r="M276" s="30" t="s">
        <v>1462</v>
      </c>
      <c r="N276" s="30" t="s">
        <v>1462</v>
      </c>
      <c r="O276" s="30"/>
      <c r="P276" s="30"/>
      <c r="Q276" s="30"/>
    </row>
    <row r="277" spans="1:17" x14ac:dyDescent="0.3">
      <c r="A277" s="30" t="s">
        <v>264</v>
      </c>
      <c r="B277" s="30">
        <v>4</v>
      </c>
      <c r="C277" s="30" t="s">
        <v>390</v>
      </c>
      <c r="D277" s="38">
        <v>57413</v>
      </c>
      <c r="E277" s="38">
        <v>57413</v>
      </c>
      <c r="F277" s="30">
        <v>40</v>
      </c>
      <c r="G277" s="30" t="s">
        <v>1462</v>
      </c>
      <c r="H277" s="30" t="s">
        <v>1462</v>
      </c>
      <c r="I277" s="30" t="s">
        <v>1462</v>
      </c>
      <c r="J277" s="30" t="s">
        <v>1462</v>
      </c>
      <c r="K277" s="30"/>
      <c r="L277" s="30" t="s">
        <v>1462</v>
      </c>
      <c r="M277" s="30" t="s">
        <v>1462</v>
      </c>
      <c r="N277" s="30" t="s">
        <v>1462</v>
      </c>
      <c r="O277" s="30" t="s">
        <v>1462</v>
      </c>
      <c r="P277" s="30" t="s">
        <v>1462</v>
      </c>
      <c r="Q277" s="30" t="s">
        <v>1462</v>
      </c>
    </row>
    <row r="278" spans="1:17" x14ac:dyDescent="0.3">
      <c r="A278" s="30" t="s">
        <v>332</v>
      </c>
      <c r="B278" s="30">
        <v>4</v>
      </c>
      <c r="C278" s="30" t="s">
        <v>390</v>
      </c>
      <c r="D278" s="38">
        <v>56014</v>
      </c>
      <c r="E278" s="38">
        <v>56014</v>
      </c>
      <c r="F278" s="30">
        <v>40</v>
      </c>
      <c r="G278" s="30" t="s">
        <v>1462</v>
      </c>
      <c r="H278" s="30"/>
      <c r="I278" s="30"/>
      <c r="J278" s="30"/>
      <c r="K278" s="30"/>
      <c r="L278" s="30" t="s">
        <v>1462</v>
      </c>
      <c r="M278" s="30" t="s">
        <v>1462</v>
      </c>
      <c r="N278" s="30" t="s">
        <v>1462</v>
      </c>
      <c r="O278" s="30"/>
      <c r="P278" s="30" t="s">
        <v>1462</v>
      </c>
      <c r="Q278" s="30"/>
    </row>
    <row r="279" spans="1:17" x14ac:dyDescent="0.3">
      <c r="A279" s="30" t="s">
        <v>269</v>
      </c>
      <c r="B279" s="30">
        <v>4</v>
      </c>
      <c r="C279" s="30" t="s">
        <v>390</v>
      </c>
      <c r="D279" s="38">
        <v>40000</v>
      </c>
      <c r="E279" s="38">
        <v>56000</v>
      </c>
      <c r="F279" s="30">
        <v>40</v>
      </c>
      <c r="G279" s="30" t="s">
        <v>1462</v>
      </c>
      <c r="H279" s="30" t="s">
        <v>1462</v>
      </c>
      <c r="I279" s="30" t="s">
        <v>1462</v>
      </c>
      <c r="J279" s="30" t="s">
        <v>1462</v>
      </c>
      <c r="K279" s="30" t="s">
        <v>1462</v>
      </c>
      <c r="L279" s="30" t="s">
        <v>1462</v>
      </c>
      <c r="M279" s="30" t="s">
        <v>1462</v>
      </c>
      <c r="N279" s="30" t="s">
        <v>1462</v>
      </c>
      <c r="O279" s="30"/>
      <c r="P279" s="30"/>
      <c r="Q279" s="30"/>
    </row>
    <row r="280" spans="1:17" x14ac:dyDescent="0.3">
      <c r="A280" s="30" t="s">
        <v>305</v>
      </c>
      <c r="B280" s="30">
        <v>4</v>
      </c>
      <c r="C280" s="30" t="s">
        <v>390</v>
      </c>
      <c r="D280" s="38">
        <v>47000</v>
      </c>
      <c r="E280" s="38">
        <v>55000</v>
      </c>
      <c r="F280" s="30">
        <v>40</v>
      </c>
      <c r="G280" s="30" t="s">
        <v>1462</v>
      </c>
      <c r="H280" s="30" t="s">
        <v>1462</v>
      </c>
      <c r="I280" s="30" t="s">
        <v>1462</v>
      </c>
      <c r="J280" s="30" t="s">
        <v>1462</v>
      </c>
      <c r="K280" s="30" t="s">
        <v>1462</v>
      </c>
      <c r="L280" s="30" t="s">
        <v>1462</v>
      </c>
      <c r="M280" s="30" t="s">
        <v>1462</v>
      </c>
      <c r="N280" s="30" t="s">
        <v>1462</v>
      </c>
      <c r="O280" s="30" t="s">
        <v>1462</v>
      </c>
      <c r="P280" s="30"/>
      <c r="Q280" s="30" t="s">
        <v>1462</v>
      </c>
    </row>
    <row r="281" spans="1:17" x14ac:dyDescent="0.3">
      <c r="A281" s="30" t="s">
        <v>311</v>
      </c>
      <c r="B281" s="30">
        <v>4</v>
      </c>
      <c r="C281" s="30" t="s">
        <v>390</v>
      </c>
      <c r="D281" s="38">
        <v>30264</v>
      </c>
      <c r="E281" s="38">
        <v>54995</v>
      </c>
      <c r="F281" s="30">
        <v>40</v>
      </c>
      <c r="G281" s="30" t="s">
        <v>1462</v>
      </c>
      <c r="H281" s="30" t="s">
        <v>1462</v>
      </c>
      <c r="I281" s="30" t="s">
        <v>1462</v>
      </c>
      <c r="J281" s="30" t="s">
        <v>1462</v>
      </c>
      <c r="K281" s="30" t="s">
        <v>1462</v>
      </c>
      <c r="L281" s="30" t="s">
        <v>1462</v>
      </c>
      <c r="M281" s="30" t="s">
        <v>1462</v>
      </c>
      <c r="N281" s="30" t="s">
        <v>1462</v>
      </c>
      <c r="O281" s="30" t="s">
        <v>1462</v>
      </c>
      <c r="P281" s="30" t="s">
        <v>1462</v>
      </c>
      <c r="Q281" s="30" t="s">
        <v>1462</v>
      </c>
    </row>
    <row r="282" spans="1:17" x14ac:dyDescent="0.3">
      <c r="A282" s="30" t="s">
        <v>175</v>
      </c>
      <c r="B282" s="30">
        <v>4</v>
      </c>
      <c r="C282" s="30" t="s">
        <v>390</v>
      </c>
      <c r="D282" s="38">
        <v>54600</v>
      </c>
      <c r="E282" s="38">
        <v>54600</v>
      </c>
      <c r="F282" s="30">
        <v>30</v>
      </c>
      <c r="G282" s="30"/>
      <c r="H282" s="30"/>
      <c r="I282" s="30"/>
      <c r="J282" s="30"/>
      <c r="K282" s="30"/>
      <c r="L282" s="30" t="s">
        <v>1462</v>
      </c>
      <c r="M282" s="30" t="s">
        <v>1462</v>
      </c>
      <c r="N282" s="30" t="s">
        <v>1462</v>
      </c>
      <c r="O282" s="30"/>
      <c r="P282" s="30" t="s">
        <v>1462</v>
      </c>
      <c r="Q282" s="30"/>
    </row>
    <row r="283" spans="1:17" x14ac:dyDescent="0.3">
      <c r="A283" s="30" t="s">
        <v>136</v>
      </c>
      <c r="B283" s="30">
        <v>4</v>
      </c>
      <c r="C283" s="30" t="s">
        <v>390</v>
      </c>
      <c r="D283" s="38">
        <v>41000</v>
      </c>
      <c r="E283" s="38">
        <v>54355</v>
      </c>
      <c r="F283" s="30">
        <v>40</v>
      </c>
      <c r="G283" s="30" t="s">
        <v>1462</v>
      </c>
      <c r="H283" s="30" t="s">
        <v>1462</v>
      </c>
      <c r="I283" s="30" t="s">
        <v>1462</v>
      </c>
      <c r="J283" s="30" t="s">
        <v>1462</v>
      </c>
      <c r="K283" s="30" t="s">
        <v>1462</v>
      </c>
      <c r="L283" s="30" t="s">
        <v>1462</v>
      </c>
      <c r="M283" s="30" t="s">
        <v>1462</v>
      </c>
      <c r="N283" s="30" t="s">
        <v>1462</v>
      </c>
      <c r="O283" s="30" t="s">
        <v>1462</v>
      </c>
      <c r="P283" s="30" t="s">
        <v>1462</v>
      </c>
      <c r="Q283" s="30" t="s">
        <v>1462</v>
      </c>
    </row>
    <row r="284" spans="1:17" x14ac:dyDescent="0.3">
      <c r="A284" s="30" t="s">
        <v>205</v>
      </c>
      <c r="B284" s="30">
        <v>4</v>
      </c>
      <c r="C284" s="30" t="s">
        <v>390</v>
      </c>
      <c r="D284" s="38">
        <v>45000</v>
      </c>
      <c r="E284" s="38">
        <v>53634</v>
      </c>
      <c r="F284" s="30">
        <v>40</v>
      </c>
      <c r="G284" s="30" t="s">
        <v>1462</v>
      </c>
      <c r="H284" s="30" t="s">
        <v>1462</v>
      </c>
      <c r="I284" s="30" t="s">
        <v>1462</v>
      </c>
      <c r="J284" s="30"/>
      <c r="K284" s="30" t="s">
        <v>1462</v>
      </c>
      <c r="L284" s="30" t="s">
        <v>1462</v>
      </c>
      <c r="M284" s="30" t="s">
        <v>1462</v>
      </c>
      <c r="N284" s="30" t="s">
        <v>1462</v>
      </c>
      <c r="O284" s="30"/>
      <c r="P284" s="30"/>
      <c r="Q284" s="30"/>
    </row>
    <row r="285" spans="1:17" x14ac:dyDescent="0.3">
      <c r="A285" s="30" t="s">
        <v>366</v>
      </c>
      <c r="B285" s="30">
        <v>4</v>
      </c>
      <c r="C285" s="30" t="s">
        <v>390</v>
      </c>
      <c r="D285" s="38">
        <v>52500</v>
      </c>
      <c r="E285" s="38">
        <v>52500</v>
      </c>
      <c r="F285" s="30">
        <v>40</v>
      </c>
      <c r="G285" s="30" t="s">
        <v>1462</v>
      </c>
      <c r="H285" s="30" t="s">
        <v>1462</v>
      </c>
      <c r="I285" s="30" t="s">
        <v>1462</v>
      </c>
      <c r="J285" s="30"/>
      <c r="K285" s="30" t="s">
        <v>1462</v>
      </c>
      <c r="L285" s="30" t="s">
        <v>1462</v>
      </c>
      <c r="M285" s="30" t="s">
        <v>1462</v>
      </c>
      <c r="N285" s="30" t="s">
        <v>1462</v>
      </c>
      <c r="O285" s="30"/>
      <c r="P285" s="30"/>
      <c r="Q285" s="30"/>
    </row>
    <row r="286" spans="1:17" x14ac:dyDescent="0.3">
      <c r="A286" s="30" t="s">
        <v>298</v>
      </c>
      <c r="B286" s="30">
        <v>4</v>
      </c>
      <c r="C286" s="30" t="s">
        <v>390</v>
      </c>
      <c r="D286" s="38">
        <v>50000</v>
      </c>
      <c r="E286" s="38">
        <v>52000</v>
      </c>
      <c r="F286" s="30">
        <v>40</v>
      </c>
      <c r="G286" s="30" t="s">
        <v>1462</v>
      </c>
      <c r="H286" s="30" t="s">
        <v>1462</v>
      </c>
      <c r="I286" s="30"/>
      <c r="J286" s="30" t="s">
        <v>1462</v>
      </c>
      <c r="K286" s="30" t="s">
        <v>1462</v>
      </c>
      <c r="L286" s="30" t="s">
        <v>1462</v>
      </c>
      <c r="M286" s="30" t="s">
        <v>1462</v>
      </c>
      <c r="N286" s="30" t="s">
        <v>1462</v>
      </c>
      <c r="O286" s="30"/>
      <c r="P286" s="30" t="s">
        <v>1462</v>
      </c>
      <c r="Q286" s="30" t="s">
        <v>1462</v>
      </c>
    </row>
    <row r="287" spans="1:17" x14ac:dyDescent="0.3">
      <c r="A287" s="30" t="s">
        <v>275</v>
      </c>
      <c r="B287" s="30">
        <v>4</v>
      </c>
      <c r="C287" s="30" t="s">
        <v>390</v>
      </c>
      <c r="D287" s="38">
        <v>40000</v>
      </c>
      <c r="E287" s="38">
        <v>52000</v>
      </c>
      <c r="F287" s="30">
        <v>38</v>
      </c>
      <c r="G287" s="30" t="s">
        <v>1462</v>
      </c>
      <c r="H287" s="30" t="s">
        <v>1462</v>
      </c>
      <c r="I287" s="30" t="s">
        <v>1462</v>
      </c>
      <c r="J287" s="30" t="s">
        <v>1462</v>
      </c>
      <c r="K287" s="30" t="s">
        <v>1462</v>
      </c>
      <c r="L287" s="30" t="s">
        <v>1462</v>
      </c>
      <c r="M287" s="30" t="s">
        <v>1462</v>
      </c>
      <c r="N287" s="30" t="s">
        <v>1462</v>
      </c>
      <c r="O287" s="30" t="s">
        <v>1462</v>
      </c>
      <c r="P287" s="30" t="s">
        <v>1462</v>
      </c>
      <c r="Q287" s="30"/>
    </row>
    <row r="288" spans="1:17" x14ac:dyDescent="0.3">
      <c r="A288" s="30" t="s">
        <v>170</v>
      </c>
      <c r="B288" s="30">
        <v>4</v>
      </c>
      <c r="C288" s="30" t="s">
        <v>391</v>
      </c>
      <c r="D288" s="38">
        <v>50500</v>
      </c>
      <c r="E288" s="38">
        <v>52000</v>
      </c>
      <c r="F288" s="30">
        <v>40</v>
      </c>
      <c r="G288" s="30" t="s">
        <v>1462</v>
      </c>
      <c r="H288" s="30" t="s">
        <v>1462</v>
      </c>
      <c r="I288" s="30" t="s">
        <v>1462</v>
      </c>
      <c r="J288" s="30" t="s">
        <v>1462</v>
      </c>
      <c r="K288" s="30" t="s">
        <v>1462</v>
      </c>
      <c r="L288" s="30" t="s">
        <v>1462</v>
      </c>
      <c r="M288" s="30" t="s">
        <v>1462</v>
      </c>
      <c r="N288" s="30" t="s">
        <v>1462</v>
      </c>
      <c r="O288" s="30" t="s">
        <v>1462</v>
      </c>
      <c r="P288" s="30" t="s">
        <v>1462</v>
      </c>
      <c r="Q288" s="30"/>
    </row>
    <row r="289" spans="1:17" x14ac:dyDescent="0.3">
      <c r="A289" s="30" t="s">
        <v>290</v>
      </c>
      <c r="B289" s="30">
        <v>4</v>
      </c>
      <c r="C289" s="30" t="s">
        <v>393</v>
      </c>
      <c r="D289" s="38">
        <v>52000</v>
      </c>
      <c r="E289" s="38">
        <v>52000</v>
      </c>
      <c r="F289" s="30">
        <v>40</v>
      </c>
      <c r="G289" s="30" t="s">
        <v>1462</v>
      </c>
      <c r="H289" s="30" t="s">
        <v>1462</v>
      </c>
      <c r="I289" s="30" t="s">
        <v>1462</v>
      </c>
      <c r="J289" s="30"/>
      <c r="K289" s="30" t="s">
        <v>1462</v>
      </c>
      <c r="L289" s="30" t="s">
        <v>1462</v>
      </c>
      <c r="M289" s="30" t="s">
        <v>1462</v>
      </c>
      <c r="N289" s="30" t="s">
        <v>1462</v>
      </c>
      <c r="O289" s="30" t="s">
        <v>1462</v>
      </c>
      <c r="P289" s="30" t="s">
        <v>1462</v>
      </c>
      <c r="Q289" s="30" t="s">
        <v>1462</v>
      </c>
    </row>
    <row r="290" spans="1:17" x14ac:dyDescent="0.3">
      <c r="A290" s="30" t="s">
        <v>349</v>
      </c>
      <c r="B290" s="30">
        <v>4</v>
      </c>
      <c r="C290" s="30" t="s">
        <v>390</v>
      </c>
      <c r="D290" s="38">
        <v>42479</v>
      </c>
      <c r="E290" s="38">
        <v>50974</v>
      </c>
      <c r="F290" s="30">
        <v>40</v>
      </c>
      <c r="G290" s="30" t="s">
        <v>1462</v>
      </c>
      <c r="H290" s="30" t="s">
        <v>1462</v>
      </c>
      <c r="I290" s="30" t="s">
        <v>1462</v>
      </c>
      <c r="J290" s="30" t="s">
        <v>1462</v>
      </c>
      <c r="K290" s="30" t="s">
        <v>1462</v>
      </c>
      <c r="L290" s="30" t="s">
        <v>1462</v>
      </c>
      <c r="M290" s="30" t="s">
        <v>1462</v>
      </c>
      <c r="N290" s="30" t="s">
        <v>1462</v>
      </c>
      <c r="O290" s="30"/>
      <c r="P290" s="30" t="s">
        <v>1462</v>
      </c>
      <c r="Q290" s="30"/>
    </row>
    <row r="291" spans="1:17" x14ac:dyDescent="0.3">
      <c r="A291" s="30" t="s">
        <v>348</v>
      </c>
      <c r="B291" s="30">
        <v>4</v>
      </c>
      <c r="C291" s="30" t="s">
        <v>390</v>
      </c>
      <c r="D291" s="38">
        <v>35000</v>
      </c>
      <c r="E291" s="38">
        <v>50000</v>
      </c>
      <c r="F291" s="30">
        <v>40</v>
      </c>
      <c r="G291" s="30" t="s">
        <v>1462</v>
      </c>
      <c r="H291" s="30"/>
      <c r="I291" s="30"/>
      <c r="J291" s="30"/>
      <c r="K291" s="30" t="s">
        <v>1462</v>
      </c>
      <c r="L291" s="30" t="s">
        <v>1462</v>
      </c>
      <c r="M291" s="30" t="s">
        <v>1462</v>
      </c>
      <c r="N291" s="30" t="s">
        <v>1462</v>
      </c>
      <c r="O291" s="30"/>
      <c r="P291" s="30"/>
      <c r="Q291" s="30" t="s">
        <v>1462</v>
      </c>
    </row>
    <row r="292" spans="1:17" x14ac:dyDescent="0.3">
      <c r="A292" s="30" t="s">
        <v>127</v>
      </c>
      <c r="B292" s="30">
        <v>4</v>
      </c>
      <c r="C292" s="30" t="s">
        <v>390</v>
      </c>
      <c r="D292" s="38">
        <v>44814</v>
      </c>
      <c r="E292" s="38">
        <v>49102</v>
      </c>
      <c r="F292" s="30">
        <v>40</v>
      </c>
      <c r="G292" s="30" t="s">
        <v>1462</v>
      </c>
      <c r="H292" s="30"/>
      <c r="I292" s="30"/>
      <c r="J292" s="30" t="s">
        <v>1462</v>
      </c>
      <c r="K292" s="30" t="s">
        <v>1462</v>
      </c>
      <c r="L292" s="30" t="s">
        <v>1462</v>
      </c>
      <c r="M292" s="30" t="s">
        <v>1462</v>
      </c>
      <c r="N292" s="30" t="s">
        <v>1462</v>
      </c>
      <c r="O292" s="30" t="s">
        <v>1462</v>
      </c>
      <c r="P292" s="30" t="s">
        <v>1462</v>
      </c>
      <c r="Q292" s="30" t="s">
        <v>1462</v>
      </c>
    </row>
    <row r="293" spans="1:17" x14ac:dyDescent="0.3">
      <c r="A293" s="30" t="s">
        <v>304</v>
      </c>
      <c r="B293" s="30">
        <v>4</v>
      </c>
      <c r="C293" s="30" t="s">
        <v>393</v>
      </c>
      <c r="D293" s="38">
        <v>46000</v>
      </c>
      <c r="E293" s="38">
        <v>49000</v>
      </c>
      <c r="F293" s="30">
        <v>40</v>
      </c>
      <c r="G293" s="30" t="s">
        <v>1462</v>
      </c>
      <c r="H293" s="30" t="s">
        <v>1462</v>
      </c>
      <c r="I293" s="30"/>
      <c r="J293" s="30" t="s">
        <v>1462</v>
      </c>
      <c r="K293" s="30" t="s">
        <v>1462</v>
      </c>
      <c r="L293" s="30" t="s">
        <v>1462</v>
      </c>
      <c r="M293" s="30" t="s">
        <v>1462</v>
      </c>
      <c r="N293" s="30" t="s">
        <v>1462</v>
      </c>
      <c r="O293" s="30"/>
      <c r="P293" s="30" t="s">
        <v>1462</v>
      </c>
      <c r="Q293" s="30"/>
    </row>
    <row r="294" spans="1:17" x14ac:dyDescent="0.3">
      <c r="A294" s="30" t="s">
        <v>306</v>
      </c>
      <c r="B294" s="30">
        <v>4</v>
      </c>
      <c r="C294" s="30" t="s">
        <v>390</v>
      </c>
      <c r="D294" s="38">
        <v>40000</v>
      </c>
      <c r="E294" s="38">
        <v>49000</v>
      </c>
      <c r="F294" s="30">
        <v>40</v>
      </c>
      <c r="G294" s="30" t="s">
        <v>1462</v>
      </c>
      <c r="H294" s="30" t="s">
        <v>1462</v>
      </c>
      <c r="I294" s="30" t="s">
        <v>1462</v>
      </c>
      <c r="J294" s="30" t="s">
        <v>1462</v>
      </c>
      <c r="K294" s="30"/>
      <c r="L294" s="30" t="s">
        <v>1462</v>
      </c>
      <c r="M294" s="30" t="s">
        <v>1462</v>
      </c>
      <c r="N294" s="30" t="s">
        <v>1462</v>
      </c>
      <c r="O294" s="30" t="s">
        <v>1462</v>
      </c>
      <c r="P294" s="30" t="s">
        <v>1462</v>
      </c>
      <c r="Q294" s="30"/>
    </row>
    <row r="295" spans="1:17" x14ac:dyDescent="0.3">
      <c r="A295" s="30" t="s">
        <v>253</v>
      </c>
      <c r="B295" s="30">
        <v>4</v>
      </c>
      <c r="C295" s="30" t="s">
        <v>390</v>
      </c>
      <c r="D295" s="38">
        <v>36500</v>
      </c>
      <c r="E295" s="38">
        <v>48000</v>
      </c>
      <c r="F295" s="30">
        <v>40</v>
      </c>
      <c r="G295" s="30" t="s">
        <v>1462</v>
      </c>
      <c r="H295" s="30" t="s">
        <v>1462</v>
      </c>
      <c r="I295" s="30" t="s">
        <v>1462</v>
      </c>
      <c r="J295" s="30"/>
      <c r="K295" s="30" t="s">
        <v>1462</v>
      </c>
      <c r="L295" s="30" t="s">
        <v>1462</v>
      </c>
      <c r="M295" s="30" t="s">
        <v>1462</v>
      </c>
      <c r="N295" s="30" t="s">
        <v>1462</v>
      </c>
      <c r="O295" s="30" t="s">
        <v>1462</v>
      </c>
      <c r="P295" s="30" t="s">
        <v>1462</v>
      </c>
      <c r="Q295" s="30"/>
    </row>
    <row r="296" spans="1:17" x14ac:dyDescent="0.3">
      <c r="A296" s="30" t="s">
        <v>278</v>
      </c>
      <c r="B296" s="30">
        <v>4</v>
      </c>
      <c r="C296" s="30" t="s">
        <v>390</v>
      </c>
      <c r="D296" s="38">
        <v>47174</v>
      </c>
      <c r="E296" s="38">
        <v>47174</v>
      </c>
      <c r="F296" s="30">
        <v>40</v>
      </c>
      <c r="G296" s="30" t="s">
        <v>1462</v>
      </c>
      <c r="H296" s="30"/>
      <c r="I296" s="30"/>
      <c r="J296" s="30"/>
      <c r="K296" s="30"/>
      <c r="L296" s="30"/>
      <c r="M296" s="30" t="s">
        <v>1462</v>
      </c>
      <c r="N296" s="30" t="s">
        <v>1462</v>
      </c>
      <c r="O296" s="30"/>
      <c r="P296" s="30" t="s">
        <v>1462</v>
      </c>
      <c r="Q296" s="30"/>
    </row>
    <row r="297" spans="1:17" x14ac:dyDescent="0.3">
      <c r="A297" s="30" t="s">
        <v>156</v>
      </c>
      <c r="B297" s="30">
        <v>4</v>
      </c>
      <c r="C297" s="30" t="s">
        <v>390</v>
      </c>
      <c r="D297" s="38">
        <v>36392</v>
      </c>
      <c r="E297" s="38">
        <v>45490</v>
      </c>
      <c r="F297" s="30">
        <v>40</v>
      </c>
      <c r="G297" s="30" t="s">
        <v>1462</v>
      </c>
      <c r="H297" s="30" t="s">
        <v>1462</v>
      </c>
      <c r="I297" s="30" t="s">
        <v>1462</v>
      </c>
      <c r="J297" s="30" t="s">
        <v>1462</v>
      </c>
      <c r="K297" s="30" t="s">
        <v>1462</v>
      </c>
      <c r="L297" s="30" t="s">
        <v>1462</v>
      </c>
      <c r="M297" s="30" t="s">
        <v>1462</v>
      </c>
      <c r="N297" s="30" t="s">
        <v>1462</v>
      </c>
      <c r="O297" s="30" t="s">
        <v>1462</v>
      </c>
      <c r="P297" s="30" t="s">
        <v>1462</v>
      </c>
      <c r="Q297" s="30" t="s">
        <v>1462</v>
      </c>
    </row>
    <row r="298" spans="1:17" x14ac:dyDescent="0.3">
      <c r="A298" s="30" t="s">
        <v>162</v>
      </c>
      <c r="B298" s="30">
        <v>4</v>
      </c>
      <c r="C298" s="30" t="s">
        <v>393</v>
      </c>
      <c r="D298" s="38">
        <v>40000</v>
      </c>
      <c r="E298" s="38">
        <v>40000</v>
      </c>
      <c r="F298" s="30">
        <v>40</v>
      </c>
      <c r="G298" s="30" t="s">
        <v>1462</v>
      </c>
      <c r="H298" s="30" t="s">
        <v>1462</v>
      </c>
      <c r="I298" s="30" t="s">
        <v>1462</v>
      </c>
      <c r="J298" s="30" t="s">
        <v>1462</v>
      </c>
      <c r="K298" s="30" t="s">
        <v>1462</v>
      </c>
      <c r="L298" s="30" t="s">
        <v>1462</v>
      </c>
      <c r="M298" s="30" t="s">
        <v>1462</v>
      </c>
      <c r="N298" s="30" t="s">
        <v>1462</v>
      </c>
      <c r="O298" s="30" t="s">
        <v>1462</v>
      </c>
      <c r="P298" s="30" t="s">
        <v>1462</v>
      </c>
      <c r="Q298" s="30" t="s">
        <v>1462</v>
      </c>
    </row>
    <row r="299" spans="1:17" x14ac:dyDescent="0.3">
      <c r="A299" s="30" t="s">
        <v>285</v>
      </c>
      <c r="B299" s="30">
        <v>4</v>
      </c>
      <c r="C299" s="30" t="s">
        <v>392</v>
      </c>
      <c r="D299" s="38">
        <v>37000</v>
      </c>
      <c r="E299" s="38">
        <v>40000</v>
      </c>
      <c r="F299" s="30">
        <v>30</v>
      </c>
      <c r="G299" s="30" t="s">
        <v>1462</v>
      </c>
      <c r="H299" s="30"/>
      <c r="I299" s="30"/>
      <c r="J299" s="30"/>
      <c r="K299" s="30"/>
      <c r="L299" s="30" t="s">
        <v>1462</v>
      </c>
      <c r="M299" s="30" t="s">
        <v>1462</v>
      </c>
      <c r="N299" s="30" t="s">
        <v>1462</v>
      </c>
      <c r="O299" s="30"/>
      <c r="P299" s="30" t="s">
        <v>1462</v>
      </c>
      <c r="Q299" s="30"/>
    </row>
    <row r="300" spans="1:17" x14ac:dyDescent="0.3">
      <c r="A300" s="30" t="s">
        <v>251</v>
      </c>
      <c r="B300" s="30">
        <v>4</v>
      </c>
      <c r="C300" s="30" t="s">
        <v>390</v>
      </c>
      <c r="D300" s="38">
        <v>34000</v>
      </c>
      <c r="E300" s="38">
        <v>37000</v>
      </c>
      <c r="F300" s="30">
        <v>40</v>
      </c>
      <c r="G300" s="30" t="s">
        <v>1462</v>
      </c>
      <c r="H300" s="30"/>
      <c r="I300" s="30"/>
      <c r="J300" s="30"/>
      <c r="K300" s="30"/>
      <c r="L300" s="30" t="s">
        <v>1462</v>
      </c>
      <c r="M300" s="30" t="s">
        <v>1462</v>
      </c>
      <c r="N300" s="30" t="s">
        <v>1462</v>
      </c>
      <c r="O300" s="30"/>
      <c r="P300" s="30"/>
      <c r="Q300" s="30"/>
    </row>
    <row r="301" spans="1:17" x14ac:dyDescent="0.3">
      <c r="A301" s="30" t="s">
        <v>8</v>
      </c>
      <c r="B301" s="30">
        <v>4</v>
      </c>
      <c r="C301" s="30" t="s">
        <v>390</v>
      </c>
      <c r="D301" s="38">
        <v>20736</v>
      </c>
      <c r="E301" s="38">
        <v>20736</v>
      </c>
      <c r="F301" s="30">
        <v>24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</row>
    <row r="302" spans="1:17" x14ac:dyDescent="0.3">
      <c r="A302" s="30" t="s">
        <v>5</v>
      </c>
      <c r="B302" s="30">
        <v>4</v>
      </c>
      <c r="C302" s="30" t="s">
        <v>392</v>
      </c>
      <c r="D302" s="38">
        <v>100</v>
      </c>
      <c r="E302" s="38">
        <v>100</v>
      </c>
      <c r="F302" s="30">
        <v>15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</row>
    <row r="303" spans="1:17" x14ac:dyDescent="0.3">
      <c r="A303" s="35" t="s">
        <v>317</v>
      </c>
      <c r="B303" s="35">
        <v>5</v>
      </c>
      <c r="C303" s="35" t="s">
        <v>390</v>
      </c>
      <c r="D303" s="34">
        <v>80700</v>
      </c>
      <c r="E303" s="34">
        <v>119400</v>
      </c>
      <c r="F303" s="35">
        <v>40</v>
      </c>
      <c r="G303" s="35" t="s">
        <v>1462</v>
      </c>
      <c r="H303" s="35" t="s">
        <v>1462</v>
      </c>
      <c r="I303" s="35" t="s">
        <v>1462</v>
      </c>
      <c r="J303" s="35" t="s">
        <v>1462</v>
      </c>
      <c r="K303" s="35" t="s">
        <v>1462</v>
      </c>
      <c r="L303" s="35" t="s">
        <v>1462</v>
      </c>
      <c r="M303" s="35" t="s">
        <v>1462</v>
      </c>
      <c r="N303" s="35" t="s">
        <v>1462</v>
      </c>
      <c r="O303" s="35" t="s">
        <v>1462</v>
      </c>
      <c r="P303" s="35"/>
      <c r="Q303" s="35" t="s">
        <v>1462</v>
      </c>
    </row>
    <row r="304" spans="1:17" x14ac:dyDescent="0.3">
      <c r="A304" s="35" t="s">
        <v>344</v>
      </c>
      <c r="B304" s="35">
        <v>5</v>
      </c>
      <c r="C304" s="35" t="s">
        <v>390</v>
      </c>
      <c r="D304" s="34">
        <v>115000</v>
      </c>
      <c r="E304" s="34">
        <v>115000</v>
      </c>
      <c r="F304" s="35">
        <v>38</v>
      </c>
      <c r="G304" s="35" t="s">
        <v>1462</v>
      </c>
      <c r="H304" s="35" t="s">
        <v>1462</v>
      </c>
      <c r="I304" s="35" t="s">
        <v>1462</v>
      </c>
      <c r="J304" s="35" t="s">
        <v>1462</v>
      </c>
      <c r="K304" s="35" t="s">
        <v>1462</v>
      </c>
      <c r="L304" s="35" t="s">
        <v>1462</v>
      </c>
      <c r="M304" s="35" t="s">
        <v>1462</v>
      </c>
      <c r="N304" s="35" t="s">
        <v>1462</v>
      </c>
      <c r="O304" s="35" t="s">
        <v>1462</v>
      </c>
      <c r="P304" s="35" t="s">
        <v>1462</v>
      </c>
      <c r="Q304" s="35" t="s">
        <v>1462</v>
      </c>
    </row>
    <row r="305" spans="1:17" x14ac:dyDescent="0.3">
      <c r="A305" s="35" t="s">
        <v>308</v>
      </c>
      <c r="B305" s="35">
        <v>5</v>
      </c>
      <c r="C305" s="35" t="s">
        <v>390</v>
      </c>
      <c r="D305" s="34">
        <v>70678</v>
      </c>
      <c r="E305" s="34">
        <v>98883</v>
      </c>
      <c r="F305" s="35">
        <v>40</v>
      </c>
      <c r="G305" s="35" t="s">
        <v>1462</v>
      </c>
      <c r="H305" s="35" t="s">
        <v>1462</v>
      </c>
      <c r="I305" s="35"/>
      <c r="J305" s="35" t="s">
        <v>1462</v>
      </c>
      <c r="K305" s="35"/>
      <c r="L305" s="35" t="s">
        <v>1462</v>
      </c>
      <c r="M305" s="35" t="s">
        <v>1462</v>
      </c>
      <c r="N305" s="35" t="s">
        <v>1462</v>
      </c>
      <c r="O305" s="35" t="s">
        <v>1462</v>
      </c>
      <c r="P305" s="35"/>
      <c r="Q305" s="35" t="s">
        <v>1462</v>
      </c>
    </row>
    <row r="306" spans="1:17" x14ac:dyDescent="0.3">
      <c r="A306" s="35" t="s">
        <v>256</v>
      </c>
      <c r="B306" s="35">
        <v>5</v>
      </c>
      <c r="C306" s="35" t="s">
        <v>390</v>
      </c>
      <c r="D306" s="34">
        <v>79700</v>
      </c>
      <c r="E306" s="34">
        <v>97600</v>
      </c>
      <c r="F306" s="35">
        <v>40</v>
      </c>
      <c r="G306" s="35" t="s">
        <v>1462</v>
      </c>
      <c r="H306" s="35" t="s">
        <v>1462</v>
      </c>
      <c r="I306" s="35" t="s">
        <v>1462</v>
      </c>
      <c r="J306" s="35" t="s">
        <v>1462</v>
      </c>
      <c r="K306" s="35" t="s">
        <v>1462</v>
      </c>
      <c r="L306" s="35" t="s">
        <v>1462</v>
      </c>
      <c r="M306" s="35" t="s">
        <v>1462</v>
      </c>
      <c r="N306" s="35" t="s">
        <v>1462</v>
      </c>
      <c r="O306" s="35" t="s">
        <v>1462</v>
      </c>
      <c r="P306" s="35" t="s">
        <v>1462</v>
      </c>
      <c r="Q306" s="35" t="s">
        <v>1462</v>
      </c>
    </row>
    <row r="307" spans="1:17" x14ac:dyDescent="0.3">
      <c r="A307" s="35" t="s">
        <v>370</v>
      </c>
      <c r="B307" s="35">
        <v>5</v>
      </c>
      <c r="C307" s="35" t="s">
        <v>392</v>
      </c>
      <c r="D307" s="34">
        <v>76000</v>
      </c>
      <c r="E307" s="34">
        <v>96658</v>
      </c>
      <c r="F307" s="35">
        <v>40</v>
      </c>
      <c r="G307" s="35" t="s">
        <v>1462</v>
      </c>
      <c r="H307" s="35" t="s">
        <v>1462</v>
      </c>
      <c r="I307" s="35" t="s">
        <v>1462</v>
      </c>
      <c r="J307" s="35" t="s">
        <v>1462</v>
      </c>
      <c r="K307" s="35" t="s">
        <v>1462</v>
      </c>
      <c r="L307" s="35" t="s">
        <v>1462</v>
      </c>
      <c r="M307" s="35" t="s">
        <v>1462</v>
      </c>
      <c r="N307" s="35" t="s">
        <v>1462</v>
      </c>
      <c r="O307" s="35" t="s">
        <v>1462</v>
      </c>
      <c r="P307" s="35" t="s">
        <v>1462</v>
      </c>
      <c r="Q307" s="35" t="s">
        <v>1462</v>
      </c>
    </row>
    <row r="308" spans="1:17" x14ac:dyDescent="0.3">
      <c r="A308" s="35" t="s">
        <v>287</v>
      </c>
      <c r="B308" s="35">
        <v>5</v>
      </c>
      <c r="C308" s="35" t="s">
        <v>390</v>
      </c>
      <c r="D308" s="34">
        <v>70000</v>
      </c>
      <c r="E308" s="34">
        <v>94000</v>
      </c>
      <c r="F308" s="35">
        <v>40</v>
      </c>
      <c r="G308" s="35" t="s">
        <v>1462</v>
      </c>
      <c r="H308" s="35" t="s">
        <v>1462</v>
      </c>
      <c r="I308" s="35" t="s">
        <v>1462</v>
      </c>
      <c r="J308" s="35" t="s">
        <v>1462</v>
      </c>
      <c r="K308" s="35" t="s">
        <v>1462</v>
      </c>
      <c r="L308" s="35" t="s">
        <v>1462</v>
      </c>
      <c r="M308" s="35" t="s">
        <v>1462</v>
      </c>
      <c r="N308" s="35" t="s">
        <v>1462</v>
      </c>
      <c r="O308" s="35"/>
      <c r="P308" s="35" t="s">
        <v>1462</v>
      </c>
      <c r="Q308" s="35" t="s">
        <v>1462</v>
      </c>
    </row>
    <row r="309" spans="1:17" x14ac:dyDescent="0.3">
      <c r="A309" s="35" t="s">
        <v>73</v>
      </c>
      <c r="B309" s="35">
        <v>5</v>
      </c>
      <c r="C309" s="35" t="s">
        <v>390</v>
      </c>
      <c r="D309" s="34">
        <v>92823</v>
      </c>
      <c r="E309" s="34">
        <v>93800</v>
      </c>
      <c r="F309" s="35">
        <v>40</v>
      </c>
      <c r="G309" s="35" t="s">
        <v>1462</v>
      </c>
      <c r="H309" s="35" t="s">
        <v>1462</v>
      </c>
      <c r="I309" s="35" t="s">
        <v>1462</v>
      </c>
      <c r="J309" s="35" t="s">
        <v>1462</v>
      </c>
      <c r="K309" s="35" t="s">
        <v>1462</v>
      </c>
      <c r="L309" s="35" t="s">
        <v>1462</v>
      </c>
      <c r="M309" s="35" t="s">
        <v>1462</v>
      </c>
      <c r="N309" s="35" t="s">
        <v>1462</v>
      </c>
      <c r="O309" s="35" t="s">
        <v>1462</v>
      </c>
      <c r="P309" s="35" t="s">
        <v>1462</v>
      </c>
      <c r="Q309" s="35" t="s">
        <v>1462</v>
      </c>
    </row>
    <row r="310" spans="1:17" x14ac:dyDescent="0.3">
      <c r="A310" s="35" t="s">
        <v>335</v>
      </c>
      <c r="B310" s="35">
        <v>5</v>
      </c>
      <c r="C310" s="35" t="s">
        <v>390</v>
      </c>
      <c r="D310" s="34">
        <v>80000</v>
      </c>
      <c r="E310" s="34">
        <v>93000</v>
      </c>
      <c r="F310" s="35">
        <v>38</v>
      </c>
      <c r="G310" s="35" t="s">
        <v>1462</v>
      </c>
      <c r="H310" s="35" t="s">
        <v>1462</v>
      </c>
      <c r="I310" s="35"/>
      <c r="J310" s="35" t="s">
        <v>1462</v>
      </c>
      <c r="K310" s="35" t="s">
        <v>1462</v>
      </c>
      <c r="L310" s="35"/>
      <c r="M310" s="35" t="s">
        <v>1462</v>
      </c>
      <c r="N310" s="35" t="s">
        <v>1462</v>
      </c>
      <c r="O310" s="35"/>
      <c r="P310" s="35" t="s">
        <v>1462</v>
      </c>
      <c r="Q310" s="35" t="s">
        <v>1462</v>
      </c>
    </row>
    <row r="311" spans="1:17" x14ac:dyDescent="0.3">
      <c r="A311" s="35" t="s">
        <v>315</v>
      </c>
      <c r="B311" s="35">
        <v>5</v>
      </c>
      <c r="C311" s="35" t="s">
        <v>390</v>
      </c>
      <c r="D311" s="34">
        <v>68100</v>
      </c>
      <c r="E311" s="34">
        <v>92600</v>
      </c>
      <c r="F311" s="35">
        <v>40</v>
      </c>
      <c r="G311" s="35" t="s">
        <v>1462</v>
      </c>
      <c r="H311" s="35" t="s">
        <v>1462</v>
      </c>
      <c r="I311" s="35" t="s">
        <v>1462</v>
      </c>
      <c r="J311" s="35" t="s">
        <v>1462</v>
      </c>
      <c r="K311" s="35" t="s">
        <v>1462</v>
      </c>
      <c r="L311" s="35" t="s">
        <v>1462</v>
      </c>
      <c r="M311" s="35" t="s">
        <v>1462</v>
      </c>
      <c r="N311" s="35" t="s">
        <v>1462</v>
      </c>
      <c r="O311" s="35" t="s">
        <v>1462</v>
      </c>
      <c r="P311" s="35"/>
      <c r="Q311" s="35" t="s">
        <v>1462</v>
      </c>
    </row>
    <row r="312" spans="1:17" x14ac:dyDescent="0.3">
      <c r="A312" s="35" t="s">
        <v>185</v>
      </c>
      <c r="B312" s="35">
        <v>5</v>
      </c>
      <c r="C312" s="35" t="s">
        <v>390</v>
      </c>
      <c r="D312" s="34">
        <v>80457</v>
      </c>
      <c r="E312" s="34">
        <v>89388</v>
      </c>
      <c r="F312" s="35">
        <v>38</v>
      </c>
      <c r="G312" s="35" t="s">
        <v>1462</v>
      </c>
      <c r="H312" s="35" t="s">
        <v>1462</v>
      </c>
      <c r="I312" s="35" t="s">
        <v>1462</v>
      </c>
      <c r="J312" s="35" t="s">
        <v>1462</v>
      </c>
      <c r="K312" s="35" t="s">
        <v>1462</v>
      </c>
      <c r="L312" s="35" t="s">
        <v>1462</v>
      </c>
      <c r="M312" s="35" t="s">
        <v>1462</v>
      </c>
      <c r="N312" s="35" t="s">
        <v>1462</v>
      </c>
      <c r="O312" s="35" t="s">
        <v>1462</v>
      </c>
      <c r="P312" s="35" t="s">
        <v>1462</v>
      </c>
      <c r="Q312" s="35" t="s">
        <v>1462</v>
      </c>
    </row>
    <row r="313" spans="1:17" x14ac:dyDescent="0.3">
      <c r="A313" s="35" t="s">
        <v>314</v>
      </c>
      <c r="B313" s="35">
        <v>5</v>
      </c>
      <c r="C313" s="35" t="s">
        <v>390</v>
      </c>
      <c r="D313" s="34">
        <v>86000</v>
      </c>
      <c r="E313" s="34">
        <v>86000</v>
      </c>
      <c r="F313" s="35">
        <v>40</v>
      </c>
      <c r="G313" s="35" t="s">
        <v>1462</v>
      </c>
      <c r="H313" s="35" t="s">
        <v>1462</v>
      </c>
      <c r="I313" s="35" t="s">
        <v>1462</v>
      </c>
      <c r="J313" s="35" t="s">
        <v>1462</v>
      </c>
      <c r="K313" s="35" t="s">
        <v>1462</v>
      </c>
      <c r="L313" s="35" t="s">
        <v>1462</v>
      </c>
      <c r="M313" s="35" t="s">
        <v>1462</v>
      </c>
      <c r="N313" s="35" t="s">
        <v>1462</v>
      </c>
      <c r="O313" s="35"/>
      <c r="P313" s="35" t="s">
        <v>1462</v>
      </c>
      <c r="Q313" s="35" t="s">
        <v>1462</v>
      </c>
    </row>
    <row r="314" spans="1:17" x14ac:dyDescent="0.3">
      <c r="A314" s="35" t="s">
        <v>267</v>
      </c>
      <c r="B314" s="35">
        <v>5</v>
      </c>
      <c r="C314" s="35" t="s">
        <v>390</v>
      </c>
      <c r="D314" s="34">
        <v>76757</v>
      </c>
      <c r="E314" s="34">
        <v>85429</v>
      </c>
      <c r="F314" s="35">
        <v>38</v>
      </c>
      <c r="G314" s="35" t="s">
        <v>1462</v>
      </c>
      <c r="H314" s="35" t="s">
        <v>1462</v>
      </c>
      <c r="I314" s="35" t="s">
        <v>1462</v>
      </c>
      <c r="J314" s="35" t="s">
        <v>1462</v>
      </c>
      <c r="K314" s="35" t="s">
        <v>1462</v>
      </c>
      <c r="L314" s="35" t="s">
        <v>1462</v>
      </c>
      <c r="M314" s="35" t="s">
        <v>1462</v>
      </c>
      <c r="N314" s="35" t="s">
        <v>1462</v>
      </c>
      <c r="O314" s="35" t="s">
        <v>1462</v>
      </c>
      <c r="P314" s="35" t="s">
        <v>1462</v>
      </c>
      <c r="Q314" s="35" t="s">
        <v>1462</v>
      </c>
    </row>
    <row r="315" spans="1:17" x14ac:dyDescent="0.3">
      <c r="A315" s="35" t="s">
        <v>198</v>
      </c>
      <c r="B315" s="35">
        <v>5</v>
      </c>
      <c r="C315" s="35" t="s">
        <v>390</v>
      </c>
      <c r="D315" s="34">
        <v>76000</v>
      </c>
      <c r="E315" s="34">
        <v>85000</v>
      </c>
      <c r="F315" s="35">
        <v>40</v>
      </c>
      <c r="G315" s="35" t="s">
        <v>1462</v>
      </c>
      <c r="H315" s="35" t="s">
        <v>1462</v>
      </c>
      <c r="I315" s="35" t="s">
        <v>1462</v>
      </c>
      <c r="J315" s="35" t="s">
        <v>1462</v>
      </c>
      <c r="K315" s="35" t="s">
        <v>1462</v>
      </c>
      <c r="L315" s="35" t="s">
        <v>1462</v>
      </c>
      <c r="M315" s="35" t="s">
        <v>1462</v>
      </c>
      <c r="N315" s="35" t="s">
        <v>1462</v>
      </c>
      <c r="O315" s="35" t="s">
        <v>1462</v>
      </c>
      <c r="P315" s="35" t="s">
        <v>1462</v>
      </c>
      <c r="Q315" s="35" t="s">
        <v>1462</v>
      </c>
    </row>
    <row r="316" spans="1:17" x14ac:dyDescent="0.3">
      <c r="A316" s="35" t="s">
        <v>157</v>
      </c>
      <c r="B316" s="35">
        <v>5</v>
      </c>
      <c r="C316" s="35" t="s">
        <v>390</v>
      </c>
      <c r="D316" s="34">
        <v>65094</v>
      </c>
      <c r="E316" s="34">
        <v>84622</v>
      </c>
      <c r="F316" s="35">
        <v>38</v>
      </c>
      <c r="G316" s="35" t="s">
        <v>1462</v>
      </c>
      <c r="H316" s="35" t="s">
        <v>1462</v>
      </c>
      <c r="I316" s="35" t="s">
        <v>1462</v>
      </c>
      <c r="J316" s="35" t="s">
        <v>1462</v>
      </c>
      <c r="K316" s="35" t="s">
        <v>1462</v>
      </c>
      <c r="L316" s="35" t="s">
        <v>1462</v>
      </c>
      <c r="M316" s="35" t="s">
        <v>1462</v>
      </c>
      <c r="N316" s="35" t="s">
        <v>1462</v>
      </c>
      <c r="O316" s="35" t="s">
        <v>1462</v>
      </c>
      <c r="P316" s="35" t="s">
        <v>1462</v>
      </c>
      <c r="Q316" s="35" t="s">
        <v>1462</v>
      </c>
    </row>
    <row r="317" spans="1:17" x14ac:dyDescent="0.3">
      <c r="A317" s="35" t="s">
        <v>313</v>
      </c>
      <c r="B317" s="35">
        <v>5</v>
      </c>
      <c r="C317" s="35" t="s">
        <v>390</v>
      </c>
      <c r="D317" s="34">
        <v>65000</v>
      </c>
      <c r="E317" s="34">
        <v>82775</v>
      </c>
      <c r="F317" s="35">
        <v>38</v>
      </c>
      <c r="G317" s="35" t="s">
        <v>1462</v>
      </c>
      <c r="H317" s="35" t="s">
        <v>1462</v>
      </c>
      <c r="I317" s="35" t="s">
        <v>1462</v>
      </c>
      <c r="J317" s="35" t="s">
        <v>1462</v>
      </c>
      <c r="K317" s="35" t="s">
        <v>1462</v>
      </c>
      <c r="L317" s="35" t="s">
        <v>1462</v>
      </c>
      <c r="M317" s="35" t="s">
        <v>1462</v>
      </c>
      <c r="N317" s="35" t="s">
        <v>1462</v>
      </c>
      <c r="O317" s="35"/>
      <c r="P317" s="35" t="s">
        <v>1462</v>
      </c>
      <c r="Q317" s="35" t="s">
        <v>1462</v>
      </c>
    </row>
    <row r="318" spans="1:17" x14ac:dyDescent="0.3">
      <c r="A318" s="35" t="s">
        <v>266</v>
      </c>
      <c r="B318" s="35">
        <v>5</v>
      </c>
      <c r="C318" s="35" t="s">
        <v>390</v>
      </c>
      <c r="D318" s="34">
        <v>65500</v>
      </c>
      <c r="E318" s="34">
        <v>82500</v>
      </c>
      <c r="F318" s="35">
        <v>40</v>
      </c>
      <c r="G318" s="35" t="s">
        <v>1462</v>
      </c>
      <c r="H318" s="35" t="s">
        <v>1462</v>
      </c>
      <c r="I318" s="35" t="s">
        <v>1462</v>
      </c>
      <c r="J318" s="35"/>
      <c r="K318" s="35" t="s">
        <v>1462</v>
      </c>
      <c r="L318" s="35" t="s">
        <v>1462</v>
      </c>
      <c r="M318" s="35" t="s">
        <v>1462</v>
      </c>
      <c r="N318" s="35" t="s">
        <v>1462</v>
      </c>
      <c r="O318" s="35" t="s">
        <v>1462</v>
      </c>
      <c r="P318" s="35" t="s">
        <v>1462</v>
      </c>
      <c r="Q318" s="35" t="s">
        <v>1462</v>
      </c>
    </row>
    <row r="319" spans="1:17" x14ac:dyDescent="0.3">
      <c r="A319" s="35" t="s">
        <v>199</v>
      </c>
      <c r="B319" s="35">
        <v>5</v>
      </c>
      <c r="C319" s="35" t="s">
        <v>390</v>
      </c>
      <c r="D319" s="34">
        <v>62044</v>
      </c>
      <c r="E319" s="34">
        <v>80660</v>
      </c>
      <c r="F319" s="35">
        <v>40</v>
      </c>
      <c r="G319" s="35" t="s">
        <v>1462</v>
      </c>
      <c r="H319" s="35" t="s">
        <v>1462</v>
      </c>
      <c r="I319" s="35" t="s">
        <v>1462</v>
      </c>
      <c r="J319" s="35" t="s">
        <v>1462</v>
      </c>
      <c r="K319" s="35" t="s">
        <v>1462</v>
      </c>
      <c r="L319" s="35" t="s">
        <v>1462</v>
      </c>
      <c r="M319" s="35" t="s">
        <v>1462</v>
      </c>
      <c r="N319" s="35" t="s">
        <v>1462</v>
      </c>
      <c r="O319" s="35" t="s">
        <v>1462</v>
      </c>
      <c r="P319" s="35" t="s">
        <v>1462</v>
      </c>
      <c r="Q319" s="35" t="s">
        <v>1462</v>
      </c>
    </row>
    <row r="320" spans="1:17" x14ac:dyDescent="0.3">
      <c r="A320" s="35" t="s">
        <v>361</v>
      </c>
      <c r="B320" s="35">
        <v>5</v>
      </c>
      <c r="C320" s="35" t="s">
        <v>390</v>
      </c>
      <c r="D320" s="34">
        <v>80000</v>
      </c>
      <c r="E320" s="34">
        <v>80000</v>
      </c>
      <c r="F320" s="35">
        <v>40</v>
      </c>
      <c r="G320" s="35" t="s">
        <v>1462</v>
      </c>
      <c r="H320" s="35" t="s">
        <v>1462</v>
      </c>
      <c r="I320" s="35" t="s">
        <v>1462</v>
      </c>
      <c r="J320" s="35" t="s">
        <v>1462</v>
      </c>
      <c r="K320" s="35"/>
      <c r="L320" s="35" t="s">
        <v>1462</v>
      </c>
      <c r="M320" s="35" t="s">
        <v>1462</v>
      </c>
      <c r="N320" s="35" t="s">
        <v>1462</v>
      </c>
      <c r="O320" s="35" t="s">
        <v>1462</v>
      </c>
      <c r="P320" s="35"/>
      <c r="Q320" s="35" t="s">
        <v>1462</v>
      </c>
    </row>
    <row r="321" spans="1:17" x14ac:dyDescent="0.3">
      <c r="A321" s="35" t="s">
        <v>319</v>
      </c>
      <c r="B321" s="35">
        <v>5</v>
      </c>
      <c r="C321" s="35" t="s">
        <v>390</v>
      </c>
      <c r="D321" s="34">
        <v>70000</v>
      </c>
      <c r="E321" s="34">
        <v>77057</v>
      </c>
      <c r="F321" s="35">
        <v>40</v>
      </c>
      <c r="G321" s="35" t="s">
        <v>1462</v>
      </c>
      <c r="H321" s="35" t="s">
        <v>1462</v>
      </c>
      <c r="I321" s="35" t="s">
        <v>1462</v>
      </c>
      <c r="J321" s="35" t="s">
        <v>1462</v>
      </c>
      <c r="K321" s="35" t="s">
        <v>1462</v>
      </c>
      <c r="L321" s="35" t="s">
        <v>1462</v>
      </c>
      <c r="M321" s="35" t="s">
        <v>1462</v>
      </c>
      <c r="N321" s="35" t="s">
        <v>1462</v>
      </c>
      <c r="O321" s="35"/>
      <c r="P321" s="35"/>
      <c r="Q321" s="35"/>
    </row>
    <row r="322" spans="1:17" x14ac:dyDescent="0.3">
      <c r="A322" s="35" t="s">
        <v>367</v>
      </c>
      <c r="B322" s="35">
        <v>5</v>
      </c>
      <c r="C322" s="35" t="s">
        <v>390</v>
      </c>
      <c r="D322" s="34">
        <v>63268</v>
      </c>
      <c r="E322" s="34">
        <v>75027</v>
      </c>
      <c r="F322" s="35">
        <v>45</v>
      </c>
      <c r="G322" s="35" t="s">
        <v>1462</v>
      </c>
      <c r="H322" s="35" t="s">
        <v>1462</v>
      </c>
      <c r="I322" s="35" t="s">
        <v>1462</v>
      </c>
      <c r="J322" s="35" t="s">
        <v>1462</v>
      </c>
      <c r="K322" s="35" t="s">
        <v>1462</v>
      </c>
      <c r="L322" s="35" t="s">
        <v>1462</v>
      </c>
      <c r="M322" s="35" t="s">
        <v>1462</v>
      </c>
      <c r="N322" s="35" t="s">
        <v>1462</v>
      </c>
      <c r="O322" s="35"/>
      <c r="P322" s="35" t="s">
        <v>1462</v>
      </c>
      <c r="Q322" s="35" t="s">
        <v>1462</v>
      </c>
    </row>
    <row r="323" spans="1:17" x14ac:dyDescent="0.3">
      <c r="A323" s="35" t="s">
        <v>302</v>
      </c>
      <c r="B323" s="35">
        <v>5</v>
      </c>
      <c r="C323" s="35" t="s">
        <v>390</v>
      </c>
      <c r="D323" s="34">
        <v>60000</v>
      </c>
      <c r="E323" s="34">
        <v>75000</v>
      </c>
      <c r="F323" s="35">
        <v>40</v>
      </c>
      <c r="G323" s="35" t="s">
        <v>1462</v>
      </c>
      <c r="H323" s="35" t="s">
        <v>1462</v>
      </c>
      <c r="I323" s="35" t="s">
        <v>1462</v>
      </c>
      <c r="J323" s="35"/>
      <c r="K323" s="35"/>
      <c r="L323" s="35" t="s">
        <v>1462</v>
      </c>
      <c r="M323" s="35" t="s">
        <v>1462</v>
      </c>
      <c r="N323" s="35" t="s">
        <v>1462</v>
      </c>
      <c r="O323" s="35" t="s">
        <v>1462</v>
      </c>
      <c r="P323" s="35" t="s">
        <v>1462</v>
      </c>
      <c r="Q323" s="35" t="s">
        <v>1462</v>
      </c>
    </row>
    <row r="324" spans="1:17" x14ac:dyDescent="0.3">
      <c r="A324" s="35" t="s">
        <v>168</v>
      </c>
      <c r="B324" s="35">
        <v>5</v>
      </c>
      <c r="C324" s="35" t="s">
        <v>390</v>
      </c>
      <c r="D324" s="34">
        <v>70200</v>
      </c>
      <c r="E324" s="34">
        <v>70200</v>
      </c>
      <c r="F324" s="35">
        <v>40</v>
      </c>
      <c r="G324" s="35"/>
      <c r="H324" s="35"/>
      <c r="I324" s="35"/>
      <c r="J324" s="35"/>
      <c r="K324" s="35" t="s">
        <v>1462</v>
      </c>
      <c r="L324" s="35" t="s">
        <v>1462</v>
      </c>
      <c r="M324" s="35" t="s">
        <v>1462</v>
      </c>
      <c r="N324" s="35" t="s">
        <v>1462</v>
      </c>
      <c r="O324" s="35" t="s">
        <v>1462</v>
      </c>
      <c r="P324" s="35" t="s">
        <v>1462</v>
      </c>
      <c r="Q324" s="35" t="s">
        <v>1462</v>
      </c>
    </row>
    <row r="325" spans="1:17" x14ac:dyDescent="0.3">
      <c r="A325" s="35" t="s">
        <v>326</v>
      </c>
      <c r="B325" s="35">
        <v>5</v>
      </c>
      <c r="C325" s="35" t="s">
        <v>390</v>
      </c>
      <c r="D325" s="34">
        <v>60000</v>
      </c>
      <c r="E325" s="34">
        <v>70000</v>
      </c>
      <c r="F325" s="35">
        <v>40</v>
      </c>
      <c r="G325" s="35" t="s">
        <v>1462</v>
      </c>
      <c r="H325" s="35" t="s">
        <v>1462</v>
      </c>
      <c r="I325" s="35" t="s">
        <v>1462</v>
      </c>
      <c r="J325" s="35" t="s">
        <v>1462</v>
      </c>
      <c r="K325" s="35"/>
      <c r="L325" s="35" t="s">
        <v>1462</v>
      </c>
      <c r="M325" s="35" t="s">
        <v>1462</v>
      </c>
      <c r="N325" s="35" t="s">
        <v>1462</v>
      </c>
      <c r="O325" s="35" t="s">
        <v>1462</v>
      </c>
      <c r="P325" s="35" t="s">
        <v>1462</v>
      </c>
      <c r="Q325" s="35" t="s">
        <v>1462</v>
      </c>
    </row>
    <row r="326" spans="1:17" x14ac:dyDescent="0.3">
      <c r="A326" s="35" t="s">
        <v>330</v>
      </c>
      <c r="B326" s="35">
        <v>5</v>
      </c>
      <c r="C326" s="35" t="s">
        <v>390</v>
      </c>
      <c r="D326" s="34">
        <v>65000</v>
      </c>
      <c r="E326" s="34">
        <v>68000</v>
      </c>
      <c r="F326" s="35">
        <v>38</v>
      </c>
      <c r="G326" s="35" t="s">
        <v>1462</v>
      </c>
      <c r="H326" s="35" t="s">
        <v>1462</v>
      </c>
      <c r="I326" s="35" t="s">
        <v>1462</v>
      </c>
      <c r="J326" s="35" t="s">
        <v>1462</v>
      </c>
      <c r="K326" s="35" t="s">
        <v>1462</v>
      </c>
      <c r="L326" s="35" t="s">
        <v>1462</v>
      </c>
      <c r="M326" s="35" t="s">
        <v>1462</v>
      </c>
      <c r="N326" s="35" t="s">
        <v>1462</v>
      </c>
      <c r="O326" s="35"/>
      <c r="P326" s="35"/>
      <c r="Q326" s="35" t="s">
        <v>1462</v>
      </c>
    </row>
    <row r="327" spans="1:17" x14ac:dyDescent="0.3">
      <c r="A327" s="35" t="s">
        <v>192</v>
      </c>
      <c r="B327" s="35">
        <v>5</v>
      </c>
      <c r="C327" s="35" t="s">
        <v>390</v>
      </c>
      <c r="D327" s="34">
        <v>60000</v>
      </c>
      <c r="E327" s="34">
        <v>68000</v>
      </c>
      <c r="F327" s="35">
        <v>40</v>
      </c>
      <c r="G327" s="35" t="s">
        <v>1462</v>
      </c>
      <c r="H327" s="35" t="s">
        <v>1462</v>
      </c>
      <c r="I327" s="35"/>
      <c r="J327" s="35" t="s">
        <v>1462</v>
      </c>
      <c r="K327" s="35" t="s">
        <v>1462</v>
      </c>
      <c r="L327" s="35" t="s">
        <v>1462</v>
      </c>
      <c r="M327" s="35" t="s">
        <v>1462</v>
      </c>
      <c r="N327" s="35" t="s">
        <v>1462</v>
      </c>
      <c r="O327" s="35" t="s">
        <v>1462</v>
      </c>
      <c r="P327" s="35" t="s">
        <v>1462</v>
      </c>
      <c r="Q327" s="35" t="s">
        <v>1462</v>
      </c>
    </row>
    <row r="328" spans="1:17" x14ac:dyDescent="0.3">
      <c r="A328" s="35" t="s">
        <v>316</v>
      </c>
      <c r="B328" s="35">
        <v>5</v>
      </c>
      <c r="C328" s="35" t="s">
        <v>390</v>
      </c>
      <c r="D328" s="34">
        <v>66993</v>
      </c>
      <c r="E328" s="34">
        <v>66993</v>
      </c>
      <c r="F328" s="35">
        <v>40</v>
      </c>
      <c r="G328" s="35" t="s">
        <v>1462</v>
      </c>
      <c r="H328" s="35" t="s">
        <v>1462</v>
      </c>
      <c r="I328" s="35" t="s">
        <v>1462</v>
      </c>
      <c r="J328" s="35" t="s">
        <v>1462</v>
      </c>
      <c r="K328" s="35" t="s">
        <v>1462</v>
      </c>
      <c r="L328" s="35" t="s">
        <v>1462</v>
      </c>
      <c r="M328" s="35" t="s">
        <v>1462</v>
      </c>
      <c r="N328" s="35" t="s">
        <v>1462</v>
      </c>
      <c r="O328" s="35"/>
      <c r="P328" s="35" t="s">
        <v>1462</v>
      </c>
      <c r="Q328" s="35"/>
    </row>
    <row r="329" spans="1:17" x14ac:dyDescent="0.3">
      <c r="A329" s="35" t="s">
        <v>382</v>
      </c>
      <c r="B329" s="35">
        <v>5</v>
      </c>
      <c r="C329" s="35" t="s">
        <v>390</v>
      </c>
      <c r="D329" s="34">
        <v>55000</v>
      </c>
      <c r="E329" s="34">
        <v>65000</v>
      </c>
      <c r="F329" s="35">
        <v>40</v>
      </c>
      <c r="G329" s="35" t="s">
        <v>1462</v>
      </c>
      <c r="H329" s="35" t="s">
        <v>1462</v>
      </c>
      <c r="I329" s="35" t="s">
        <v>1462</v>
      </c>
      <c r="J329" s="35"/>
      <c r="K329" s="35"/>
      <c r="L329" s="35" t="s">
        <v>1462</v>
      </c>
      <c r="M329" s="35" t="s">
        <v>1462</v>
      </c>
      <c r="N329" s="35" t="s">
        <v>1462</v>
      </c>
      <c r="O329" s="35" t="s">
        <v>1462</v>
      </c>
      <c r="P329" s="35"/>
      <c r="Q329" s="35"/>
    </row>
    <row r="330" spans="1:17" x14ac:dyDescent="0.3">
      <c r="A330" s="35" t="s">
        <v>320</v>
      </c>
      <c r="B330" s="35">
        <v>5</v>
      </c>
      <c r="C330" s="35" t="s">
        <v>390</v>
      </c>
      <c r="D330" s="34">
        <v>54616</v>
      </c>
      <c r="E330" s="34">
        <v>64182</v>
      </c>
      <c r="F330" s="35">
        <v>40</v>
      </c>
      <c r="G330" s="35" t="s">
        <v>1462</v>
      </c>
      <c r="H330" s="35" t="s">
        <v>1462</v>
      </c>
      <c r="I330" s="35" t="s">
        <v>1462</v>
      </c>
      <c r="J330" s="35" t="s">
        <v>1462</v>
      </c>
      <c r="K330" s="35" t="s">
        <v>1462</v>
      </c>
      <c r="L330" s="35" t="s">
        <v>1462</v>
      </c>
      <c r="M330" s="35" t="s">
        <v>1462</v>
      </c>
      <c r="N330" s="35" t="s">
        <v>1462</v>
      </c>
      <c r="O330" s="35" t="s">
        <v>1462</v>
      </c>
      <c r="P330" s="35" t="s">
        <v>1462</v>
      </c>
      <c r="Q330" s="35" t="s">
        <v>1462</v>
      </c>
    </row>
    <row r="331" spans="1:17" x14ac:dyDescent="0.3">
      <c r="A331" s="35" t="s">
        <v>165</v>
      </c>
      <c r="B331" s="35">
        <v>5</v>
      </c>
      <c r="C331" s="35" t="s">
        <v>390</v>
      </c>
      <c r="D331" s="34">
        <v>61641</v>
      </c>
      <c r="E331" s="34">
        <v>62000</v>
      </c>
      <c r="F331" s="35">
        <v>40</v>
      </c>
      <c r="G331" s="35" t="s">
        <v>1462</v>
      </c>
      <c r="H331" s="35" t="s">
        <v>1462</v>
      </c>
      <c r="I331" s="35"/>
      <c r="J331" s="35"/>
      <c r="K331" s="35"/>
      <c r="L331" s="35" t="s">
        <v>1462</v>
      </c>
      <c r="M331" s="35" t="s">
        <v>1462</v>
      </c>
      <c r="N331" s="35" t="s">
        <v>1462</v>
      </c>
      <c r="O331" s="35"/>
      <c r="P331" s="35"/>
      <c r="Q331" s="35"/>
    </row>
    <row r="332" spans="1:17" x14ac:dyDescent="0.3">
      <c r="A332" s="35" t="s">
        <v>281</v>
      </c>
      <c r="B332" s="35">
        <v>5</v>
      </c>
      <c r="C332" s="35" t="s">
        <v>390</v>
      </c>
      <c r="D332" s="34">
        <v>40000</v>
      </c>
      <c r="E332" s="34">
        <v>60000</v>
      </c>
      <c r="F332" s="35">
        <v>40</v>
      </c>
      <c r="G332" s="35" t="s">
        <v>1462</v>
      </c>
      <c r="H332" s="35" t="s">
        <v>1462</v>
      </c>
      <c r="I332" s="35" t="s">
        <v>1462</v>
      </c>
      <c r="J332" s="35"/>
      <c r="K332" s="35" t="s">
        <v>1462</v>
      </c>
      <c r="L332" s="35" t="s">
        <v>1462</v>
      </c>
      <c r="M332" s="35" t="s">
        <v>1462</v>
      </c>
      <c r="N332" s="35" t="s">
        <v>1462</v>
      </c>
      <c r="O332" s="35"/>
      <c r="P332" s="35"/>
      <c r="Q332" s="35"/>
    </row>
    <row r="333" spans="1:17" x14ac:dyDescent="0.3">
      <c r="A333" s="35" t="s">
        <v>20</v>
      </c>
      <c r="B333" s="35">
        <v>5</v>
      </c>
      <c r="C333" s="35" t="s">
        <v>390</v>
      </c>
      <c r="D333" s="34">
        <v>52000</v>
      </c>
      <c r="E333" s="34">
        <v>60000</v>
      </c>
      <c r="F333" s="35">
        <v>40</v>
      </c>
      <c r="G333" s="35" t="s">
        <v>1462</v>
      </c>
      <c r="H333" s="35" t="s">
        <v>1462</v>
      </c>
      <c r="I333" s="35"/>
      <c r="J333" s="35"/>
      <c r="K333" s="35" t="s">
        <v>1462</v>
      </c>
      <c r="L333" s="35" t="s">
        <v>1462</v>
      </c>
      <c r="M333" s="35" t="s">
        <v>1462</v>
      </c>
      <c r="N333" s="35" t="s">
        <v>1462</v>
      </c>
      <c r="O333" s="35"/>
      <c r="P333" s="35" t="s">
        <v>1462</v>
      </c>
      <c r="Q333" s="35" t="s">
        <v>1462</v>
      </c>
    </row>
    <row r="334" spans="1:17" x14ac:dyDescent="0.3">
      <c r="A334" s="35" t="s">
        <v>371</v>
      </c>
      <c r="B334" s="35">
        <v>5</v>
      </c>
      <c r="C334" s="35" t="s">
        <v>390</v>
      </c>
      <c r="D334" s="34">
        <v>60000</v>
      </c>
      <c r="E334" s="34">
        <v>60000</v>
      </c>
      <c r="F334" s="35">
        <v>45</v>
      </c>
      <c r="G334" s="35" t="s">
        <v>1462</v>
      </c>
      <c r="H334" s="35"/>
      <c r="I334" s="35"/>
      <c r="J334" s="35" t="s">
        <v>1462</v>
      </c>
      <c r="K334" s="35" t="s">
        <v>1462</v>
      </c>
      <c r="L334" s="35" t="s">
        <v>1462</v>
      </c>
      <c r="M334" s="35" t="s">
        <v>1462</v>
      </c>
      <c r="N334" s="35" t="s">
        <v>1462</v>
      </c>
      <c r="O334" s="35" t="s">
        <v>1462</v>
      </c>
      <c r="P334" s="35" t="s">
        <v>1462</v>
      </c>
      <c r="Q334" s="35" t="s">
        <v>1462</v>
      </c>
    </row>
    <row r="335" spans="1:17" x14ac:dyDescent="0.3">
      <c r="A335" s="35" t="s">
        <v>178</v>
      </c>
      <c r="B335" s="35">
        <v>5</v>
      </c>
      <c r="C335" s="35" t="s">
        <v>390</v>
      </c>
      <c r="D335" s="34">
        <v>45000</v>
      </c>
      <c r="E335" s="34">
        <v>60000</v>
      </c>
      <c r="F335" s="35">
        <v>44</v>
      </c>
      <c r="G335" s="35" t="s">
        <v>1462</v>
      </c>
      <c r="H335" s="35" t="s">
        <v>1462</v>
      </c>
      <c r="I335" s="35" t="s">
        <v>1462</v>
      </c>
      <c r="J335" s="35" t="s">
        <v>1462</v>
      </c>
      <c r="K335" s="35" t="s">
        <v>1462</v>
      </c>
      <c r="L335" s="35" t="s">
        <v>1462</v>
      </c>
      <c r="M335" s="35" t="s">
        <v>1462</v>
      </c>
      <c r="N335" s="35" t="s">
        <v>1462</v>
      </c>
      <c r="O335" s="35" t="s">
        <v>1462</v>
      </c>
      <c r="P335" s="35" t="s">
        <v>1462</v>
      </c>
      <c r="Q335" s="35" t="s">
        <v>1462</v>
      </c>
    </row>
    <row r="336" spans="1:17" x14ac:dyDescent="0.3">
      <c r="A336" s="35" t="s">
        <v>368</v>
      </c>
      <c r="B336" s="35">
        <v>5</v>
      </c>
      <c r="C336" s="35" t="s">
        <v>390</v>
      </c>
      <c r="D336" s="34">
        <v>59355</v>
      </c>
      <c r="E336" s="34">
        <v>59355</v>
      </c>
      <c r="F336" s="35">
        <v>40</v>
      </c>
      <c r="G336" s="35" t="s">
        <v>1462</v>
      </c>
      <c r="H336" s="35" t="s">
        <v>1462</v>
      </c>
      <c r="I336" s="35" t="s">
        <v>1462</v>
      </c>
      <c r="J336" s="35" t="s">
        <v>1462</v>
      </c>
      <c r="K336" s="35" t="s">
        <v>1462</v>
      </c>
      <c r="L336" s="35" t="s">
        <v>1462</v>
      </c>
      <c r="M336" s="35" t="s">
        <v>1462</v>
      </c>
      <c r="N336" s="35" t="s">
        <v>1462</v>
      </c>
      <c r="O336" s="35"/>
      <c r="P336" s="35" t="s">
        <v>1462</v>
      </c>
      <c r="Q336" s="35"/>
    </row>
    <row r="337" spans="1:17" x14ac:dyDescent="0.3">
      <c r="A337" s="35" t="s">
        <v>385</v>
      </c>
      <c r="B337" s="35">
        <v>5</v>
      </c>
      <c r="C337" s="35" t="s">
        <v>390</v>
      </c>
      <c r="D337" s="34">
        <v>57990</v>
      </c>
      <c r="E337" s="34">
        <v>57990</v>
      </c>
      <c r="F337" s="35">
        <v>40</v>
      </c>
      <c r="G337" s="35" t="s">
        <v>1462</v>
      </c>
      <c r="H337" s="35" t="s">
        <v>1462</v>
      </c>
      <c r="I337" s="35" t="s">
        <v>1462</v>
      </c>
      <c r="J337" s="35" t="s">
        <v>1462</v>
      </c>
      <c r="K337" s="35" t="s">
        <v>1462</v>
      </c>
      <c r="L337" s="35" t="s">
        <v>1462</v>
      </c>
      <c r="M337" s="35" t="s">
        <v>1462</v>
      </c>
      <c r="N337" s="35" t="s">
        <v>1462</v>
      </c>
      <c r="O337" s="35" t="s">
        <v>1462</v>
      </c>
      <c r="P337" s="35"/>
      <c r="Q337" s="35"/>
    </row>
    <row r="338" spans="1:17" x14ac:dyDescent="0.3">
      <c r="A338" s="35" t="s">
        <v>204</v>
      </c>
      <c r="B338" s="35">
        <v>5</v>
      </c>
      <c r="C338" s="35" t="s">
        <v>390</v>
      </c>
      <c r="D338" s="34">
        <v>44684</v>
      </c>
      <c r="E338" s="34">
        <v>57927</v>
      </c>
      <c r="F338" s="35">
        <v>46</v>
      </c>
      <c r="G338" s="35" t="s">
        <v>1462</v>
      </c>
      <c r="H338" s="35" t="s">
        <v>1462</v>
      </c>
      <c r="I338" s="35" t="s">
        <v>1462</v>
      </c>
      <c r="J338" s="35" t="s">
        <v>1462</v>
      </c>
      <c r="K338" s="35" t="s">
        <v>1462</v>
      </c>
      <c r="L338" s="35" t="s">
        <v>1462</v>
      </c>
      <c r="M338" s="35" t="s">
        <v>1462</v>
      </c>
      <c r="N338" s="35" t="s">
        <v>1462</v>
      </c>
      <c r="O338" s="35"/>
      <c r="P338" s="35" t="s">
        <v>1462</v>
      </c>
      <c r="Q338" s="35" t="s">
        <v>1462</v>
      </c>
    </row>
    <row r="339" spans="1:17" x14ac:dyDescent="0.3">
      <c r="A339" s="35" t="s">
        <v>164</v>
      </c>
      <c r="B339" s="35">
        <v>5</v>
      </c>
      <c r="C339" s="35" t="s">
        <v>390</v>
      </c>
      <c r="D339" s="34">
        <v>45000</v>
      </c>
      <c r="E339" s="34">
        <v>56000</v>
      </c>
      <c r="F339" s="35">
        <v>40</v>
      </c>
      <c r="G339" s="35" t="s">
        <v>1462</v>
      </c>
      <c r="H339" s="35" t="s">
        <v>1462</v>
      </c>
      <c r="I339" s="35" t="s">
        <v>1462</v>
      </c>
      <c r="J339" s="35" t="s">
        <v>1462</v>
      </c>
      <c r="K339" s="35" t="s">
        <v>1462</v>
      </c>
      <c r="L339" s="35" t="s">
        <v>1462</v>
      </c>
      <c r="M339" s="35" t="s">
        <v>1462</v>
      </c>
      <c r="N339" s="35" t="s">
        <v>1462</v>
      </c>
      <c r="O339" s="35" t="s">
        <v>1462</v>
      </c>
      <c r="P339" s="35" t="s">
        <v>1462</v>
      </c>
      <c r="Q339" s="35" t="s">
        <v>1462</v>
      </c>
    </row>
    <row r="340" spans="1:17" x14ac:dyDescent="0.3">
      <c r="A340" s="35" t="s">
        <v>52</v>
      </c>
      <c r="B340" s="35">
        <v>5</v>
      </c>
      <c r="C340" s="35" t="s">
        <v>390</v>
      </c>
      <c r="D340" s="34">
        <v>48000</v>
      </c>
      <c r="E340" s="34">
        <v>55000</v>
      </c>
      <c r="F340" s="35">
        <v>35</v>
      </c>
      <c r="G340" s="35" t="s">
        <v>1462</v>
      </c>
      <c r="H340" s="35"/>
      <c r="I340" s="35"/>
      <c r="J340" s="35" t="s">
        <v>1462</v>
      </c>
      <c r="K340" s="35" t="s">
        <v>1462</v>
      </c>
      <c r="L340" s="35" t="s">
        <v>1462</v>
      </c>
      <c r="M340" s="35" t="s">
        <v>1462</v>
      </c>
      <c r="N340" s="35" t="s">
        <v>1462</v>
      </c>
      <c r="O340" s="35"/>
      <c r="P340" s="35" t="s">
        <v>1462</v>
      </c>
      <c r="Q340" s="35"/>
    </row>
    <row r="341" spans="1:17" x14ac:dyDescent="0.3">
      <c r="A341" s="35" t="s">
        <v>59</v>
      </c>
      <c r="B341" s="35">
        <v>5</v>
      </c>
      <c r="C341" s="35" t="s">
        <v>390</v>
      </c>
      <c r="D341" s="34">
        <v>54912</v>
      </c>
      <c r="E341" s="34">
        <v>54912</v>
      </c>
      <c r="F341" s="35">
        <v>55</v>
      </c>
      <c r="G341" s="35" t="s">
        <v>1462</v>
      </c>
      <c r="H341" s="35" t="s">
        <v>1462</v>
      </c>
      <c r="I341" s="35" t="s">
        <v>1462</v>
      </c>
      <c r="J341" s="35" t="s">
        <v>1462</v>
      </c>
      <c r="K341" s="35" t="s">
        <v>1462</v>
      </c>
      <c r="L341" s="35" t="s">
        <v>1462</v>
      </c>
      <c r="M341" s="35" t="s">
        <v>1462</v>
      </c>
      <c r="N341" s="35" t="s">
        <v>1462</v>
      </c>
      <c r="O341" s="35"/>
      <c r="P341" s="35" t="s">
        <v>1462</v>
      </c>
      <c r="Q341" s="35"/>
    </row>
    <row r="342" spans="1:17" x14ac:dyDescent="0.3">
      <c r="A342" s="35" t="s">
        <v>340</v>
      </c>
      <c r="B342" s="35">
        <v>5</v>
      </c>
      <c r="C342" s="35" t="s">
        <v>390</v>
      </c>
      <c r="D342" s="34">
        <v>50000</v>
      </c>
      <c r="E342" s="34">
        <v>53000</v>
      </c>
      <c r="F342" s="35">
        <v>50</v>
      </c>
      <c r="G342" s="35" t="s">
        <v>1462</v>
      </c>
      <c r="H342" s="35" t="s">
        <v>1462</v>
      </c>
      <c r="I342" s="35"/>
      <c r="J342" s="35" t="s">
        <v>1462</v>
      </c>
      <c r="K342" s="35" t="s">
        <v>1462</v>
      </c>
      <c r="L342" s="35" t="s">
        <v>1462</v>
      </c>
      <c r="M342" s="35" t="s">
        <v>1462</v>
      </c>
      <c r="N342" s="35" t="s">
        <v>1462</v>
      </c>
      <c r="O342" s="35" t="s">
        <v>1462</v>
      </c>
      <c r="P342" s="35" t="s">
        <v>1462</v>
      </c>
      <c r="Q342" s="35" t="s">
        <v>1462</v>
      </c>
    </row>
    <row r="343" spans="1:17" x14ac:dyDescent="0.3">
      <c r="A343" s="35" t="s">
        <v>74</v>
      </c>
      <c r="B343" s="35">
        <v>5</v>
      </c>
      <c r="C343" s="35" t="s">
        <v>390</v>
      </c>
      <c r="D343" s="34">
        <v>44000</v>
      </c>
      <c r="E343" s="34">
        <v>53000</v>
      </c>
      <c r="F343" s="35">
        <v>40</v>
      </c>
      <c r="G343" s="35" t="s">
        <v>1462</v>
      </c>
      <c r="H343" s="35" t="s">
        <v>1462</v>
      </c>
      <c r="I343" s="35" t="s">
        <v>1462</v>
      </c>
      <c r="J343" s="35"/>
      <c r="K343" s="35" t="s">
        <v>1462</v>
      </c>
      <c r="L343" s="35" t="s">
        <v>1462</v>
      </c>
      <c r="M343" s="35" t="s">
        <v>1462</v>
      </c>
      <c r="N343" s="35" t="s">
        <v>1462</v>
      </c>
      <c r="O343" s="35"/>
      <c r="P343" s="35" t="s">
        <v>1462</v>
      </c>
      <c r="Q343" s="35"/>
    </row>
    <row r="344" spans="1:17" x14ac:dyDescent="0.3">
      <c r="A344" s="35" t="s">
        <v>374</v>
      </c>
      <c r="B344" s="35">
        <v>5</v>
      </c>
      <c r="C344" s="35" t="s">
        <v>390</v>
      </c>
      <c r="D344" s="34">
        <v>45893</v>
      </c>
      <c r="E344" s="34">
        <v>52597</v>
      </c>
      <c r="F344" s="35">
        <v>38</v>
      </c>
      <c r="G344" s="35" t="s">
        <v>1462</v>
      </c>
      <c r="H344" s="35" t="s">
        <v>1462</v>
      </c>
      <c r="I344" s="35"/>
      <c r="J344" s="35" t="s">
        <v>1462</v>
      </c>
      <c r="K344" s="35"/>
      <c r="L344" s="35" t="s">
        <v>1462</v>
      </c>
      <c r="M344" s="35" t="s">
        <v>1462</v>
      </c>
      <c r="N344" s="35" t="s">
        <v>1462</v>
      </c>
      <c r="O344" s="35" t="s">
        <v>1462</v>
      </c>
      <c r="P344" s="35"/>
      <c r="Q344" s="35"/>
    </row>
    <row r="345" spans="1:17" x14ac:dyDescent="0.3">
      <c r="A345" s="35" t="s">
        <v>58</v>
      </c>
      <c r="B345" s="35">
        <v>5</v>
      </c>
      <c r="C345" s="35" t="s">
        <v>390</v>
      </c>
      <c r="D345" s="34">
        <v>48000</v>
      </c>
      <c r="E345" s="34">
        <v>52000</v>
      </c>
      <c r="F345" s="35">
        <v>40</v>
      </c>
      <c r="G345" s="35" t="s">
        <v>1462</v>
      </c>
      <c r="H345" s="35"/>
      <c r="I345" s="35"/>
      <c r="J345" s="35"/>
      <c r="K345" s="35"/>
      <c r="L345" s="35" t="s">
        <v>1462</v>
      </c>
      <c r="M345" s="35" t="s">
        <v>1462</v>
      </c>
      <c r="N345" s="35" t="s">
        <v>1462</v>
      </c>
      <c r="O345" s="35"/>
      <c r="P345" s="35" t="s">
        <v>1462</v>
      </c>
      <c r="Q345" s="35"/>
    </row>
    <row r="346" spans="1:17" x14ac:dyDescent="0.3">
      <c r="A346" s="35" t="s">
        <v>18</v>
      </c>
      <c r="B346" s="35">
        <v>5</v>
      </c>
      <c r="C346" s="35" t="s">
        <v>390</v>
      </c>
      <c r="D346" s="34">
        <v>27000</v>
      </c>
      <c r="E346" s="34">
        <v>37000</v>
      </c>
      <c r="F346" s="35">
        <v>30</v>
      </c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</row>
    <row r="347" spans="1:17" x14ac:dyDescent="0.3">
      <c r="A347" s="37" t="s">
        <v>359</v>
      </c>
      <c r="B347" s="37">
        <v>6</v>
      </c>
      <c r="C347" s="37" t="s">
        <v>390</v>
      </c>
      <c r="D347" s="36">
        <v>118800</v>
      </c>
      <c r="E347" s="36">
        <v>174200</v>
      </c>
      <c r="F347" s="37">
        <v>40</v>
      </c>
      <c r="G347" s="37" t="s">
        <v>1462</v>
      </c>
      <c r="H347" s="37" t="s">
        <v>1462</v>
      </c>
      <c r="I347" s="37" t="s">
        <v>1462</v>
      </c>
      <c r="J347" s="37" t="s">
        <v>1462</v>
      </c>
      <c r="K347" s="37" t="s">
        <v>1462</v>
      </c>
      <c r="L347" s="37" t="s">
        <v>1462</v>
      </c>
      <c r="M347" s="37" t="s">
        <v>1462</v>
      </c>
      <c r="N347" s="37" t="s">
        <v>1462</v>
      </c>
      <c r="O347" s="37"/>
      <c r="P347" s="37" t="s">
        <v>1462</v>
      </c>
      <c r="Q347" s="37"/>
    </row>
    <row r="348" spans="1:17" x14ac:dyDescent="0.3">
      <c r="A348" s="37" t="s">
        <v>105</v>
      </c>
      <c r="B348" s="37">
        <v>6</v>
      </c>
      <c r="C348" s="37" t="s">
        <v>390</v>
      </c>
      <c r="D348" s="36">
        <v>104342</v>
      </c>
      <c r="E348" s="36">
        <v>156796</v>
      </c>
      <c r="F348" s="37">
        <v>50</v>
      </c>
      <c r="G348" s="37" t="s">
        <v>1462</v>
      </c>
      <c r="H348" s="37" t="s">
        <v>1462</v>
      </c>
      <c r="I348" s="37" t="s">
        <v>1462</v>
      </c>
      <c r="J348" s="37" t="s">
        <v>1462</v>
      </c>
      <c r="K348" s="37"/>
      <c r="L348" s="37" t="s">
        <v>1462</v>
      </c>
      <c r="M348" s="37" t="s">
        <v>1462</v>
      </c>
      <c r="N348" s="37" t="s">
        <v>1462</v>
      </c>
      <c r="O348" s="37" t="s">
        <v>1462</v>
      </c>
      <c r="P348" s="37"/>
      <c r="Q348" s="37" t="s">
        <v>1462</v>
      </c>
    </row>
    <row r="349" spans="1:17" x14ac:dyDescent="0.3">
      <c r="A349" s="37" t="s">
        <v>369</v>
      </c>
      <c r="B349" s="37">
        <v>6</v>
      </c>
      <c r="C349" s="37" t="s">
        <v>390</v>
      </c>
      <c r="D349" s="36">
        <v>101972</v>
      </c>
      <c r="E349" s="36">
        <v>145138</v>
      </c>
      <c r="F349" s="37">
        <v>38</v>
      </c>
      <c r="G349" s="37" t="s">
        <v>1462</v>
      </c>
      <c r="H349" s="37" t="s">
        <v>1462</v>
      </c>
      <c r="I349" s="37"/>
      <c r="J349" s="37"/>
      <c r="K349" s="37" t="s">
        <v>1462</v>
      </c>
      <c r="L349" s="37" t="s">
        <v>1462</v>
      </c>
      <c r="M349" s="37" t="s">
        <v>1462</v>
      </c>
      <c r="N349" s="37" t="s">
        <v>1462</v>
      </c>
      <c r="O349" s="37" t="s">
        <v>1462</v>
      </c>
      <c r="P349" s="37"/>
      <c r="Q349" s="37" t="s">
        <v>1462</v>
      </c>
    </row>
    <row r="350" spans="1:17" x14ac:dyDescent="0.3">
      <c r="A350" s="37" t="s">
        <v>358</v>
      </c>
      <c r="B350" s="37">
        <v>6</v>
      </c>
      <c r="C350" s="37" t="s">
        <v>390</v>
      </c>
      <c r="D350" s="36">
        <v>105000</v>
      </c>
      <c r="E350" s="36">
        <v>130000</v>
      </c>
      <c r="F350" s="37">
        <v>50</v>
      </c>
      <c r="G350" s="37" t="s">
        <v>1462</v>
      </c>
      <c r="H350" s="37" t="s">
        <v>1462</v>
      </c>
      <c r="I350" s="37" t="s">
        <v>1462</v>
      </c>
      <c r="J350" s="37" t="s">
        <v>1462</v>
      </c>
      <c r="K350" s="37"/>
      <c r="L350" s="37" t="s">
        <v>1462</v>
      </c>
      <c r="M350" s="37" t="s">
        <v>1462</v>
      </c>
      <c r="N350" s="37" t="s">
        <v>1462</v>
      </c>
      <c r="O350" s="37" t="s">
        <v>1462</v>
      </c>
      <c r="P350" s="37"/>
      <c r="Q350" s="37" t="s">
        <v>1462</v>
      </c>
    </row>
    <row r="351" spans="1:17" x14ac:dyDescent="0.3">
      <c r="A351" s="37" t="s">
        <v>177</v>
      </c>
      <c r="B351" s="37">
        <v>6</v>
      </c>
      <c r="C351" s="37" t="s">
        <v>390</v>
      </c>
      <c r="D351" s="36">
        <v>84991</v>
      </c>
      <c r="E351" s="36">
        <v>127486</v>
      </c>
      <c r="F351" s="37">
        <v>40</v>
      </c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</row>
    <row r="352" spans="1:17" x14ac:dyDescent="0.3">
      <c r="A352" s="37" t="s">
        <v>321</v>
      </c>
      <c r="B352" s="37">
        <v>6</v>
      </c>
      <c r="C352" s="37" t="s">
        <v>390</v>
      </c>
      <c r="D352" s="36">
        <v>81900</v>
      </c>
      <c r="E352" s="36">
        <v>126900</v>
      </c>
      <c r="F352" s="37">
        <v>37</v>
      </c>
      <c r="G352" s="37" t="s">
        <v>1462</v>
      </c>
      <c r="H352" s="37" t="s">
        <v>1462</v>
      </c>
      <c r="I352" s="37" t="s">
        <v>1462</v>
      </c>
      <c r="J352" s="37" t="s">
        <v>1462</v>
      </c>
      <c r="K352" s="37" t="s">
        <v>1462</v>
      </c>
      <c r="L352" s="37" t="s">
        <v>1462</v>
      </c>
      <c r="M352" s="37" t="s">
        <v>1462</v>
      </c>
      <c r="N352" s="37" t="s">
        <v>1462</v>
      </c>
      <c r="O352" s="37" t="s">
        <v>1462</v>
      </c>
      <c r="P352" s="37" t="s">
        <v>1462</v>
      </c>
      <c r="Q352" s="37" t="s">
        <v>1462</v>
      </c>
    </row>
    <row r="353" spans="1:17" x14ac:dyDescent="0.3">
      <c r="A353" s="37" t="s">
        <v>230</v>
      </c>
      <c r="B353" s="37">
        <v>6</v>
      </c>
      <c r="C353" s="37" t="s">
        <v>390</v>
      </c>
      <c r="D353" s="36">
        <v>105000</v>
      </c>
      <c r="E353" s="36">
        <v>125000</v>
      </c>
      <c r="F353" s="37">
        <v>40</v>
      </c>
      <c r="G353" s="37" t="s">
        <v>1462</v>
      </c>
      <c r="H353" s="37" t="s">
        <v>1462</v>
      </c>
      <c r="I353" s="37" t="s">
        <v>1462</v>
      </c>
      <c r="J353" s="37" t="s">
        <v>1462</v>
      </c>
      <c r="K353" s="37" t="s">
        <v>1462</v>
      </c>
      <c r="L353" s="37" t="s">
        <v>1462</v>
      </c>
      <c r="M353" s="37" t="s">
        <v>1462</v>
      </c>
      <c r="N353" s="37" t="s">
        <v>1462</v>
      </c>
      <c r="O353" s="37"/>
      <c r="P353" s="37" t="s">
        <v>1462</v>
      </c>
      <c r="Q353" s="37" t="s">
        <v>1462</v>
      </c>
    </row>
    <row r="354" spans="1:17" x14ac:dyDescent="0.3">
      <c r="A354" s="37" t="s">
        <v>60</v>
      </c>
      <c r="B354" s="37">
        <v>6</v>
      </c>
      <c r="C354" s="37" t="s">
        <v>390</v>
      </c>
      <c r="D354" s="36">
        <v>121448</v>
      </c>
      <c r="E354" s="36">
        <v>121448</v>
      </c>
      <c r="F354" s="37">
        <v>40</v>
      </c>
      <c r="G354" s="37" t="s">
        <v>1462</v>
      </c>
      <c r="H354" s="37" t="s">
        <v>1462</v>
      </c>
      <c r="I354" s="37" t="s">
        <v>1462</v>
      </c>
      <c r="J354" s="37" t="s">
        <v>1462</v>
      </c>
      <c r="K354" s="37" t="s">
        <v>1462</v>
      </c>
      <c r="L354" s="37" t="s">
        <v>1462</v>
      </c>
      <c r="M354" s="37" t="s">
        <v>1462</v>
      </c>
      <c r="N354" s="37" t="s">
        <v>1462</v>
      </c>
      <c r="O354" s="37"/>
      <c r="P354" s="37" t="s">
        <v>1462</v>
      </c>
      <c r="Q354" s="37" t="s">
        <v>1462</v>
      </c>
    </row>
    <row r="355" spans="1:17" x14ac:dyDescent="0.3">
      <c r="A355" s="37" t="s">
        <v>56</v>
      </c>
      <c r="B355" s="37">
        <v>6</v>
      </c>
      <c r="C355" s="37" t="s">
        <v>390</v>
      </c>
      <c r="D355" s="36">
        <v>95526</v>
      </c>
      <c r="E355" s="36">
        <v>119299</v>
      </c>
      <c r="F355" s="37">
        <v>38</v>
      </c>
      <c r="G355" s="37" t="s">
        <v>1462</v>
      </c>
      <c r="H355" s="37" t="s">
        <v>1462</v>
      </c>
      <c r="I355" s="37" t="s">
        <v>1462</v>
      </c>
      <c r="J355" s="37"/>
      <c r="K355" s="37" t="s">
        <v>1462</v>
      </c>
      <c r="L355" s="37" t="s">
        <v>1462</v>
      </c>
      <c r="M355" s="37" t="s">
        <v>1462</v>
      </c>
      <c r="N355" s="37" t="s">
        <v>1462</v>
      </c>
      <c r="O355" s="37"/>
      <c r="P355" s="37"/>
      <c r="Q355" s="37" t="s">
        <v>1462</v>
      </c>
    </row>
    <row r="356" spans="1:17" x14ac:dyDescent="0.3">
      <c r="A356" s="37" t="s">
        <v>91</v>
      </c>
      <c r="B356" s="37">
        <v>6</v>
      </c>
      <c r="C356" s="37" t="s">
        <v>390</v>
      </c>
      <c r="D356" s="36">
        <v>74712</v>
      </c>
      <c r="E356" s="36">
        <v>115345</v>
      </c>
      <c r="F356" s="37">
        <v>40</v>
      </c>
      <c r="G356" s="37" t="s">
        <v>1462</v>
      </c>
      <c r="H356" s="37" t="s">
        <v>1462</v>
      </c>
      <c r="I356" s="37" t="s">
        <v>1462</v>
      </c>
      <c r="J356" s="37" t="s">
        <v>1462</v>
      </c>
      <c r="K356" s="37" t="s">
        <v>1462</v>
      </c>
      <c r="L356" s="37" t="s">
        <v>1462</v>
      </c>
      <c r="M356" s="37" t="s">
        <v>1462</v>
      </c>
      <c r="N356" s="37" t="s">
        <v>1462</v>
      </c>
      <c r="O356" s="37" t="s">
        <v>1462</v>
      </c>
      <c r="P356" s="37" t="s">
        <v>1462</v>
      </c>
      <c r="Q356" s="37" t="s">
        <v>1462</v>
      </c>
    </row>
    <row r="357" spans="1:17" x14ac:dyDescent="0.3">
      <c r="A357" s="37" t="s">
        <v>195</v>
      </c>
      <c r="B357" s="37">
        <v>6</v>
      </c>
      <c r="C357" s="37" t="s">
        <v>390</v>
      </c>
      <c r="D357" s="36">
        <v>92896</v>
      </c>
      <c r="E357" s="36">
        <v>115175</v>
      </c>
      <c r="F357" s="37">
        <v>24</v>
      </c>
      <c r="G357" s="37" t="s">
        <v>1462</v>
      </c>
      <c r="H357" s="37" t="s">
        <v>1462</v>
      </c>
      <c r="I357" s="37" t="s">
        <v>1462</v>
      </c>
      <c r="J357" s="37" t="s">
        <v>1462</v>
      </c>
      <c r="K357" s="37"/>
      <c r="L357" s="37" t="s">
        <v>1462</v>
      </c>
      <c r="M357" s="37" t="s">
        <v>1462</v>
      </c>
      <c r="N357" s="37" t="s">
        <v>1462</v>
      </c>
      <c r="O357" s="37" t="s">
        <v>1462</v>
      </c>
      <c r="P357" s="37" t="s">
        <v>1462</v>
      </c>
      <c r="Q357" s="37" t="s">
        <v>1462</v>
      </c>
    </row>
    <row r="358" spans="1:17" x14ac:dyDescent="0.3">
      <c r="A358" s="37" t="s">
        <v>94</v>
      </c>
      <c r="B358" s="37">
        <v>6</v>
      </c>
      <c r="C358" s="37" t="s">
        <v>390</v>
      </c>
      <c r="D358" s="36">
        <v>90259</v>
      </c>
      <c r="E358" s="36">
        <v>115128</v>
      </c>
      <c r="F358" s="37">
        <v>40</v>
      </c>
      <c r="G358" s="37" t="s">
        <v>1462</v>
      </c>
      <c r="H358" s="37" t="s">
        <v>1462</v>
      </c>
      <c r="I358" s="37" t="s">
        <v>1462</v>
      </c>
      <c r="J358" s="37" t="s">
        <v>1462</v>
      </c>
      <c r="K358" s="37" t="s">
        <v>1462</v>
      </c>
      <c r="L358" s="37" t="s">
        <v>1462</v>
      </c>
      <c r="M358" s="37" t="s">
        <v>1462</v>
      </c>
      <c r="N358" s="37" t="s">
        <v>1462</v>
      </c>
      <c r="O358" s="37" t="s">
        <v>1462</v>
      </c>
      <c r="P358" s="37" t="s">
        <v>1462</v>
      </c>
      <c r="Q358" s="37" t="s">
        <v>1462</v>
      </c>
    </row>
    <row r="359" spans="1:17" x14ac:dyDescent="0.3">
      <c r="A359" s="37" t="s">
        <v>389</v>
      </c>
      <c r="B359" s="37">
        <v>6</v>
      </c>
      <c r="C359" s="37" t="s">
        <v>390</v>
      </c>
      <c r="D359" s="36">
        <v>76980</v>
      </c>
      <c r="E359" s="36">
        <v>112200</v>
      </c>
      <c r="F359" s="37">
        <v>40</v>
      </c>
      <c r="G359" s="37" t="s">
        <v>1462</v>
      </c>
      <c r="H359" s="37" t="s">
        <v>1462</v>
      </c>
      <c r="I359" s="37" t="s">
        <v>1462</v>
      </c>
      <c r="J359" s="37" t="s">
        <v>1462</v>
      </c>
      <c r="K359" s="37" t="s">
        <v>1462</v>
      </c>
      <c r="L359" s="37" t="s">
        <v>1462</v>
      </c>
      <c r="M359" s="37" t="s">
        <v>1462</v>
      </c>
      <c r="N359" s="37" t="s">
        <v>1462</v>
      </c>
      <c r="O359" s="37"/>
      <c r="P359" s="37" t="s">
        <v>1462</v>
      </c>
      <c r="Q359" s="37" t="s">
        <v>1462</v>
      </c>
    </row>
    <row r="360" spans="1:17" x14ac:dyDescent="0.3">
      <c r="A360" s="37" t="s">
        <v>378</v>
      </c>
      <c r="B360" s="37">
        <v>6</v>
      </c>
      <c r="C360" s="37" t="s">
        <v>390</v>
      </c>
      <c r="D360" s="36">
        <v>80786</v>
      </c>
      <c r="E360" s="36">
        <v>111827</v>
      </c>
      <c r="F360" s="37">
        <v>35</v>
      </c>
      <c r="G360" s="37" t="s">
        <v>1462</v>
      </c>
      <c r="H360" s="37" t="s">
        <v>1462</v>
      </c>
      <c r="I360" s="37" t="s">
        <v>1462</v>
      </c>
      <c r="J360" s="37" t="s">
        <v>1462</v>
      </c>
      <c r="K360" s="37" t="s">
        <v>1462</v>
      </c>
      <c r="L360" s="37" t="s">
        <v>1462</v>
      </c>
      <c r="M360" s="37" t="s">
        <v>1462</v>
      </c>
      <c r="N360" s="37" t="s">
        <v>1462</v>
      </c>
      <c r="O360" s="37" t="s">
        <v>1462</v>
      </c>
      <c r="P360" s="37" t="s">
        <v>1462</v>
      </c>
      <c r="Q360" s="37" t="s">
        <v>1462</v>
      </c>
    </row>
    <row r="361" spans="1:17" x14ac:dyDescent="0.3">
      <c r="A361" s="37" t="s">
        <v>372</v>
      </c>
      <c r="B361" s="37">
        <v>6</v>
      </c>
      <c r="C361" s="37" t="s">
        <v>390</v>
      </c>
      <c r="D361" s="36">
        <v>110997</v>
      </c>
      <c r="E361" s="36">
        <v>110997</v>
      </c>
      <c r="F361" s="37">
        <v>40</v>
      </c>
      <c r="G361" s="37" t="s">
        <v>1462</v>
      </c>
      <c r="H361" s="37" t="s">
        <v>1462</v>
      </c>
      <c r="I361" s="37" t="s">
        <v>1462</v>
      </c>
      <c r="J361" s="37" t="s">
        <v>1462</v>
      </c>
      <c r="K361" s="37" t="s">
        <v>1462</v>
      </c>
      <c r="L361" s="37" t="s">
        <v>1462</v>
      </c>
      <c r="M361" s="37" t="s">
        <v>1462</v>
      </c>
      <c r="N361" s="37" t="s">
        <v>1462</v>
      </c>
      <c r="O361" s="37"/>
      <c r="P361" s="37" t="s">
        <v>1462</v>
      </c>
      <c r="Q361" s="37"/>
    </row>
    <row r="362" spans="1:17" x14ac:dyDescent="0.3">
      <c r="A362" s="37" t="s">
        <v>338</v>
      </c>
      <c r="B362" s="37">
        <v>6</v>
      </c>
      <c r="C362" s="37" t="s">
        <v>390</v>
      </c>
      <c r="D362" s="36">
        <v>84890</v>
      </c>
      <c r="E362" s="36">
        <v>110234</v>
      </c>
      <c r="F362" s="37">
        <v>40</v>
      </c>
      <c r="G362" s="37" t="s">
        <v>1462</v>
      </c>
      <c r="H362" s="37" t="s">
        <v>1462</v>
      </c>
      <c r="I362" s="37"/>
      <c r="J362" s="37" t="s">
        <v>1462</v>
      </c>
      <c r="K362" s="37" t="s">
        <v>1462</v>
      </c>
      <c r="L362" s="37" t="s">
        <v>1462</v>
      </c>
      <c r="M362" s="37" t="s">
        <v>1462</v>
      </c>
      <c r="N362" s="37" t="s">
        <v>1462</v>
      </c>
      <c r="O362" s="37"/>
      <c r="P362" s="37" t="s">
        <v>1462</v>
      </c>
      <c r="Q362" s="37" t="s">
        <v>1462</v>
      </c>
    </row>
    <row r="363" spans="1:17" x14ac:dyDescent="0.3">
      <c r="A363" s="37" t="s">
        <v>182</v>
      </c>
      <c r="B363" s="37">
        <v>6</v>
      </c>
      <c r="C363" s="37" t="s">
        <v>390</v>
      </c>
      <c r="D363" s="36">
        <v>91219</v>
      </c>
      <c r="E363" s="36">
        <v>106224</v>
      </c>
      <c r="F363" s="37">
        <v>40</v>
      </c>
      <c r="G363" s="37" t="s">
        <v>1462</v>
      </c>
      <c r="H363" s="37" t="s">
        <v>1462</v>
      </c>
      <c r="I363" s="37" t="s">
        <v>1462</v>
      </c>
      <c r="J363" s="37" t="s">
        <v>1462</v>
      </c>
      <c r="K363" s="37" t="s">
        <v>1462</v>
      </c>
      <c r="L363" s="37" t="s">
        <v>1462</v>
      </c>
      <c r="M363" s="37" t="s">
        <v>1462</v>
      </c>
      <c r="N363" s="37" t="s">
        <v>1462</v>
      </c>
      <c r="O363" s="37" t="s">
        <v>1462</v>
      </c>
      <c r="P363" s="37"/>
      <c r="Q363" s="37" t="s">
        <v>1462</v>
      </c>
    </row>
    <row r="364" spans="1:17" x14ac:dyDescent="0.3">
      <c r="A364" s="37" t="s">
        <v>310</v>
      </c>
      <c r="B364" s="37">
        <v>6</v>
      </c>
      <c r="C364" s="37" t="s">
        <v>390</v>
      </c>
      <c r="D364" s="36">
        <v>78447</v>
      </c>
      <c r="E364" s="36">
        <v>106135</v>
      </c>
      <c r="F364" s="37">
        <v>40</v>
      </c>
      <c r="G364" s="37" t="s">
        <v>1462</v>
      </c>
      <c r="H364" s="37" t="s">
        <v>1462</v>
      </c>
      <c r="I364" s="37" t="s">
        <v>1462</v>
      </c>
      <c r="J364" s="37" t="s">
        <v>1462</v>
      </c>
      <c r="K364" s="37" t="s">
        <v>1462</v>
      </c>
      <c r="L364" s="37" t="s">
        <v>1462</v>
      </c>
      <c r="M364" s="37" t="s">
        <v>1462</v>
      </c>
      <c r="N364" s="37" t="s">
        <v>1462</v>
      </c>
      <c r="O364" s="37" t="s">
        <v>1462</v>
      </c>
      <c r="P364" s="37" t="s">
        <v>1462</v>
      </c>
      <c r="Q364" s="37" t="s">
        <v>1462</v>
      </c>
    </row>
    <row r="365" spans="1:17" x14ac:dyDescent="0.3">
      <c r="A365" s="37" t="s">
        <v>353</v>
      </c>
      <c r="B365" s="37">
        <v>6</v>
      </c>
      <c r="C365" s="37" t="s">
        <v>390</v>
      </c>
      <c r="D365" s="36">
        <v>105519</v>
      </c>
      <c r="E365" s="36">
        <v>105519</v>
      </c>
      <c r="F365" s="37">
        <v>40</v>
      </c>
      <c r="G365" s="37" t="s">
        <v>1462</v>
      </c>
      <c r="H365" s="37" t="s">
        <v>1462</v>
      </c>
      <c r="I365" s="37" t="s">
        <v>1462</v>
      </c>
      <c r="J365" s="37" t="s">
        <v>1462</v>
      </c>
      <c r="K365" s="37" t="s">
        <v>1462</v>
      </c>
      <c r="L365" s="37" t="s">
        <v>1462</v>
      </c>
      <c r="M365" s="37" t="s">
        <v>1462</v>
      </c>
      <c r="N365" s="37" t="s">
        <v>1462</v>
      </c>
      <c r="O365" s="37" t="s">
        <v>1462</v>
      </c>
      <c r="P365" s="37"/>
      <c r="Q365" s="37" t="s">
        <v>1462</v>
      </c>
    </row>
    <row r="366" spans="1:17" x14ac:dyDescent="0.3">
      <c r="A366" s="37" t="s">
        <v>345</v>
      </c>
      <c r="B366" s="37">
        <v>6</v>
      </c>
      <c r="C366" s="37" t="s">
        <v>393</v>
      </c>
      <c r="D366" s="36">
        <v>70000</v>
      </c>
      <c r="E366" s="36">
        <v>105000</v>
      </c>
      <c r="F366" s="37">
        <v>55</v>
      </c>
      <c r="G366" s="37" t="s">
        <v>1462</v>
      </c>
      <c r="H366" s="37" t="s">
        <v>1462</v>
      </c>
      <c r="I366" s="37" t="s">
        <v>1462</v>
      </c>
      <c r="J366" s="37" t="s">
        <v>1462</v>
      </c>
      <c r="K366" s="37" t="s">
        <v>1462</v>
      </c>
      <c r="L366" s="37" t="s">
        <v>1462</v>
      </c>
      <c r="M366" s="37" t="s">
        <v>1462</v>
      </c>
      <c r="N366" s="37" t="s">
        <v>1462</v>
      </c>
      <c r="O366" s="37" t="s">
        <v>1462</v>
      </c>
      <c r="P366" s="37"/>
      <c r="Q366" s="37" t="s">
        <v>1462</v>
      </c>
    </row>
    <row r="367" spans="1:17" x14ac:dyDescent="0.3">
      <c r="A367" s="37" t="s">
        <v>341</v>
      </c>
      <c r="B367" s="37">
        <v>6</v>
      </c>
      <c r="C367" s="37" t="s">
        <v>390</v>
      </c>
      <c r="D367" s="36">
        <v>80748</v>
      </c>
      <c r="E367" s="36">
        <v>104222</v>
      </c>
      <c r="F367" s="37">
        <v>40</v>
      </c>
      <c r="G367" s="37" t="s">
        <v>1462</v>
      </c>
      <c r="H367" s="37" t="s">
        <v>1462</v>
      </c>
      <c r="I367" s="37" t="s">
        <v>1462</v>
      </c>
      <c r="J367" s="37" t="s">
        <v>1462</v>
      </c>
      <c r="K367" s="37" t="s">
        <v>1462</v>
      </c>
      <c r="L367" s="37" t="s">
        <v>1462</v>
      </c>
      <c r="M367" s="37" t="s">
        <v>1462</v>
      </c>
      <c r="N367" s="37" t="s">
        <v>1462</v>
      </c>
      <c r="O367" s="37" t="s">
        <v>1462</v>
      </c>
      <c r="P367" s="37" t="s">
        <v>1462</v>
      </c>
      <c r="Q367" s="37"/>
    </row>
    <row r="368" spans="1:17" x14ac:dyDescent="0.3">
      <c r="A368" s="37" t="s">
        <v>342</v>
      </c>
      <c r="B368" s="37">
        <v>6</v>
      </c>
      <c r="C368" s="37" t="s">
        <v>390</v>
      </c>
      <c r="D368" s="36">
        <v>104000</v>
      </c>
      <c r="E368" s="36">
        <v>104000</v>
      </c>
      <c r="F368" s="37">
        <v>40</v>
      </c>
      <c r="G368" s="37" t="s">
        <v>1462</v>
      </c>
      <c r="H368" s="37" t="s">
        <v>1462</v>
      </c>
      <c r="I368" s="37" t="s">
        <v>1462</v>
      </c>
      <c r="J368" s="37" t="s">
        <v>1462</v>
      </c>
      <c r="K368" s="37" t="s">
        <v>1462</v>
      </c>
      <c r="L368" s="37" t="s">
        <v>1462</v>
      </c>
      <c r="M368" s="37" t="s">
        <v>1462</v>
      </c>
      <c r="N368" s="37" t="s">
        <v>1462</v>
      </c>
      <c r="O368" s="37" t="s">
        <v>1462</v>
      </c>
      <c r="P368" s="37" t="s">
        <v>1462</v>
      </c>
      <c r="Q368" s="37" t="s">
        <v>1462</v>
      </c>
    </row>
    <row r="369" spans="1:17" x14ac:dyDescent="0.3">
      <c r="A369" s="37" t="s">
        <v>329</v>
      </c>
      <c r="B369" s="37">
        <v>6</v>
      </c>
      <c r="C369" s="37" t="s">
        <v>390</v>
      </c>
      <c r="D369" s="36">
        <v>73334</v>
      </c>
      <c r="E369" s="36">
        <v>102668</v>
      </c>
      <c r="F369" s="37">
        <v>40</v>
      </c>
      <c r="G369" s="37" t="s">
        <v>1462</v>
      </c>
      <c r="H369" s="37" t="s">
        <v>1462</v>
      </c>
      <c r="I369" s="37" t="s">
        <v>1462</v>
      </c>
      <c r="J369" s="37" t="s">
        <v>1462</v>
      </c>
      <c r="K369" s="37" t="s">
        <v>1462</v>
      </c>
      <c r="L369" s="37" t="s">
        <v>1462</v>
      </c>
      <c r="M369" s="37" t="s">
        <v>1462</v>
      </c>
      <c r="N369" s="37" t="s">
        <v>1462</v>
      </c>
      <c r="O369" s="37" t="s">
        <v>1462</v>
      </c>
      <c r="P369" s="37" t="s">
        <v>1462</v>
      </c>
      <c r="Q369" s="37"/>
    </row>
    <row r="370" spans="1:17" x14ac:dyDescent="0.3">
      <c r="A370" s="37" t="s">
        <v>376</v>
      </c>
      <c r="B370" s="37">
        <v>6</v>
      </c>
      <c r="C370" s="37" t="s">
        <v>390</v>
      </c>
      <c r="D370" s="36">
        <v>85000</v>
      </c>
      <c r="E370" s="36">
        <v>102000</v>
      </c>
      <c r="F370" s="37">
        <v>50</v>
      </c>
      <c r="G370" s="37" t="s">
        <v>1462</v>
      </c>
      <c r="H370" s="37"/>
      <c r="I370" s="37"/>
      <c r="J370" s="37" t="s">
        <v>1462</v>
      </c>
      <c r="K370" s="37" t="s">
        <v>1462</v>
      </c>
      <c r="L370" s="37" t="s">
        <v>1462</v>
      </c>
      <c r="M370" s="37" t="s">
        <v>1462</v>
      </c>
      <c r="N370" s="37" t="s">
        <v>1462</v>
      </c>
      <c r="O370" s="37" t="s">
        <v>1462</v>
      </c>
      <c r="P370" s="37" t="s">
        <v>1462</v>
      </c>
      <c r="Q370" s="37" t="s">
        <v>1462</v>
      </c>
    </row>
    <row r="371" spans="1:17" x14ac:dyDescent="0.3">
      <c r="A371" s="37" t="s">
        <v>347</v>
      </c>
      <c r="B371" s="37">
        <v>6</v>
      </c>
      <c r="C371" s="37" t="s">
        <v>390</v>
      </c>
      <c r="D371" s="36">
        <v>95000</v>
      </c>
      <c r="E371" s="36">
        <v>95000</v>
      </c>
      <c r="F371" s="37">
        <v>40</v>
      </c>
      <c r="G371" s="37" t="s">
        <v>1462</v>
      </c>
      <c r="H371" s="37" t="s">
        <v>1462</v>
      </c>
      <c r="I371" s="37" t="s">
        <v>1462</v>
      </c>
      <c r="J371" s="37" t="s">
        <v>1462</v>
      </c>
      <c r="K371" s="37" t="s">
        <v>1462</v>
      </c>
      <c r="L371" s="37" t="s">
        <v>1462</v>
      </c>
      <c r="M371" s="37" t="s">
        <v>1462</v>
      </c>
      <c r="N371" s="37" t="s">
        <v>1462</v>
      </c>
      <c r="O371" s="37" t="s">
        <v>1462</v>
      </c>
      <c r="P371" s="37" t="s">
        <v>1462</v>
      </c>
      <c r="Q371" s="37" t="s">
        <v>1462</v>
      </c>
    </row>
    <row r="372" spans="1:17" x14ac:dyDescent="0.3">
      <c r="A372" s="37" t="s">
        <v>363</v>
      </c>
      <c r="B372" s="37">
        <v>6</v>
      </c>
      <c r="C372" s="37" t="s">
        <v>390</v>
      </c>
      <c r="D372" s="36">
        <v>80000</v>
      </c>
      <c r="E372" s="36">
        <v>94322</v>
      </c>
      <c r="F372" s="37">
        <v>40</v>
      </c>
      <c r="G372" s="37" t="s">
        <v>1462</v>
      </c>
      <c r="H372" s="37" t="s">
        <v>1462</v>
      </c>
      <c r="I372" s="37" t="s">
        <v>1462</v>
      </c>
      <c r="J372" s="37" t="s">
        <v>1462</v>
      </c>
      <c r="K372" s="37" t="s">
        <v>1462</v>
      </c>
      <c r="L372" s="37" t="s">
        <v>1462</v>
      </c>
      <c r="M372" s="37" t="s">
        <v>1462</v>
      </c>
      <c r="N372" s="37" t="s">
        <v>1462</v>
      </c>
      <c r="O372" s="37" t="s">
        <v>1462</v>
      </c>
      <c r="P372" s="37" t="s">
        <v>1462</v>
      </c>
      <c r="Q372" s="37" t="s">
        <v>1462</v>
      </c>
    </row>
    <row r="373" spans="1:17" x14ac:dyDescent="0.3">
      <c r="A373" s="37" t="s">
        <v>373</v>
      </c>
      <c r="B373" s="37">
        <v>6</v>
      </c>
      <c r="C373" s="37" t="s">
        <v>390</v>
      </c>
      <c r="D373" s="36">
        <v>78135</v>
      </c>
      <c r="E373" s="36">
        <v>93799</v>
      </c>
      <c r="F373" s="37">
        <v>40</v>
      </c>
      <c r="G373" s="37" t="s">
        <v>1462</v>
      </c>
      <c r="H373" s="37" t="s">
        <v>1462</v>
      </c>
      <c r="I373" s="37" t="s">
        <v>1462</v>
      </c>
      <c r="J373" s="37" t="s">
        <v>1462</v>
      </c>
      <c r="K373" s="37" t="s">
        <v>1462</v>
      </c>
      <c r="L373" s="37" t="s">
        <v>1462</v>
      </c>
      <c r="M373" s="37" t="s">
        <v>1462</v>
      </c>
      <c r="N373" s="37" t="s">
        <v>1462</v>
      </c>
      <c r="O373" s="37" t="s">
        <v>1462</v>
      </c>
      <c r="P373" s="37" t="s">
        <v>1462</v>
      </c>
      <c r="Q373" s="37"/>
    </row>
    <row r="374" spans="1:17" x14ac:dyDescent="0.3">
      <c r="A374" s="37" t="s">
        <v>388</v>
      </c>
      <c r="B374" s="37">
        <v>6</v>
      </c>
      <c r="C374" s="37" t="s">
        <v>390</v>
      </c>
      <c r="D374" s="36">
        <v>91911</v>
      </c>
      <c r="E374" s="36">
        <v>91911</v>
      </c>
      <c r="F374" s="37">
        <v>38</v>
      </c>
      <c r="G374" s="37" t="s">
        <v>1462</v>
      </c>
      <c r="H374" s="37" t="s">
        <v>1462</v>
      </c>
      <c r="I374" s="37" t="s">
        <v>1462</v>
      </c>
      <c r="J374" s="37" t="s">
        <v>1462</v>
      </c>
      <c r="K374" s="37" t="s">
        <v>1462</v>
      </c>
      <c r="L374" s="37" t="s">
        <v>1462</v>
      </c>
      <c r="M374" s="37" t="s">
        <v>1462</v>
      </c>
      <c r="N374" s="37" t="s">
        <v>1462</v>
      </c>
      <c r="O374" s="37" t="s">
        <v>1462</v>
      </c>
      <c r="P374" s="37" t="s">
        <v>1462</v>
      </c>
      <c r="Q374" s="37" t="s">
        <v>1462</v>
      </c>
    </row>
    <row r="375" spans="1:17" x14ac:dyDescent="0.3">
      <c r="A375" s="37" t="s">
        <v>379</v>
      </c>
      <c r="B375" s="37">
        <v>6</v>
      </c>
      <c r="C375" s="37" t="s">
        <v>390</v>
      </c>
      <c r="D375" s="36">
        <v>77812</v>
      </c>
      <c r="E375" s="36">
        <v>90771</v>
      </c>
      <c r="F375" s="37">
        <v>40</v>
      </c>
      <c r="G375" s="37" t="s">
        <v>1462</v>
      </c>
      <c r="H375" s="37" t="s">
        <v>1462</v>
      </c>
      <c r="I375" s="37" t="s">
        <v>1462</v>
      </c>
      <c r="J375" s="37" t="s">
        <v>1462</v>
      </c>
      <c r="K375" s="37" t="s">
        <v>1462</v>
      </c>
      <c r="L375" s="37" t="s">
        <v>1462</v>
      </c>
      <c r="M375" s="37" t="s">
        <v>1462</v>
      </c>
      <c r="N375" s="37" t="s">
        <v>1462</v>
      </c>
      <c r="O375" s="37" t="s">
        <v>1462</v>
      </c>
      <c r="P375" s="37" t="s">
        <v>1462</v>
      </c>
      <c r="Q375" s="37" t="s">
        <v>1462</v>
      </c>
    </row>
    <row r="376" spans="1:17" x14ac:dyDescent="0.3">
      <c r="A376" s="37" t="s">
        <v>383</v>
      </c>
      <c r="B376" s="37">
        <v>6</v>
      </c>
      <c r="C376" s="37" t="s">
        <v>390</v>
      </c>
      <c r="D376" s="36">
        <v>90106</v>
      </c>
      <c r="E376" s="36">
        <v>90106</v>
      </c>
      <c r="F376" s="37">
        <v>40</v>
      </c>
      <c r="G376" s="37" t="s">
        <v>1462</v>
      </c>
      <c r="H376" s="37" t="s">
        <v>1462</v>
      </c>
      <c r="I376" s="37" t="s">
        <v>1462</v>
      </c>
      <c r="J376" s="37" t="s">
        <v>1462</v>
      </c>
      <c r="K376" s="37" t="s">
        <v>1462</v>
      </c>
      <c r="L376" s="37" t="s">
        <v>1462</v>
      </c>
      <c r="M376" s="37" t="s">
        <v>1462</v>
      </c>
      <c r="N376" s="37" t="s">
        <v>1462</v>
      </c>
      <c r="O376" s="37" t="s">
        <v>1462</v>
      </c>
      <c r="P376" s="37" t="s">
        <v>1462</v>
      </c>
      <c r="Q376" s="37" t="s">
        <v>1462</v>
      </c>
    </row>
    <row r="377" spans="1:17" x14ac:dyDescent="0.3">
      <c r="A377" s="37" t="s">
        <v>307</v>
      </c>
      <c r="B377" s="37">
        <v>6</v>
      </c>
      <c r="C377" s="37" t="s">
        <v>390</v>
      </c>
      <c r="D377" s="36">
        <v>76034</v>
      </c>
      <c r="E377" s="36">
        <v>89452</v>
      </c>
      <c r="F377" s="37">
        <v>38</v>
      </c>
      <c r="G377" s="37" t="s">
        <v>1462</v>
      </c>
      <c r="H377" s="37" t="s">
        <v>1462</v>
      </c>
      <c r="I377" s="37" t="s">
        <v>1462</v>
      </c>
      <c r="J377" s="37" t="s">
        <v>1462</v>
      </c>
      <c r="K377" s="37" t="s">
        <v>1462</v>
      </c>
      <c r="L377" s="37" t="s">
        <v>1462</v>
      </c>
      <c r="M377" s="37" t="s">
        <v>1462</v>
      </c>
      <c r="N377" s="37" t="s">
        <v>1462</v>
      </c>
      <c r="O377" s="37" t="s">
        <v>1462</v>
      </c>
      <c r="P377" s="37" t="s">
        <v>1462</v>
      </c>
      <c r="Q377" s="37" t="s">
        <v>1462</v>
      </c>
    </row>
    <row r="378" spans="1:17" x14ac:dyDescent="0.3">
      <c r="A378" s="37" t="s">
        <v>201</v>
      </c>
      <c r="B378" s="37">
        <v>6</v>
      </c>
      <c r="C378" s="37" t="s">
        <v>390</v>
      </c>
      <c r="D378" s="36">
        <v>67229</v>
      </c>
      <c r="E378" s="36">
        <v>89129</v>
      </c>
      <c r="F378" s="37">
        <v>38</v>
      </c>
      <c r="G378" s="37" t="s">
        <v>1462</v>
      </c>
      <c r="H378" s="37" t="s">
        <v>1462</v>
      </c>
      <c r="I378" s="37" t="s">
        <v>1462</v>
      </c>
      <c r="J378" s="37" t="s">
        <v>1462</v>
      </c>
      <c r="K378" s="37" t="s">
        <v>1462</v>
      </c>
      <c r="L378" s="37" t="s">
        <v>1462</v>
      </c>
      <c r="M378" s="37" t="s">
        <v>1462</v>
      </c>
      <c r="N378" s="37" t="s">
        <v>1462</v>
      </c>
      <c r="O378" s="37" t="s">
        <v>1462</v>
      </c>
      <c r="P378" s="37" t="s">
        <v>1462</v>
      </c>
      <c r="Q378" s="37" t="s">
        <v>1462</v>
      </c>
    </row>
    <row r="379" spans="1:17" x14ac:dyDescent="0.3">
      <c r="A379" s="37" t="s">
        <v>50</v>
      </c>
      <c r="B379" s="37">
        <v>6</v>
      </c>
      <c r="C379" s="37" t="s">
        <v>390</v>
      </c>
      <c r="D379" s="36">
        <v>77649</v>
      </c>
      <c r="E379" s="36">
        <v>88071</v>
      </c>
      <c r="F379" s="37">
        <v>40</v>
      </c>
      <c r="G379" s="37" t="s">
        <v>1462</v>
      </c>
      <c r="H379" s="37" t="s">
        <v>1462</v>
      </c>
      <c r="I379" s="37"/>
      <c r="J379" s="37" t="s">
        <v>1462</v>
      </c>
      <c r="K379" s="37" t="s">
        <v>1462</v>
      </c>
      <c r="L379" s="37" t="s">
        <v>1462</v>
      </c>
      <c r="M379" s="37" t="s">
        <v>1462</v>
      </c>
      <c r="N379" s="37" t="s">
        <v>1462</v>
      </c>
      <c r="O379" s="37" t="s">
        <v>1462</v>
      </c>
      <c r="P379" s="37" t="s">
        <v>1462</v>
      </c>
      <c r="Q379" s="37"/>
    </row>
    <row r="380" spans="1:17" x14ac:dyDescent="0.3">
      <c r="A380" s="37" t="s">
        <v>63</v>
      </c>
      <c r="B380" s="37">
        <v>6</v>
      </c>
      <c r="C380" s="37" t="s">
        <v>390</v>
      </c>
      <c r="D380" s="36">
        <v>86058</v>
      </c>
      <c r="E380" s="36">
        <v>86058</v>
      </c>
      <c r="F380" s="37">
        <v>40</v>
      </c>
      <c r="G380" s="37" t="s">
        <v>1462</v>
      </c>
      <c r="H380" s="37" t="s">
        <v>1462</v>
      </c>
      <c r="I380" s="37" t="s">
        <v>1462</v>
      </c>
      <c r="J380" s="37" t="s">
        <v>1462</v>
      </c>
      <c r="K380" s="37" t="s">
        <v>1462</v>
      </c>
      <c r="L380" s="37" t="s">
        <v>1462</v>
      </c>
      <c r="M380" s="37" t="s">
        <v>1462</v>
      </c>
      <c r="N380" s="37" t="s">
        <v>1462</v>
      </c>
      <c r="O380" s="37" t="s">
        <v>1462</v>
      </c>
      <c r="P380" s="37" t="s">
        <v>1462</v>
      </c>
      <c r="Q380" s="37"/>
    </row>
    <row r="381" spans="1:17" x14ac:dyDescent="0.3">
      <c r="A381" s="37" t="s">
        <v>202</v>
      </c>
      <c r="B381" s="37">
        <v>6</v>
      </c>
      <c r="C381" s="37" t="s">
        <v>390</v>
      </c>
      <c r="D381" s="36">
        <v>70114</v>
      </c>
      <c r="E381" s="36">
        <v>85354</v>
      </c>
      <c r="F381" s="37">
        <v>40</v>
      </c>
      <c r="G381" s="37" t="s">
        <v>1462</v>
      </c>
      <c r="H381" s="37" t="s">
        <v>1462</v>
      </c>
      <c r="I381" s="37" t="s">
        <v>1462</v>
      </c>
      <c r="J381" s="37" t="s">
        <v>1462</v>
      </c>
      <c r="K381" s="37" t="s">
        <v>1462</v>
      </c>
      <c r="L381" s="37" t="s">
        <v>1462</v>
      </c>
      <c r="M381" s="37" t="s">
        <v>1462</v>
      </c>
      <c r="N381" s="37" t="s">
        <v>1462</v>
      </c>
      <c r="O381" s="37" t="s">
        <v>1462</v>
      </c>
      <c r="P381" s="37" t="s">
        <v>1462</v>
      </c>
      <c r="Q381" s="37"/>
    </row>
    <row r="382" spans="1:17" x14ac:dyDescent="0.3">
      <c r="A382" s="37" t="s">
        <v>117</v>
      </c>
      <c r="B382" s="37">
        <v>6</v>
      </c>
      <c r="C382" s="37" t="s">
        <v>390</v>
      </c>
      <c r="D382" s="36">
        <v>70000</v>
      </c>
      <c r="E382" s="36">
        <v>85000</v>
      </c>
      <c r="F382" s="37">
        <v>40</v>
      </c>
      <c r="G382" s="37" t="s">
        <v>1462</v>
      </c>
      <c r="H382" s="37" t="s">
        <v>1462</v>
      </c>
      <c r="I382" s="37" t="s">
        <v>1462</v>
      </c>
      <c r="J382" s="37" t="s">
        <v>1462</v>
      </c>
      <c r="K382" s="37" t="s">
        <v>1462</v>
      </c>
      <c r="L382" s="37" t="s">
        <v>1462</v>
      </c>
      <c r="M382" s="37" t="s">
        <v>1462</v>
      </c>
      <c r="N382" s="37" t="s">
        <v>1462</v>
      </c>
      <c r="O382" s="37" t="s">
        <v>1462</v>
      </c>
      <c r="P382" s="37" t="s">
        <v>1462</v>
      </c>
      <c r="Q382" s="37" t="s">
        <v>1462</v>
      </c>
    </row>
    <row r="383" spans="1:17" x14ac:dyDescent="0.3">
      <c r="A383" s="37" t="s">
        <v>194</v>
      </c>
      <c r="B383" s="37">
        <v>6</v>
      </c>
      <c r="C383" s="37" t="s">
        <v>390</v>
      </c>
      <c r="D383" s="36">
        <v>52021</v>
      </c>
      <c r="E383" s="36">
        <v>83242</v>
      </c>
      <c r="F383" s="37">
        <v>40</v>
      </c>
      <c r="G383" s="37" t="s">
        <v>1462</v>
      </c>
      <c r="H383" s="37"/>
      <c r="I383" s="37"/>
      <c r="J383" s="37" t="s">
        <v>1462</v>
      </c>
      <c r="K383" s="37" t="s">
        <v>1462</v>
      </c>
      <c r="L383" s="37" t="s">
        <v>1462</v>
      </c>
      <c r="M383" s="37" t="s">
        <v>1462</v>
      </c>
      <c r="N383" s="37" t="s">
        <v>1462</v>
      </c>
      <c r="O383" s="37" t="s">
        <v>1462</v>
      </c>
      <c r="P383" s="37"/>
      <c r="Q383" s="37"/>
    </row>
    <row r="384" spans="1:17" x14ac:dyDescent="0.3">
      <c r="A384" s="37" t="s">
        <v>318</v>
      </c>
      <c r="B384" s="37">
        <v>6</v>
      </c>
      <c r="C384" s="37" t="s">
        <v>390</v>
      </c>
      <c r="D384" s="36">
        <v>62000</v>
      </c>
      <c r="E384" s="36">
        <v>81900</v>
      </c>
      <c r="F384" s="37">
        <v>40</v>
      </c>
      <c r="G384" s="37" t="s">
        <v>1462</v>
      </c>
      <c r="H384" s="37" t="s">
        <v>1462</v>
      </c>
      <c r="I384" s="37" t="s">
        <v>1462</v>
      </c>
      <c r="J384" s="37" t="s">
        <v>1462</v>
      </c>
      <c r="K384" s="37" t="s">
        <v>1462</v>
      </c>
      <c r="L384" s="37" t="s">
        <v>1462</v>
      </c>
      <c r="M384" s="37" t="s">
        <v>1462</v>
      </c>
      <c r="N384" s="37" t="s">
        <v>1462</v>
      </c>
      <c r="O384" s="37" t="s">
        <v>1462</v>
      </c>
      <c r="P384" s="37" t="s">
        <v>1462</v>
      </c>
      <c r="Q384" s="37" t="s">
        <v>1462</v>
      </c>
    </row>
    <row r="385" spans="1:17" x14ac:dyDescent="0.3">
      <c r="A385" s="37" t="s">
        <v>387</v>
      </c>
      <c r="B385" s="37">
        <v>6</v>
      </c>
      <c r="C385" s="37" t="s">
        <v>390</v>
      </c>
      <c r="D385" s="36">
        <v>65000</v>
      </c>
      <c r="E385" s="36">
        <v>80000</v>
      </c>
      <c r="F385" s="37">
        <v>40</v>
      </c>
      <c r="G385" s="37" t="s">
        <v>1462</v>
      </c>
      <c r="H385" s="37" t="s">
        <v>1462</v>
      </c>
      <c r="I385" s="37" t="s">
        <v>1462</v>
      </c>
      <c r="J385" s="37" t="s">
        <v>1462</v>
      </c>
      <c r="K385" s="37" t="s">
        <v>1462</v>
      </c>
      <c r="L385" s="37" t="s">
        <v>1462</v>
      </c>
      <c r="M385" s="37" t="s">
        <v>1462</v>
      </c>
      <c r="N385" s="37" t="s">
        <v>1462</v>
      </c>
      <c r="O385" s="37" t="s">
        <v>1462</v>
      </c>
      <c r="P385" s="37" t="s">
        <v>1462</v>
      </c>
      <c r="Q385" s="37" t="s">
        <v>1462</v>
      </c>
    </row>
    <row r="386" spans="1:17" x14ac:dyDescent="0.3">
      <c r="A386" s="37" t="s">
        <v>386</v>
      </c>
      <c r="B386" s="37">
        <v>6</v>
      </c>
      <c r="C386" s="37" t="s">
        <v>390</v>
      </c>
      <c r="D386" s="36">
        <v>61337</v>
      </c>
      <c r="E386" s="36">
        <v>74624</v>
      </c>
      <c r="F386" s="37">
        <v>42</v>
      </c>
      <c r="G386" s="37" t="s">
        <v>1462</v>
      </c>
      <c r="H386" s="37" t="s">
        <v>1462</v>
      </c>
      <c r="I386" s="37" t="s">
        <v>1462</v>
      </c>
      <c r="J386" s="37" t="s">
        <v>1462</v>
      </c>
      <c r="K386" s="37" t="s">
        <v>1462</v>
      </c>
      <c r="L386" s="37" t="s">
        <v>1462</v>
      </c>
      <c r="M386" s="37" t="s">
        <v>1462</v>
      </c>
      <c r="N386" s="37" t="s">
        <v>1462</v>
      </c>
      <c r="O386" s="37" t="s">
        <v>1462</v>
      </c>
      <c r="P386" s="37"/>
      <c r="Q386" s="37" t="s">
        <v>1462</v>
      </c>
    </row>
    <row r="387" spans="1:17" x14ac:dyDescent="0.3">
      <c r="A387" s="37" t="s">
        <v>289</v>
      </c>
      <c r="B387" s="37">
        <v>6</v>
      </c>
      <c r="C387" s="37" t="s">
        <v>390</v>
      </c>
      <c r="D387" s="36">
        <v>70140</v>
      </c>
      <c r="E387" s="36">
        <v>72946</v>
      </c>
      <c r="F387" s="37">
        <v>40</v>
      </c>
      <c r="G387" s="37" t="s">
        <v>1462</v>
      </c>
      <c r="H387" s="37" t="s">
        <v>1462</v>
      </c>
      <c r="I387" s="37" t="s">
        <v>1462</v>
      </c>
      <c r="J387" s="37" t="s">
        <v>1462</v>
      </c>
      <c r="K387" s="37" t="s">
        <v>1462</v>
      </c>
      <c r="L387" s="37" t="s">
        <v>1462</v>
      </c>
      <c r="M387" s="37" t="s">
        <v>1462</v>
      </c>
      <c r="N387" s="37" t="s">
        <v>1462</v>
      </c>
      <c r="O387" s="37" t="s">
        <v>1462</v>
      </c>
      <c r="P387" s="37"/>
      <c r="Q387" s="37" t="s">
        <v>1462</v>
      </c>
    </row>
    <row r="388" spans="1:17" x14ac:dyDescent="0.3">
      <c r="A388" s="37" t="s">
        <v>55</v>
      </c>
      <c r="B388" s="37">
        <v>6</v>
      </c>
      <c r="C388" s="37" t="s">
        <v>390</v>
      </c>
      <c r="D388" s="36">
        <v>65867</v>
      </c>
      <c r="E388" s="36">
        <v>70000</v>
      </c>
      <c r="F388" s="37">
        <v>40</v>
      </c>
      <c r="G388" s="37" t="s">
        <v>1462</v>
      </c>
      <c r="H388" s="37" t="s">
        <v>1462</v>
      </c>
      <c r="I388" s="37" t="s">
        <v>1462</v>
      </c>
      <c r="J388" s="37" t="s">
        <v>1462</v>
      </c>
      <c r="K388" s="37" t="s">
        <v>1462</v>
      </c>
      <c r="L388" s="37" t="s">
        <v>1462</v>
      </c>
      <c r="M388" s="37" t="s">
        <v>1462</v>
      </c>
      <c r="N388" s="37" t="s">
        <v>1462</v>
      </c>
      <c r="O388" s="37" t="s">
        <v>1462</v>
      </c>
      <c r="P388" s="37" t="s">
        <v>1462</v>
      </c>
      <c r="Q388" s="37"/>
    </row>
    <row r="389" spans="1:17" x14ac:dyDescent="0.3">
      <c r="A389" s="37" t="s">
        <v>365</v>
      </c>
      <c r="B389" s="37">
        <v>6</v>
      </c>
      <c r="C389" s="37" t="s">
        <v>390</v>
      </c>
      <c r="D389" s="36">
        <v>52000</v>
      </c>
      <c r="E389" s="36">
        <v>68000</v>
      </c>
      <c r="F389" s="37">
        <v>40</v>
      </c>
      <c r="G389" s="37"/>
      <c r="H389" s="37" t="s">
        <v>1462</v>
      </c>
      <c r="I389" s="37" t="s">
        <v>1462</v>
      </c>
      <c r="J389" s="37" t="s">
        <v>1462</v>
      </c>
      <c r="K389" s="37" t="s">
        <v>1462</v>
      </c>
      <c r="L389" s="37" t="s">
        <v>1462</v>
      </c>
      <c r="M389" s="37" t="s">
        <v>1462</v>
      </c>
      <c r="N389" s="37" t="s">
        <v>1462</v>
      </c>
      <c r="O389" s="37"/>
      <c r="P389" s="37" t="s">
        <v>1462</v>
      </c>
      <c r="Q389" s="37" t="s">
        <v>1462</v>
      </c>
    </row>
    <row r="390" spans="1:17" x14ac:dyDescent="0.3">
      <c r="A390" s="37" t="s">
        <v>283</v>
      </c>
      <c r="B390" s="37">
        <v>6</v>
      </c>
      <c r="C390" s="37" t="s">
        <v>393</v>
      </c>
      <c r="D390" s="36">
        <v>52000</v>
      </c>
      <c r="E390" s="36">
        <v>52000</v>
      </c>
      <c r="F390" s="37">
        <v>40</v>
      </c>
      <c r="G390" s="37" t="s">
        <v>1462</v>
      </c>
      <c r="H390" s="37"/>
      <c r="I390" s="37"/>
      <c r="J390" s="37"/>
      <c r="K390" s="37"/>
      <c r="L390" s="37" t="s">
        <v>1462</v>
      </c>
      <c r="M390" s="37" t="s">
        <v>1462</v>
      </c>
      <c r="N390" s="37" t="s">
        <v>1462</v>
      </c>
      <c r="O390" s="37"/>
      <c r="P390" s="37" t="s">
        <v>1462</v>
      </c>
      <c r="Q390" s="37"/>
    </row>
  </sheetData>
  <hyperlinks>
    <hyperlink ref="D1:E1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4"/>
  <sheetViews>
    <sheetView zoomScale="75" zoomScaleNormal="75" workbookViewId="0">
      <pane ySplit="2" topLeftCell="A3" activePane="bottomLeft" state="frozen"/>
      <selection pane="bottomLeft" activeCell="B1" sqref="B1"/>
    </sheetView>
  </sheetViews>
  <sheetFormatPr defaultRowHeight="14.4" x14ac:dyDescent="0.3"/>
  <cols>
    <col min="1" max="1" width="46.5546875" bestFit="1" customWidth="1"/>
    <col min="3" max="3" width="52.6640625" bestFit="1" customWidth="1"/>
    <col min="4" max="4" width="9.6640625" customWidth="1"/>
    <col min="5" max="5" width="11.88671875" customWidth="1"/>
    <col min="6" max="6" width="19.44140625" customWidth="1"/>
    <col min="7" max="7" width="15.5546875" customWidth="1"/>
  </cols>
  <sheetData>
    <row r="1" spans="1:7" s="78" customFormat="1" x14ac:dyDescent="0.3">
      <c r="A1" s="123" t="s">
        <v>1464</v>
      </c>
      <c r="C1" s="203" t="s">
        <v>1924</v>
      </c>
      <c r="D1" s="203"/>
    </row>
    <row r="2" spans="1:7" s="79" customFormat="1" ht="43.2" x14ac:dyDescent="0.3">
      <c r="A2" s="79" t="s">
        <v>1465</v>
      </c>
      <c r="B2" s="79" t="s">
        <v>1466</v>
      </c>
      <c r="C2" s="79" t="s">
        <v>1868</v>
      </c>
      <c r="D2" s="79" t="s">
        <v>1528</v>
      </c>
      <c r="E2" s="79" t="s">
        <v>1529</v>
      </c>
      <c r="F2" s="79" t="s">
        <v>1530</v>
      </c>
      <c r="G2" s="79" t="s">
        <v>1531</v>
      </c>
    </row>
    <row r="3" spans="1:7" s="92" customFormat="1" x14ac:dyDescent="0.3">
      <c r="A3" s="92" t="s">
        <v>239</v>
      </c>
      <c r="B3" s="92">
        <v>1</v>
      </c>
      <c r="C3" s="92" t="s">
        <v>239</v>
      </c>
      <c r="D3" s="92">
        <v>5</v>
      </c>
      <c r="E3" s="92">
        <v>14</v>
      </c>
      <c r="F3" s="92" t="s">
        <v>394</v>
      </c>
      <c r="G3" s="92" t="s">
        <v>395</v>
      </c>
    </row>
    <row r="4" spans="1:7" s="92" customFormat="1" x14ac:dyDescent="0.3">
      <c r="A4" s="92" t="s">
        <v>66</v>
      </c>
      <c r="B4" s="92">
        <v>1</v>
      </c>
      <c r="C4" s="92" t="s">
        <v>66</v>
      </c>
      <c r="D4" s="92">
        <v>2</v>
      </c>
      <c r="E4" s="92">
        <v>17</v>
      </c>
      <c r="G4" s="92" t="s">
        <v>395</v>
      </c>
    </row>
    <row r="5" spans="1:7" s="92" customFormat="1" x14ac:dyDescent="0.3">
      <c r="A5" s="92" t="s">
        <v>122</v>
      </c>
      <c r="B5" s="92">
        <v>1</v>
      </c>
      <c r="C5" s="92" t="s">
        <v>122</v>
      </c>
      <c r="D5" s="92">
        <v>4</v>
      </c>
      <c r="E5" s="92">
        <v>12</v>
      </c>
      <c r="F5" s="92" t="s">
        <v>394</v>
      </c>
      <c r="G5" s="92" t="s">
        <v>396</v>
      </c>
    </row>
    <row r="6" spans="1:7" s="92" customFormat="1" x14ac:dyDescent="0.3">
      <c r="A6" s="92" t="s">
        <v>26</v>
      </c>
      <c r="B6" s="92">
        <v>1</v>
      </c>
      <c r="C6" s="92" t="s">
        <v>26</v>
      </c>
      <c r="D6" s="92">
        <v>3</v>
      </c>
      <c r="E6" s="92">
        <v>4</v>
      </c>
      <c r="F6" s="92" t="s">
        <v>394</v>
      </c>
      <c r="G6" s="92" t="s">
        <v>395</v>
      </c>
    </row>
    <row r="7" spans="1:7" s="92" customFormat="1" x14ac:dyDescent="0.3">
      <c r="A7" s="92" t="s">
        <v>112</v>
      </c>
      <c r="B7" s="92">
        <v>1</v>
      </c>
      <c r="C7" s="92" t="s">
        <v>112</v>
      </c>
      <c r="D7" s="92">
        <v>4</v>
      </c>
      <c r="E7" s="92">
        <v>11</v>
      </c>
      <c r="G7" s="92" t="s">
        <v>395</v>
      </c>
    </row>
    <row r="8" spans="1:7" s="92" customFormat="1" x14ac:dyDescent="0.3">
      <c r="A8" s="92" t="s">
        <v>65</v>
      </c>
      <c r="B8" s="92">
        <v>1</v>
      </c>
      <c r="C8" s="92" t="s">
        <v>65</v>
      </c>
      <c r="D8" s="92">
        <v>1</v>
      </c>
      <c r="E8" s="92">
        <v>5</v>
      </c>
      <c r="F8" s="92" t="s">
        <v>397</v>
      </c>
      <c r="G8" s="92" t="s">
        <v>398</v>
      </c>
    </row>
    <row r="9" spans="1:7" s="92" customFormat="1" x14ac:dyDescent="0.3">
      <c r="A9" s="92" t="s">
        <v>234</v>
      </c>
      <c r="B9" s="92">
        <v>1</v>
      </c>
      <c r="C9" s="92" t="s">
        <v>234</v>
      </c>
      <c r="D9" s="92">
        <v>7</v>
      </c>
      <c r="E9" s="92">
        <v>13</v>
      </c>
      <c r="F9" s="92" t="s">
        <v>394</v>
      </c>
      <c r="G9" s="92" t="s">
        <v>398</v>
      </c>
    </row>
    <row r="10" spans="1:7" s="92" customFormat="1" x14ac:dyDescent="0.3">
      <c r="A10" s="92" t="s">
        <v>48</v>
      </c>
      <c r="B10" s="92">
        <v>1</v>
      </c>
      <c r="C10" s="92" t="s">
        <v>48</v>
      </c>
      <c r="D10" s="92">
        <v>2</v>
      </c>
      <c r="E10" s="92">
        <v>7</v>
      </c>
      <c r="F10" s="92" t="s">
        <v>394</v>
      </c>
      <c r="G10" s="92" t="s">
        <v>396</v>
      </c>
    </row>
    <row r="11" spans="1:7" s="92" customFormat="1" x14ac:dyDescent="0.3">
      <c r="A11" s="92" t="s">
        <v>97</v>
      </c>
      <c r="B11" s="92">
        <v>1</v>
      </c>
      <c r="C11" s="92" t="s">
        <v>97</v>
      </c>
      <c r="D11" s="92">
        <v>2</v>
      </c>
      <c r="E11" s="92">
        <v>5</v>
      </c>
      <c r="G11" s="92" t="s">
        <v>398</v>
      </c>
    </row>
    <row r="12" spans="1:7" s="92" customFormat="1" x14ac:dyDescent="0.3">
      <c r="A12" s="92" t="s">
        <v>69</v>
      </c>
      <c r="B12" s="92">
        <v>1</v>
      </c>
      <c r="C12" s="92" t="s">
        <v>69</v>
      </c>
      <c r="D12" s="92">
        <v>2</v>
      </c>
      <c r="E12" s="92">
        <v>7</v>
      </c>
      <c r="F12" s="92" t="s">
        <v>397</v>
      </c>
      <c r="G12" s="92" t="s">
        <v>396</v>
      </c>
    </row>
    <row r="13" spans="1:7" s="92" customFormat="1" x14ac:dyDescent="0.3">
      <c r="A13" s="92" t="s">
        <v>15</v>
      </c>
      <c r="B13" s="92">
        <v>1</v>
      </c>
      <c r="C13" s="92" t="s">
        <v>15</v>
      </c>
      <c r="D13" s="92">
        <v>2</v>
      </c>
      <c r="E13" s="92">
        <v>4</v>
      </c>
      <c r="F13" s="92" t="s">
        <v>394</v>
      </c>
      <c r="G13" s="92" t="s">
        <v>398</v>
      </c>
    </row>
    <row r="14" spans="1:7" s="92" customFormat="1" x14ac:dyDescent="0.3">
      <c r="A14" s="92" t="s">
        <v>380</v>
      </c>
      <c r="B14" s="92">
        <v>1</v>
      </c>
      <c r="C14" s="92" t="s">
        <v>380</v>
      </c>
      <c r="D14" s="92">
        <v>1</v>
      </c>
      <c r="E14" s="92">
        <v>7</v>
      </c>
      <c r="F14" s="92" t="s">
        <v>399</v>
      </c>
      <c r="G14" s="92" t="s">
        <v>398</v>
      </c>
    </row>
    <row r="15" spans="1:7" s="92" customFormat="1" x14ac:dyDescent="0.3">
      <c r="A15" s="92" t="s">
        <v>243</v>
      </c>
      <c r="B15" s="92">
        <v>1</v>
      </c>
      <c r="C15" s="92" t="s">
        <v>243</v>
      </c>
      <c r="D15" s="92">
        <v>4</v>
      </c>
      <c r="E15" s="92">
        <v>13</v>
      </c>
      <c r="F15" s="92" t="s">
        <v>397</v>
      </c>
      <c r="G15" s="92" t="s">
        <v>395</v>
      </c>
    </row>
    <row r="16" spans="1:7" s="92" customFormat="1" x14ac:dyDescent="0.3">
      <c r="A16" s="92" t="s">
        <v>92</v>
      </c>
      <c r="B16" s="92">
        <v>1</v>
      </c>
      <c r="C16" s="92" t="s">
        <v>92</v>
      </c>
      <c r="D16" s="92">
        <v>1</v>
      </c>
      <c r="E16" s="92">
        <v>9</v>
      </c>
      <c r="F16" s="92" t="s">
        <v>397</v>
      </c>
      <c r="G16" s="92" t="s">
        <v>398</v>
      </c>
    </row>
    <row r="17" spans="1:7" s="92" customFormat="1" x14ac:dyDescent="0.3">
      <c r="A17" s="92" t="s">
        <v>229</v>
      </c>
      <c r="B17" s="92">
        <v>1</v>
      </c>
      <c r="C17" s="92" t="s">
        <v>229</v>
      </c>
      <c r="D17" s="92">
        <v>4</v>
      </c>
      <c r="E17" s="92">
        <v>11</v>
      </c>
      <c r="G17" s="92" t="s">
        <v>398</v>
      </c>
    </row>
    <row r="18" spans="1:7" s="92" customFormat="1" x14ac:dyDescent="0.3">
      <c r="A18" s="92" t="s">
        <v>41</v>
      </c>
      <c r="B18" s="92">
        <v>1</v>
      </c>
      <c r="C18" s="92" t="s">
        <v>41</v>
      </c>
      <c r="D18" s="92">
        <v>3</v>
      </c>
      <c r="E18" s="92">
        <v>7</v>
      </c>
      <c r="F18" s="92" t="s">
        <v>394</v>
      </c>
      <c r="G18" s="92" t="s">
        <v>398</v>
      </c>
    </row>
    <row r="19" spans="1:7" s="92" customFormat="1" ht="28.8" x14ac:dyDescent="0.3">
      <c r="A19" s="92" t="s">
        <v>113</v>
      </c>
      <c r="B19" s="92">
        <v>1</v>
      </c>
      <c r="C19" s="92" t="s">
        <v>113</v>
      </c>
      <c r="D19" s="92">
        <v>3</v>
      </c>
      <c r="E19" s="92">
        <v>11</v>
      </c>
      <c r="F19" s="92" t="s">
        <v>394</v>
      </c>
      <c r="G19" s="92" t="s">
        <v>400</v>
      </c>
    </row>
    <row r="20" spans="1:7" s="92" customFormat="1" x14ac:dyDescent="0.3">
      <c r="A20" s="92" t="s">
        <v>284</v>
      </c>
      <c r="B20" s="92">
        <v>1</v>
      </c>
      <c r="C20" s="92" t="s">
        <v>401</v>
      </c>
      <c r="D20" s="92">
        <v>1</v>
      </c>
      <c r="E20" s="92">
        <v>5</v>
      </c>
      <c r="F20" s="92" t="s">
        <v>402</v>
      </c>
      <c r="G20" s="92" t="s">
        <v>396</v>
      </c>
    </row>
    <row r="21" spans="1:7" s="92" customFormat="1" x14ac:dyDescent="0.3">
      <c r="A21" s="92" t="s">
        <v>284</v>
      </c>
      <c r="B21" s="92">
        <v>1</v>
      </c>
      <c r="C21" s="92" t="s">
        <v>284</v>
      </c>
      <c r="D21" s="92">
        <v>2</v>
      </c>
      <c r="E21" s="92">
        <v>6</v>
      </c>
      <c r="G21" s="92" t="s">
        <v>398</v>
      </c>
    </row>
    <row r="22" spans="1:7" s="92" customFormat="1" x14ac:dyDescent="0.3">
      <c r="A22" s="92" t="s">
        <v>54</v>
      </c>
      <c r="B22" s="92">
        <v>1</v>
      </c>
      <c r="C22" s="92" t="s">
        <v>54</v>
      </c>
      <c r="D22" s="92">
        <v>4</v>
      </c>
      <c r="E22" s="92">
        <v>8</v>
      </c>
      <c r="F22" s="92" t="s">
        <v>402</v>
      </c>
      <c r="G22" s="92" t="s">
        <v>396</v>
      </c>
    </row>
    <row r="23" spans="1:7" s="92" customFormat="1" x14ac:dyDescent="0.3">
      <c r="A23" s="92" t="s">
        <v>268</v>
      </c>
      <c r="B23" s="92">
        <v>1</v>
      </c>
      <c r="C23" s="92" t="s">
        <v>268</v>
      </c>
      <c r="D23" s="92">
        <v>4</v>
      </c>
      <c r="E23" s="92">
        <v>14</v>
      </c>
      <c r="F23" s="92" t="s">
        <v>399</v>
      </c>
      <c r="G23" s="92" t="s">
        <v>396</v>
      </c>
    </row>
    <row r="24" spans="1:7" s="92" customFormat="1" x14ac:dyDescent="0.3">
      <c r="A24" s="92" t="s">
        <v>2</v>
      </c>
      <c r="B24" s="92">
        <v>1</v>
      </c>
      <c r="C24" s="92" t="s">
        <v>2</v>
      </c>
      <c r="D24" s="92">
        <v>3</v>
      </c>
      <c r="E24" s="92">
        <v>6</v>
      </c>
      <c r="F24" s="92" t="s">
        <v>399</v>
      </c>
      <c r="G24" s="92" t="s">
        <v>396</v>
      </c>
    </row>
    <row r="25" spans="1:7" s="92" customFormat="1" x14ac:dyDescent="0.3">
      <c r="A25" s="92" t="s">
        <v>32</v>
      </c>
      <c r="B25" s="92">
        <v>1</v>
      </c>
      <c r="C25" s="92" t="s">
        <v>403</v>
      </c>
      <c r="D25" s="92">
        <v>5</v>
      </c>
      <c r="E25" s="92">
        <v>8</v>
      </c>
      <c r="F25" s="92" t="s">
        <v>394</v>
      </c>
      <c r="G25" s="92" t="s">
        <v>398</v>
      </c>
    </row>
    <row r="26" spans="1:7" s="92" customFormat="1" ht="28.8" x14ac:dyDescent="0.3">
      <c r="A26" s="92" t="s">
        <v>351</v>
      </c>
      <c r="B26" s="92">
        <v>1</v>
      </c>
      <c r="C26" s="92" t="s">
        <v>404</v>
      </c>
      <c r="D26" s="92">
        <v>1</v>
      </c>
      <c r="E26" s="92">
        <v>13</v>
      </c>
      <c r="G26" s="92" t="s">
        <v>400</v>
      </c>
    </row>
    <row r="27" spans="1:7" s="92" customFormat="1" x14ac:dyDescent="0.3">
      <c r="A27" s="92" t="s">
        <v>102</v>
      </c>
      <c r="B27" s="92">
        <v>1</v>
      </c>
      <c r="C27" s="92" t="s">
        <v>102</v>
      </c>
      <c r="D27" s="92">
        <v>1</v>
      </c>
      <c r="E27" s="92">
        <v>3</v>
      </c>
      <c r="F27" s="92" t="s">
        <v>397</v>
      </c>
      <c r="G27" s="92" t="s">
        <v>395</v>
      </c>
    </row>
    <row r="28" spans="1:7" s="92" customFormat="1" x14ac:dyDescent="0.3">
      <c r="A28" s="92" t="s">
        <v>9</v>
      </c>
      <c r="B28" s="92">
        <v>1</v>
      </c>
      <c r="C28" s="92" t="s">
        <v>9</v>
      </c>
      <c r="D28" s="92">
        <v>4</v>
      </c>
      <c r="E28" s="92">
        <v>5</v>
      </c>
      <c r="F28" s="92" t="s">
        <v>405</v>
      </c>
      <c r="G28" s="92" t="s">
        <v>395</v>
      </c>
    </row>
    <row r="29" spans="1:7" s="92" customFormat="1" x14ac:dyDescent="0.3">
      <c r="A29" s="92" t="s">
        <v>110</v>
      </c>
      <c r="B29" s="92">
        <v>1</v>
      </c>
      <c r="C29" s="92" t="s">
        <v>110</v>
      </c>
      <c r="D29" s="92">
        <v>3</v>
      </c>
      <c r="E29" s="92">
        <v>12</v>
      </c>
      <c r="F29" s="92" t="s">
        <v>402</v>
      </c>
      <c r="G29" s="92" t="s">
        <v>395</v>
      </c>
    </row>
    <row r="30" spans="1:7" s="92" customFormat="1" ht="28.8" x14ac:dyDescent="0.3">
      <c r="A30" s="92" t="s">
        <v>47</v>
      </c>
      <c r="B30" s="92">
        <v>1</v>
      </c>
      <c r="C30" s="92" t="s">
        <v>47</v>
      </c>
      <c r="D30" s="92">
        <v>5</v>
      </c>
      <c r="E30" s="92">
        <v>15</v>
      </c>
      <c r="F30" s="92" t="s">
        <v>394</v>
      </c>
      <c r="G30" s="92" t="s">
        <v>400</v>
      </c>
    </row>
    <row r="31" spans="1:7" s="92" customFormat="1" x14ac:dyDescent="0.3">
      <c r="A31" s="92" t="s">
        <v>224</v>
      </c>
      <c r="B31" s="92">
        <v>1</v>
      </c>
      <c r="C31" s="92" t="s">
        <v>224</v>
      </c>
      <c r="D31" s="92">
        <v>1</v>
      </c>
      <c r="E31" s="92">
        <v>3</v>
      </c>
      <c r="G31" s="92" t="s">
        <v>398</v>
      </c>
    </row>
    <row r="32" spans="1:7" s="92" customFormat="1" x14ac:dyDescent="0.3">
      <c r="A32" s="92" t="s">
        <v>215</v>
      </c>
      <c r="B32" s="92">
        <v>1</v>
      </c>
      <c r="C32" s="92" t="s">
        <v>215</v>
      </c>
      <c r="D32" s="92">
        <v>2</v>
      </c>
      <c r="E32" s="92">
        <v>9</v>
      </c>
      <c r="F32" s="92" t="s">
        <v>405</v>
      </c>
      <c r="G32" s="92" t="s">
        <v>396</v>
      </c>
    </row>
    <row r="33" spans="1:7" s="92" customFormat="1" x14ac:dyDescent="0.3">
      <c r="A33" s="92" t="s">
        <v>53</v>
      </c>
      <c r="B33" s="92">
        <v>1</v>
      </c>
      <c r="C33" s="92" t="s">
        <v>53</v>
      </c>
      <c r="D33" s="92">
        <v>2</v>
      </c>
      <c r="E33" s="92">
        <v>2</v>
      </c>
      <c r="F33" s="92" t="s">
        <v>397</v>
      </c>
      <c r="G33" s="92" t="s">
        <v>395</v>
      </c>
    </row>
    <row r="34" spans="1:7" s="92" customFormat="1" x14ac:dyDescent="0.3">
      <c r="A34" s="92" t="s">
        <v>145</v>
      </c>
      <c r="B34" s="92">
        <v>1</v>
      </c>
      <c r="C34" s="92" t="s">
        <v>145</v>
      </c>
      <c r="D34" s="92">
        <v>3</v>
      </c>
      <c r="E34" s="92">
        <v>4</v>
      </c>
      <c r="G34" s="92" t="s">
        <v>396</v>
      </c>
    </row>
    <row r="35" spans="1:7" s="92" customFormat="1" x14ac:dyDescent="0.3">
      <c r="A35" s="92" t="s">
        <v>145</v>
      </c>
      <c r="B35" s="92">
        <v>1</v>
      </c>
      <c r="C35" s="92" t="s">
        <v>406</v>
      </c>
      <c r="D35" s="92">
        <v>0</v>
      </c>
      <c r="E35" s="92">
        <v>1</v>
      </c>
      <c r="F35" s="92" t="s">
        <v>394</v>
      </c>
      <c r="G35" s="92" t="s">
        <v>398</v>
      </c>
    </row>
    <row r="36" spans="1:7" s="92" customFormat="1" x14ac:dyDescent="0.3">
      <c r="A36" s="92" t="s">
        <v>145</v>
      </c>
      <c r="B36" s="92">
        <v>1</v>
      </c>
      <c r="C36" s="92" t="s">
        <v>407</v>
      </c>
      <c r="D36" s="92">
        <v>0</v>
      </c>
      <c r="E36" s="92">
        <v>1</v>
      </c>
      <c r="F36" s="92" t="s">
        <v>394</v>
      </c>
      <c r="G36" s="92" t="s">
        <v>398</v>
      </c>
    </row>
    <row r="37" spans="1:7" s="92" customFormat="1" x14ac:dyDescent="0.3">
      <c r="A37" s="92" t="s">
        <v>210</v>
      </c>
      <c r="B37" s="92">
        <v>1</v>
      </c>
      <c r="C37" s="92" t="s">
        <v>210</v>
      </c>
      <c r="D37" s="92">
        <v>4</v>
      </c>
      <c r="E37" s="92">
        <v>12</v>
      </c>
      <c r="F37" s="92" t="s">
        <v>397</v>
      </c>
      <c r="G37" s="92" t="s">
        <v>398</v>
      </c>
    </row>
    <row r="38" spans="1:7" s="92" customFormat="1" ht="28.8" x14ac:dyDescent="0.3">
      <c r="A38" s="92" t="s">
        <v>208</v>
      </c>
      <c r="B38" s="92">
        <v>1</v>
      </c>
      <c r="C38" s="92" t="s">
        <v>408</v>
      </c>
      <c r="D38" s="92">
        <v>1</v>
      </c>
      <c r="E38" s="92">
        <v>13</v>
      </c>
      <c r="F38" s="92" t="s">
        <v>399</v>
      </c>
      <c r="G38" s="92" t="s">
        <v>400</v>
      </c>
    </row>
    <row r="39" spans="1:7" s="92" customFormat="1" x14ac:dyDescent="0.3">
      <c r="A39" s="92" t="s">
        <v>3</v>
      </c>
      <c r="B39" s="92">
        <v>1</v>
      </c>
      <c r="C39" s="92" t="s">
        <v>3</v>
      </c>
      <c r="D39" s="92">
        <v>1</v>
      </c>
      <c r="E39" s="92">
        <v>2</v>
      </c>
      <c r="F39" s="92" t="s">
        <v>402</v>
      </c>
      <c r="G39" s="92" t="s">
        <v>396</v>
      </c>
    </row>
    <row r="40" spans="1:7" s="92" customFormat="1" x14ac:dyDescent="0.3">
      <c r="A40" s="92" t="s">
        <v>206</v>
      </c>
      <c r="B40" s="92">
        <v>1</v>
      </c>
      <c r="C40" s="92" t="s">
        <v>206</v>
      </c>
      <c r="D40" s="92">
        <v>3</v>
      </c>
      <c r="E40" s="92">
        <v>8</v>
      </c>
      <c r="F40" s="92" t="s">
        <v>405</v>
      </c>
      <c r="G40" s="92" t="s">
        <v>396</v>
      </c>
    </row>
    <row r="41" spans="1:7" s="92" customFormat="1" x14ac:dyDescent="0.3">
      <c r="A41" s="92" t="s">
        <v>36</v>
      </c>
      <c r="B41" s="92">
        <v>1</v>
      </c>
      <c r="C41" s="92" t="s">
        <v>36</v>
      </c>
      <c r="D41" s="92">
        <v>4</v>
      </c>
      <c r="E41" s="92">
        <v>8</v>
      </c>
      <c r="F41" s="92" t="s">
        <v>394</v>
      </c>
      <c r="G41" s="92" t="s">
        <v>398</v>
      </c>
    </row>
    <row r="42" spans="1:7" s="92" customFormat="1" x14ac:dyDescent="0.3">
      <c r="A42" s="92" t="s">
        <v>68</v>
      </c>
      <c r="B42" s="92">
        <v>1</v>
      </c>
      <c r="C42" s="92" t="s">
        <v>409</v>
      </c>
      <c r="D42" s="92">
        <v>1</v>
      </c>
      <c r="E42" s="92">
        <v>5</v>
      </c>
      <c r="F42" s="92" t="s">
        <v>399</v>
      </c>
      <c r="G42" s="92" t="s">
        <v>396</v>
      </c>
    </row>
    <row r="43" spans="1:7" s="92" customFormat="1" x14ac:dyDescent="0.3">
      <c r="A43" s="92" t="s">
        <v>11</v>
      </c>
      <c r="B43" s="92">
        <v>1</v>
      </c>
      <c r="C43" s="92" t="s">
        <v>11</v>
      </c>
      <c r="D43" s="92">
        <v>4</v>
      </c>
      <c r="E43" s="92">
        <v>5</v>
      </c>
      <c r="F43" s="92" t="s">
        <v>397</v>
      </c>
      <c r="G43" s="92" t="s">
        <v>395</v>
      </c>
    </row>
    <row r="44" spans="1:7" s="92" customFormat="1" x14ac:dyDescent="0.3">
      <c r="A44" s="92" t="s">
        <v>34</v>
      </c>
      <c r="B44" s="92">
        <v>1</v>
      </c>
      <c r="C44" s="92" t="s">
        <v>34</v>
      </c>
      <c r="D44" s="92">
        <v>4</v>
      </c>
      <c r="E44" s="92">
        <v>5</v>
      </c>
      <c r="F44" s="92" t="s">
        <v>405</v>
      </c>
      <c r="G44" s="92" t="s">
        <v>395</v>
      </c>
    </row>
    <row r="45" spans="1:7" s="92" customFormat="1" x14ac:dyDescent="0.3">
      <c r="A45" s="92" t="s">
        <v>100</v>
      </c>
      <c r="B45" s="92">
        <v>1</v>
      </c>
      <c r="C45" s="92" t="s">
        <v>100</v>
      </c>
      <c r="D45" s="92">
        <v>2</v>
      </c>
      <c r="E45" s="92">
        <v>4</v>
      </c>
      <c r="F45" s="92" t="s">
        <v>394</v>
      </c>
      <c r="G45" s="92" t="s">
        <v>398</v>
      </c>
    </row>
    <row r="46" spans="1:7" s="92" customFormat="1" x14ac:dyDescent="0.3">
      <c r="A46" s="92" t="s">
        <v>67</v>
      </c>
      <c r="B46" s="92">
        <v>1</v>
      </c>
      <c r="C46" s="92" t="s">
        <v>67</v>
      </c>
      <c r="D46" s="92">
        <v>3</v>
      </c>
      <c r="E46" s="92">
        <v>3</v>
      </c>
      <c r="G46" s="92" t="s">
        <v>398</v>
      </c>
    </row>
    <row r="47" spans="1:7" s="92" customFormat="1" x14ac:dyDescent="0.3">
      <c r="A47" s="92" t="s">
        <v>7</v>
      </c>
      <c r="B47" s="92">
        <v>1</v>
      </c>
      <c r="C47" s="92" t="s">
        <v>7</v>
      </c>
      <c r="D47" s="92">
        <v>2</v>
      </c>
      <c r="E47" s="92">
        <v>3</v>
      </c>
      <c r="F47" s="92" t="s">
        <v>394</v>
      </c>
      <c r="G47" s="92" t="s">
        <v>396</v>
      </c>
    </row>
    <row r="48" spans="1:7" s="92" customFormat="1" x14ac:dyDescent="0.3">
      <c r="A48" s="92" t="s">
        <v>80</v>
      </c>
      <c r="B48" s="92">
        <v>1</v>
      </c>
      <c r="C48" s="92" t="s">
        <v>80</v>
      </c>
      <c r="D48" s="92">
        <v>3</v>
      </c>
      <c r="E48" s="92">
        <v>11</v>
      </c>
      <c r="G48" s="92" t="s">
        <v>398</v>
      </c>
    </row>
    <row r="49" spans="1:7" s="92" customFormat="1" x14ac:dyDescent="0.3">
      <c r="A49" s="92" t="s">
        <v>4</v>
      </c>
      <c r="B49" s="92">
        <v>1</v>
      </c>
      <c r="C49" s="92" t="s">
        <v>4</v>
      </c>
      <c r="D49" s="92">
        <v>3</v>
      </c>
      <c r="E49" s="92">
        <v>1</v>
      </c>
      <c r="F49" s="92" t="s">
        <v>399</v>
      </c>
      <c r="G49" s="92" t="s">
        <v>398</v>
      </c>
    </row>
    <row r="50" spans="1:7" s="92" customFormat="1" x14ac:dyDescent="0.3">
      <c r="A50" s="92" t="s">
        <v>51</v>
      </c>
      <c r="B50" s="92">
        <v>1</v>
      </c>
      <c r="C50" s="92" t="s">
        <v>51</v>
      </c>
      <c r="D50" s="92">
        <v>1</v>
      </c>
      <c r="E50" s="92">
        <v>3</v>
      </c>
      <c r="F50" s="92" t="s">
        <v>405</v>
      </c>
      <c r="G50" s="92" t="s">
        <v>395</v>
      </c>
    </row>
    <row r="51" spans="1:7" s="92" customFormat="1" x14ac:dyDescent="0.3">
      <c r="A51" s="92" t="s">
        <v>183</v>
      </c>
      <c r="B51" s="92">
        <v>1</v>
      </c>
      <c r="C51" s="92" t="s">
        <v>183</v>
      </c>
      <c r="D51" s="92">
        <v>4</v>
      </c>
      <c r="E51" s="92">
        <v>15</v>
      </c>
      <c r="F51" s="92" t="s">
        <v>402</v>
      </c>
      <c r="G51" s="92" t="s">
        <v>398</v>
      </c>
    </row>
    <row r="52" spans="1:7" s="92" customFormat="1" ht="28.8" x14ac:dyDescent="0.3">
      <c r="A52" s="92" t="s">
        <v>132</v>
      </c>
      <c r="B52" s="92">
        <v>1</v>
      </c>
      <c r="C52" s="92" t="s">
        <v>132</v>
      </c>
      <c r="D52" s="92">
        <v>9</v>
      </c>
      <c r="E52" s="92">
        <v>8</v>
      </c>
      <c r="F52" s="92" t="s">
        <v>405</v>
      </c>
      <c r="G52" s="92" t="s">
        <v>400</v>
      </c>
    </row>
    <row r="53" spans="1:7" s="92" customFormat="1" x14ac:dyDescent="0.3">
      <c r="A53" s="92" t="s">
        <v>222</v>
      </c>
      <c r="B53" s="92">
        <v>1</v>
      </c>
      <c r="C53" s="92" t="s">
        <v>222</v>
      </c>
      <c r="D53" s="92">
        <v>3</v>
      </c>
      <c r="E53" s="92">
        <v>10</v>
      </c>
      <c r="F53" s="92" t="s">
        <v>399</v>
      </c>
      <c r="G53" s="92" t="s">
        <v>396</v>
      </c>
    </row>
    <row r="54" spans="1:7" s="92" customFormat="1" x14ac:dyDescent="0.3">
      <c r="A54" s="92" t="s">
        <v>222</v>
      </c>
      <c r="B54" s="92">
        <v>1</v>
      </c>
      <c r="C54" s="92" t="s">
        <v>410</v>
      </c>
      <c r="D54" s="92">
        <v>0</v>
      </c>
      <c r="E54" s="92">
        <v>3</v>
      </c>
      <c r="F54" s="92" t="s">
        <v>405</v>
      </c>
      <c r="G54" s="92" t="s">
        <v>396</v>
      </c>
    </row>
    <row r="55" spans="1:7" s="92" customFormat="1" ht="28.8" x14ac:dyDescent="0.3">
      <c r="A55" s="92" t="s">
        <v>35</v>
      </c>
      <c r="B55" s="92">
        <v>1</v>
      </c>
      <c r="C55" s="92" t="s">
        <v>35</v>
      </c>
      <c r="D55" s="92">
        <v>1</v>
      </c>
      <c r="E55" s="92">
        <v>4</v>
      </c>
      <c r="F55" s="92" t="s">
        <v>402</v>
      </c>
      <c r="G55" s="92" t="s">
        <v>400</v>
      </c>
    </row>
    <row r="56" spans="1:7" s="92" customFormat="1" x14ac:dyDescent="0.3">
      <c r="A56" s="92" t="s">
        <v>381</v>
      </c>
      <c r="B56" s="92">
        <v>1</v>
      </c>
      <c r="C56" s="92" t="s">
        <v>381</v>
      </c>
      <c r="D56" s="92">
        <v>1</v>
      </c>
      <c r="E56" s="92">
        <v>3</v>
      </c>
      <c r="F56" s="92" t="s">
        <v>411</v>
      </c>
      <c r="G56" s="92" t="s">
        <v>395</v>
      </c>
    </row>
    <row r="57" spans="1:7" s="92" customFormat="1" x14ac:dyDescent="0.3">
      <c r="A57" s="92" t="s">
        <v>271</v>
      </c>
      <c r="B57" s="92">
        <v>1</v>
      </c>
      <c r="C57" s="92" t="s">
        <v>271</v>
      </c>
      <c r="D57" s="92">
        <v>4</v>
      </c>
      <c r="E57" s="92">
        <v>11</v>
      </c>
      <c r="F57" s="92" t="s">
        <v>394</v>
      </c>
      <c r="G57" s="92" t="s">
        <v>398</v>
      </c>
    </row>
    <row r="58" spans="1:7" s="92" customFormat="1" x14ac:dyDescent="0.3">
      <c r="A58" s="92" t="s">
        <v>82</v>
      </c>
      <c r="B58" s="92">
        <v>1</v>
      </c>
      <c r="C58" s="92" t="s">
        <v>82</v>
      </c>
      <c r="D58" s="92">
        <v>2</v>
      </c>
      <c r="E58" s="92">
        <v>5</v>
      </c>
      <c r="F58" s="92" t="s">
        <v>405</v>
      </c>
      <c r="G58" s="92" t="s">
        <v>398</v>
      </c>
    </row>
    <row r="59" spans="1:7" s="92" customFormat="1" ht="28.8" x14ac:dyDescent="0.3">
      <c r="A59" s="92" t="s">
        <v>377</v>
      </c>
      <c r="B59" s="92">
        <v>1</v>
      </c>
      <c r="C59" s="92" t="s">
        <v>412</v>
      </c>
      <c r="D59" s="92">
        <v>1</v>
      </c>
      <c r="E59" s="92">
        <v>4</v>
      </c>
      <c r="F59" s="92" t="s">
        <v>413</v>
      </c>
      <c r="G59" s="92" t="s">
        <v>400</v>
      </c>
    </row>
    <row r="60" spans="1:7" s="92" customFormat="1" x14ac:dyDescent="0.3">
      <c r="A60" s="92" t="s">
        <v>155</v>
      </c>
      <c r="B60" s="92">
        <v>1</v>
      </c>
      <c r="C60" s="92" t="s">
        <v>155</v>
      </c>
      <c r="D60" s="92">
        <v>2</v>
      </c>
      <c r="E60" s="92">
        <v>5</v>
      </c>
      <c r="F60" s="92" t="s">
        <v>405</v>
      </c>
      <c r="G60" s="92" t="s">
        <v>396</v>
      </c>
    </row>
    <row r="61" spans="1:7" s="92" customFormat="1" x14ac:dyDescent="0.3">
      <c r="A61" s="92" t="s">
        <v>16</v>
      </c>
      <c r="B61" s="92">
        <v>1</v>
      </c>
      <c r="C61" s="92" t="s">
        <v>16</v>
      </c>
      <c r="D61" s="92">
        <v>4</v>
      </c>
      <c r="E61" s="92">
        <v>15</v>
      </c>
      <c r="F61" s="92" t="s">
        <v>405</v>
      </c>
      <c r="G61" s="92" t="s">
        <v>396</v>
      </c>
    </row>
    <row r="62" spans="1:7" s="92" customFormat="1" x14ac:dyDescent="0.3">
      <c r="A62" s="92" t="s">
        <v>10</v>
      </c>
      <c r="B62" s="92">
        <v>1</v>
      </c>
      <c r="C62" s="92" t="s">
        <v>10</v>
      </c>
      <c r="D62" s="92">
        <v>1</v>
      </c>
      <c r="E62" s="92">
        <v>7</v>
      </c>
      <c r="F62" s="92" t="s">
        <v>405</v>
      </c>
      <c r="G62" s="92" t="s">
        <v>398</v>
      </c>
    </row>
    <row r="63" spans="1:7" s="92" customFormat="1" x14ac:dyDescent="0.3">
      <c r="A63" s="92" t="s">
        <v>6</v>
      </c>
      <c r="B63" s="92">
        <v>1</v>
      </c>
      <c r="C63" s="92" t="s">
        <v>6</v>
      </c>
      <c r="D63" s="92">
        <v>3</v>
      </c>
      <c r="E63" s="92">
        <v>19</v>
      </c>
    </row>
    <row r="64" spans="1:7" s="92" customFormat="1" x14ac:dyDescent="0.3">
      <c r="A64" s="92" t="s">
        <v>17</v>
      </c>
      <c r="B64" s="92">
        <v>1</v>
      </c>
      <c r="C64" s="92" t="s">
        <v>17</v>
      </c>
      <c r="D64" s="92">
        <v>8</v>
      </c>
      <c r="E64" s="92">
        <v>9</v>
      </c>
      <c r="F64" s="92" t="s">
        <v>399</v>
      </c>
      <c r="G64" s="92" t="s">
        <v>396</v>
      </c>
    </row>
    <row r="65" spans="1:7" s="92" customFormat="1" x14ac:dyDescent="0.3">
      <c r="A65" s="92" t="s">
        <v>23</v>
      </c>
      <c r="B65" s="92">
        <v>1</v>
      </c>
      <c r="C65" s="92" t="s">
        <v>23</v>
      </c>
      <c r="D65" s="92">
        <v>2</v>
      </c>
      <c r="E65" s="92">
        <v>6</v>
      </c>
      <c r="F65" s="92" t="s">
        <v>405</v>
      </c>
      <c r="G65" s="92" t="s">
        <v>396</v>
      </c>
    </row>
    <row r="66" spans="1:7" s="92" customFormat="1" x14ac:dyDescent="0.3">
      <c r="A66" s="92" t="s">
        <v>64</v>
      </c>
      <c r="B66" s="92">
        <v>1</v>
      </c>
      <c r="C66" s="92" t="s">
        <v>64</v>
      </c>
      <c r="D66" s="92">
        <v>2</v>
      </c>
      <c r="E66" s="92">
        <v>6</v>
      </c>
      <c r="F66" s="92" t="s">
        <v>402</v>
      </c>
      <c r="G66" s="92" t="s">
        <v>395</v>
      </c>
    </row>
    <row r="67" spans="1:7" s="92" customFormat="1" x14ac:dyDescent="0.3">
      <c r="A67" s="92" t="s">
        <v>232</v>
      </c>
      <c r="B67" s="92">
        <v>1</v>
      </c>
      <c r="C67" s="92" t="s">
        <v>232</v>
      </c>
      <c r="D67" s="92">
        <v>4</v>
      </c>
      <c r="E67" s="92">
        <v>7</v>
      </c>
      <c r="F67" s="92" t="s">
        <v>405</v>
      </c>
      <c r="G67" s="92" t="s">
        <v>396</v>
      </c>
    </row>
    <row r="68" spans="1:7" s="92" customFormat="1" x14ac:dyDescent="0.3">
      <c r="A68" s="92" t="s">
        <v>13</v>
      </c>
      <c r="B68" s="92">
        <v>1</v>
      </c>
      <c r="C68" s="92" t="s">
        <v>13</v>
      </c>
      <c r="D68" s="92">
        <v>2</v>
      </c>
      <c r="E68" s="92">
        <v>5</v>
      </c>
      <c r="F68" s="92" t="s">
        <v>394</v>
      </c>
      <c r="G68" s="92" t="s">
        <v>398</v>
      </c>
    </row>
    <row r="69" spans="1:7" s="92" customFormat="1" x14ac:dyDescent="0.3">
      <c r="A69" s="92" t="s">
        <v>70</v>
      </c>
      <c r="B69" s="92">
        <v>1</v>
      </c>
      <c r="C69" s="92" t="s">
        <v>70</v>
      </c>
      <c r="D69" s="92">
        <v>3</v>
      </c>
      <c r="E69" s="92">
        <v>7</v>
      </c>
      <c r="F69" s="92" t="s">
        <v>399</v>
      </c>
      <c r="G69" s="92" t="s">
        <v>398</v>
      </c>
    </row>
    <row r="70" spans="1:7" s="92" customFormat="1" x14ac:dyDescent="0.3">
      <c r="A70" s="92" t="s">
        <v>78</v>
      </c>
      <c r="B70" s="92">
        <v>1</v>
      </c>
      <c r="C70" s="92" t="s">
        <v>78</v>
      </c>
      <c r="D70" s="92">
        <v>2</v>
      </c>
      <c r="E70" s="92">
        <v>11</v>
      </c>
      <c r="F70" s="92" t="s">
        <v>394</v>
      </c>
      <c r="G70" s="92" t="s">
        <v>398</v>
      </c>
    </row>
    <row r="71" spans="1:7" s="92" customFormat="1" x14ac:dyDescent="0.3">
      <c r="A71" s="92" t="s">
        <v>28</v>
      </c>
      <c r="B71" s="92">
        <v>1</v>
      </c>
      <c r="C71" s="92" t="s">
        <v>28</v>
      </c>
      <c r="D71" s="92">
        <v>2</v>
      </c>
      <c r="E71" s="92">
        <v>4</v>
      </c>
      <c r="F71" s="92" t="s">
        <v>394</v>
      </c>
      <c r="G71" s="92" t="s">
        <v>395</v>
      </c>
    </row>
    <row r="72" spans="1:7" s="92" customFormat="1" x14ac:dyDescent="0.3">
      <c r="A72" s="92" t="s">
        <v>87</v>
      </c>
      <c r="B72" s="92">
        <v>1</v>
      </c>
      <c r="C72" s="92" t="s">
        <v>87</v>
      </c>
      <c r="D72" s="92">
        <v>4</v>
      </c>
      <c r="E72" s="92">
        <v>12</v>
      </c>
      <c r="F72" s="92" t="s">
        <v>397</v>
      </c>
      <c r="G72" s="92" t="s">
        <v>396</v>
      </c>
    </row>
    <row r="73" spans="1:7" s="92" customFormat="1" x14ac:dyDescent="0.3">
      <c r="A73" s="92" t="s">
        <v>89</v>
      </c>
      <c r="B73" s="92">
        <v>1</v>
      </c>
      <c r="C73" s="92" t="s">
        <v>89</v>
      </c>
      <c r="D73" s="92">
        <v>2</v>
      </c>
      <c r="E73" s="92">
        <v>7</v>
      </c>
      <c r="F73" s="92" t="s">
        <v>394</v>
      </c>
      <c r="G73" s="92" t="s">
        <v>398</v>
      </c>
    </row>
    <row r="74" spans="1:7" s="92" customFormat="1" x14ac:dyDescent="0.3">
      <c r="A74" s="92" t="s">
        <v>24</v>
      </c>
      <c r="B74" s="92">
        <v>1</v>
      </c>
      <c r="C74" s="92" t="s">
        <v>24</v>
      </c>
      <c r="D74" s="92">
        <v>3</v>
      </c>
      <c r="E74" s="92">
        <v>12</v>
      </c>
      <c r="F74" s="92" t="s">
        <v>397</v>
      </c>
      <c r="G74" s="92" t="s">
        <v>396</v>
      </c>
    </row>
    <row r="75" spans="1:7" s="92" customFormat="1" ht="28.8" x14ac:dyDescent="0.3">
      <c r="A75" s="92" t="s">
        <v>57</v>
      </c>
      <c r="B75" s="92">
        <v>1</v>
      </c>
      <c r="C75" s="92" t="s">
        <v>57</v>
      </c>
      <c r="D75" s="92">
        <v>1</v>
      </c>
      <c r="E75" s="92">
        <v>10</v>
      </c>
      <c r="F75" s="92" t="s">
        <v>394</v>
      </c>
      <c r="G75" s="92" t="s">
        <v>400</v>
      </c>
    </row>
    <row r="76" spans="1:7" s="92" customFormat="1" x14ac:dyDescent="0.3">
      <c r="A76" s="92" t="s">
        <v>61</v>
      </c>
      <c r="B76" s="92">
        <v>1</v>
      </c>
      <c r="C76" s="92" t="s">
        <v>61</v>
      </c>
      <c r="D76" s="92">
        <v>1</v>
      </c>
      <c r="E76" s="92">
        <v>2</v>
      </c>
      <c r="F76" s="92" t="s">
        <v>402</v>
      </c>
      <c r="G76" s="92" t="s">
        <v>396</v>
      </c>
    </row>
    <row r="77" spans="1:7" s="92" customFormat="1" x14ac:dyDescent="0.3">
      <c r="A77" s="92" t="s">
        <v>81</v>
      </c>
      <c r="B77" s="92">
        <v>1</v>
      </c>
      <c r="C77" s="92" t="s">
        <v>81</v>
      </c>
      <c r="D77" s="92">
        <v>2</v>
      </c>
      <c r="E77" s="92">
        <v>5</v>
      </c>
      <c r="F77" s="92" t="s">
        <v>414</v>
      </c>
      <c r="G77" s="92" t="s">
        <v>395</v>
      </c>
    </row>
    <row r="78" spans="1:7" s="92" customFormat="1" x14ac:dyDescent="0.3">
      <c r="A78" s="92" t="s">
        <v>90</v>
      </c>
      <c r="B78" s="92">
        <v>1</v>
      </c>
      <c r="C78" s="92" t="s">
        <v>90</v>
      </c>
      <c r="D78" s="92">
        <v>2</v>
      </c>
      <c r="E78" s="92">
        <v>5</v>
      </c>
      <c r="F78" s="92" t="s">
        <v>394</v>
      </c>
      <c r="G78" s="92" t="s">
        <v>395</v>
      </c>
    </row>
    <row r="79" spans="1:7" s="92" customFormat="1" x14ac:dyDescent="0.3">
      <c r="A79" s="92" t="s">
        <v>39</v>
      </c>
      <c r="B79" s="92">
        <v>1</v>
      </c>
      <c r="C79" s="92" t="s">
        <v>39</v>
      </c>
      <c r="D79" s="92">
        <v>3</v>
      </c>
      <c r="E79" s="92">
        <v>4</v>
      </c>
      <c r="G79" s="92" t="s">
        <v>415</v>
      </c>
    </row>
    <row r="80" spans="1:7" s="92" customFormat="1" x14ac:dyDescent="0.3">
      <c r="A80" s="92" t="s">
        <v>254</v>
      </c>
      <c r="B80" s="92">
        <v>2</v>
      </c>
      <c r="C80" s="92" t="s">
        <v>254</v>
      </c>
      <c r="D80" s="92">
        <v>3</v>
      </c>
      <c r="E80" s="92">
        <v>4</v>
      </c>
      <c r="F80" s="92" t="s">
        <v>399</v>
      </c>
      <c r="G80" s="92" t="s">
        <v>396</v>
      </c>
    </row>
    <row r="81" spans="1:7" s="92" customFormat="1" x14ac:dyDescent="0.3">
      <c r="A81" s="92" t="s">
        <v>254</v>
      </c>
      <c r="B81" s="92">
        <v>2</v>
      </c>
      <c r="C81" s="92" t="s">
        <v>416</v>
      </c>
      <c r="D81" s="92">
        <v>3</v>
      </c>
      <c r="E81" s="92">
        <v>4</v>
      </c>
      <c r="F81" s="92" t="s">
        <v>399</v>
      </c>
      <c r="G81" s="92" t="s">
        <v>396</v>
      </c>
    </row>
    <row r="82" spans="1:7" s="92" customFormat="1" x14ac:dyDescent="0.3">
      <c r="A82" s="92" t="s">
        <v>260</v>
      </c>
      <c r="B82" s="92">
        <v>2</v>
      </c>
      <c r="C82" s="92" t="s">
        <v>260</v>
      </c>
      <c r="D82" s="92">
        <v>8</v>
      </c>
      <c r="E82" s="92">
        <v>10</v>
      </c>
      <c r="F82" s="92" t="s">
        <v>394</v>
      </c>
      <c r="G82" s="92" t="s">
        <v>398</v>
      </c>
    </row>
    <row r="83" spans="1:7" s="92" customFormat="1" x14ac:dyDescent="0.3">
      <c r="A83" s="92" t="s">
        <v>173</v>
      </c>
      <c r="B83" s="92">
        <v>2</v>
      </c>
      <c r="C83" s="92" t="s">
        <v>173</v>
      </c>
      <c r="D83" s="92">
        <v>6</v>
      </c>
      <c r="E83" s="92">
        <v>7</v>
      </c>
      <c r="F83" s="92" t="s">
        <v>402</v>
      </c>
      <c r="G83" s="92" t="s">
        <v>398</v>
      </c>
    </row>
    <row r="84" spans="1:7" s="92" customFormat="1" x14ac:dyDescent="0.3">
      <c r="A84" s="92" t="s">
        <v>45</v>
      </c>
      <c r="B84" s="92">
        <v>2</v>
      </c>
      <c r="C84" s="92" t="s">
        <v>45</v>
      </c>
      <c r="D84" s="92">
        <v>1</v>
      </c>
      <c r="E84" s="92">
        <v>6</v>
      </c>
      <c r="F84" s="92" t="s">
        <v>394</v>
      </c>
      <c r="G84" s="92" t="s">
        <v>396</v>
      </c>
    </row>
    <row r="85" spans="1:7" s="92" customFormat="1" x14ac:dyDescent="0.3">
      <c r="A85" s="92" t="s">
        <v>291</v>
      </c>
      <c r="B85" s="92">
        <v>2</v>
      </c>
      <c r="C85" s="92" t="s">
        <v>417</v>
      </c>
      <c r="D85" s="92">
        <v>5</v>
      </c>
      <c r="E85" s="92">
        <v>13</v>
      </c>
      <c r="F85" s="92" t="s">
        <v>394</v>
      </c>
      <c r="G85" s="92" t="s">
        <v>398</v>
      </c>
    </row>
    <row r="86" spans="1:7" s="92" customFormat="1" x14ac:dyDescent="0.3">
      <c r="A86" s="92" t="s">
        <v>272</v>
      </c>
      <c r="B86" s="92">
        <v>2</v>
      </c>
      <c r="C86" s="92" t="s">
        <v>272</v>
      </c>
      <c r="D86" s="92">
        <v>11</v>
      </c>
      <c r="E86" s="92">
        <v>12</v>
      </c>
      <c r="G86" s="92" t="s">
        <v>398</v>
      </c>
    </row>
    <row r="87" spans="1:7" s="92" customFormat="1" x14ac:dyDescent="0.3">
      <c r="A87" s="92" t="s">
        <v>93</v>
      </c>
      <c r="B87" s="92">
        <v>2</v>
      </c>
      <c r="C87" s="92" t="s">
        <v>93</v>
      </c>
      <c r="D87" s="92">
        <v>1</v>
      </c>
      <c r="E87" s="92">
        <v>3</v>
      </c>
      <c r="F87" s="92" t="s">
        <v>397</v>
      </c>
      <c r="G87" s="92" t="s">
        <v>395</v>
      </c>
    </row>
    <row r="88" spans="1:7" s="92" customFormat="1" x14ac:dyDescent="0.3">
      <c r="A88" s="92" t="s">
        <v>77</v>
      </c>
      <c r="B88" s="92">
        <v>2</v>
      </c>
      <c r="C88" s="92" t="s">
        <v>77</v>
      </c>
      <c r="D88" s="92">
        <v>3</v>
      </c>
      <c r="E88" s="92">
        <v>10</v>
      </c>
      <c r="F88" s="92" t="s">
        <v>402</v>
      </c>
      <c r="G88" s="92" t="s">
        <v>395</v>
      </c>
    </row>
    <row r="89" spans="1:7" s="92" customFormat="1" x14ac:dyDescent="0.3">
      <c r="A89" s="92" t="s">
        <v>37</v>
      </c>
      <c r="B89" s="92">
        <v>2</v>
      </c>
      <c r="C89" s="92" t="s">
        <v>37</v>
      </c>
      <c r="D89" s="92">
        <v>4</v>
      </c>
      <c r="E89" s="92">
        <v>11</v>
      </c>
      <c r="F89" s="92" t="s">
        <v>411</v>
      </c>
      <c r="G89" s="92" t="s">
        <v>396</v>
      </c>
    </row>
    <row r="90" spans="1:7" s="92" customFormat="1" x14ac:dyDescent="0.3">
      <c r="A90" s="92" t="s">
        <v>153</v>
      </c>
      <c r="B90" s="92">
        <v>2</v>
      </c>
      <c r="C90" s="92" t="s">
        <v>153</v>
      </c>
      <c r="D90" s="92">
        <v>4</v>
      </c>
      <c r="E90" s="92">
        <v>13</v>
      </c>
      <c r="F90" s="92" t="s">
        <v>405</v>
      </c>
      <c r="G90" s="92" t="s">
        <v>398</v>
      </c>
    </row>
    <row r="91" spans="1:7" s="92" customFormat="1" x14ac:dyDescent="0.3">
      <c r="A91" s="92" t="s">
        <v>19</v>
      </c>
      <c r="B91" s="92">
        <v>2</v>
      </c>
      <c r="C91" s="92" t="s">
        <v>19</v>
      </c>
      <c r="D91" s="92">
        <v>4</v>
      </c>
      <c r="E91" s="92">
        <v>5</v>
      </c>
      <c r="F91" s="92" t="s">
        <v>397</v>
      </c>
      <c r="G91" s="92" t="s">
        <v>398</v>
      </c>
    </row>
    <row r="92" spans="1:7" s="92" customFormat="1" x14ac:dyDescent="0.3">
      <c r="A92" s="92" t="s">
        <v>83</v>
      </c>
      <c r="B92" s="92">
        <v>2</v>
      </c>
      <c r="C92" s="92" t="s">
        <v>83</v>
      </c>
      <c r="D92" s="92">
        <v>2</v>
      </c>
      <c r="E92" s="92">
        <v>4</v>
      </c>
      <c r="F92" s="92" t="s">
        <v>397</v>
      </c>
      <c r="G92" s="92" t="s">
        <v>398</v>
      </c>
    </row>
    <row r="93" spans="1:7" s="92" customFormat="1" x14ac:dyDescent="0.3">
      <c r="A93" s="92" t="s">
        <v>62</v>
      </c>
      <c r="B93" s="92">
        <v>2</v>
      </c>
      <c r="C93" s="92" t="s">
        <v>62</v>
      </c>
      <c r="D93" s="92">
        <v>3</v>
      </c>
      <c r="E93" s="92">
        <v>6</v>
      </c>
      <c r="F93" s="92" t="s">
        <v>399</v>
      </c>
      <c r="G93" s="92" t="s">
        <v>396</v>
      </c>
    </row>
    <row r="94" spans="1:7" s="92" customFormat="1" x14ac:dyDescent="0.3">
      <c r="A94" s="92" t="s">
        <v>138</v>
      </c>
      <c r="B94" s="92">
        <v>2</v>
      </c>
      <c r="C94" s="92" t="s">
        <v>138</v>
      </c>
      <c r="D94" s="92">
        <v>7</v>
      </c>
      <c r="E94" s="92">
        <v>11</v>
      </c>
      <c r="F94" s="92" t="s">
        <v>397</v>
      </c>
      <c r="G94" s="92" t="s">
        <v>398</v>
      </c>
    </row>
    <row r="95" spans="1:7" s="92" customFormat="1" x14ac:dyDescent="0.3">
      <c r="A95" s="92" t="s">
        <v>220</v>
      </c>
      <c r="B95" s="92">
        <v>2</v>
      </c>
      <c r="C95" s="92" t="s">
        <v>220</v>
      </c>
      <c r="D95" s="92">
        <v>0</v>
      </c>
      <c r="E95" s="92">
        <v>6</v>
      </c>
      <c r="F95" s="92" t="s">
        <v>411</v>
      </c>
      <c r="G95" s="92" t="s">
        <v>395</v>
      </c>
    </row>
    <row r="96" spans="1:7" s="92" customFormat="1" ht="28.8" x14ac:dyDescent="0.3">
      <c r="A96" s="92" t="s">
        <v>220</v>
      </c>
      <c r="B96" s="92">
        <v>2</v>
      </c>
      <c r="C96" s="92" t="s">
        <v>220</v>
      </c>
      <c r="D96" s="92">
        <v>6</v>
      </c>
      <c r="E96" s="92">
        <v>0</v>
      </c>
      <c r="F96" s="92" t="s">
        <v>402</v>
      </c>
      <c r="G96" s="92" t="s">
        <v>400</v>
      </c>
    </row>
    <row r="97" spans="1:7" s="92" customFormat="1" x14ac:dyDescent="0.3">
      <c r="A97" s="92" t="s">
        <v>301</v>
      </c>
      <c r="B97" s="92">
        <v>2</v>
      </c>
      <c r="C97" s="92" t="s">
        <v>301</v>
      </c>
      <c r="D97" s="92">
        <v>4</v>
      </c>
      <c r="E97" s="92">
        <v>11</v>
      </c>
      <c r="F97" s="92" t="s">
        <v>394</v>
      </c>
      <c r="G97" s="92" t="s">
        <v>395</v>
      </c>
    </row>
    <row r="98" spans="1:7" s="92" customFormat="1" ht="28.8" x14ac:dyDescent="0.3">
      <c r="A98" s="92" t="s">
        <v>209</v>
      </c>
      <c r="B98" s="92">
        <v>2</v>
      </c>
      <c r="C98" s="92" t="s">
        <v>209</v>
      </c>
      <c r="D98" s="92">
        <v>4</v>
      </c>
      <c r="E98" s="92">
        <v>9</v>
      </c>
      <c r="F98" s="92" t="s">
        <v>405</v>
      </c>
      <c r="G98" s="92" t="s">
        <v>400</v>
      </c>
    </row>
    <row r="99" spans="1:7" s="92" customFormat="1" x14ac:dyDescent="0.3">
      <c r="A99" s="92" t="s">
        <v>21</v>
      </c>
      <c r="B99" s="92">
        <v>2</v>
      </c>
      <c r="C99" s="92" t="s">
        <v>21</v>
      </c>
      <c r="D99" s="92">
        <v>3</v>
      </c>
      <c r="E99" s="92">
        <v>5</v>
      </c>
      <c r="F99" s="92" t="s">
        <v>402</v>
      </c>
      <c r="G99" s="92" t="s">
        <v>415</v>
      </c>
    </row>
    <row r="100" spans="1:7" s="92" customFormat="1" ht="28.8" x14ac:dyDescent="0.3">
      <c r="A100" s="92" t="s">
        <v>109</v>
      </c>
      <c r="B100" s="92">
        <v>2</v>
      </c>
      <c r="C100" s="92" t="s">
        <v>109</v>
      </c>
      <c r="D100" s="92">
        <v>2</v>
      </c>
      <c r="E100" s="92">
        <v>5</v>
      </c>
      <c r="F100" s="92" t="s">
        <v>402</v>
      </c>
      <c r="G100" s="92" t="s">
        <v>400</v>
      </c>
    </row>
    <row r="101" spans="1:7" s="92" customFormat="1" x14ac:dyDescent="0.3">
      <c r="A101" s="92" t="s">
        <v>247</v>
      </c>
      <c r="B101" s="92">
        <v>2</v>
      </c>
      <c r="C101" s="92" t="s">
        <v>247</v>
      </c>
      <c r="D101" s="92">
        <v>4</v>
      </c>
      <c r="E101" s="92">
        <v>10</v>
      </c>
      <c r="F101" s="92" t="s">
        <v>405</v>
      </c>
      <c r="G101" s="92" t="s">
        <v>395</v>
      </c>
    </row>
    <row r="102" spans="1:7" s="92" customFormat="1" x14ac:dyDescent="0.3">
      <c r="A102" s="92" t="s">
        <v>225</v>
      </c>
      <c r="B102" s="92">
        <v>2</v>
      </c>
      <c r="C102" s="92" t="s">
        <v>225</v>
      </c>
      <c r="D102" s="92">
        <v>5</v>
      </c>
      <c r="E102" s="92">
        <v>15</v>
      </c>
      <c r="F102" s="92" t="s">
        <v>394</v>
      </c>
      <c r="G102" s="92" t="s">
        <v>398</v>
      </c>
    </row>
    <row r="103" spans="1:7" s="92" customFormat="1" ht="28.8" x14ac:dyDescent="0.3">
      <c r="A103" s="92" t="s">
        <v>244</v>
      </c>
      <c r="B103" s="92">
        <v>2</v>
      </c>
      <c r="C103" s="92" t="s">
        <v>244</v>
      </c>
      <c r="D103" s="92">
        <v>7</v>
      </c>
      <c r="E103" s="92">
        <v>18</v>
      </c>
      <c r="F103" s="92" t="s">
        <v>399</v>
      </c>
      <c r="G103" s="92" t="s">
        <v>400</v>
      </c>
    </row>
    <row r="104" spans="1:7" s="92" customFormat="1" ht="28.8" x14ac:dyDescent="0.3">
      <c r="A104" s="92" t="s">
        <v>166</v>
      </c>
      <c r="B104" s="92">
        <v>2</v>
      </c>
      <c r="C104" s="92" t="s">
        <v>166</v>
      </c>
      <c r="D104" s="92">
        <v>3</v>
      </c>
      <c r="E104" s="92">
        <v>9</v>
      </c>
      <c r="F104" s="92" t="s">
        <v>402</v>
      </c>
      <c r="G104" s="92" t="s">
        <v>400</v>
      </c>
    </row>
    <row r="105" spans="1:7" s="92" customFormat="1" x14ac:dyDescent="0.3">
      <c r="A105" s="92" t="s">
        <v>96</v>
      </c>
      <c r="B105" s="92">
        <v>2</v>
      </c>
      <c r="C105" s="92" t="s">
        <v>418</v>
      </c>
      <c r="D105" s="92">
        <v>2</v>
      </c>
      <c r="E105" s="92">
        <v>8</v>
      </c>
      <c r="F105" s="92" t="s">
        <v>402</v>
      </c>
      <c r="G105" s="92" t="s">
        <v>398</v>
      </c>
    </row>
    <row r="106" spans="1:7" s="92" customFormat="1" x14ac:dyDescent="0.3">
      <c r="A106" s="92" t="s">
        <v>71</v>
      </c>
      <c r="B106" s="92">
        <v>2</v>
      </c>
      <c r="C106" s="92" t="s">
        <v>71</v>
      </c>
      <c r="D106" s="92">
        <v>2</v>
      </c>
      <c r="E106" s="92">
        <v>5</v>
      </c>
      <c r="F106" s="92" t="s">
        <v>405</v>
      </c>
      <c r="G106" s="92" t="s">
        <v>395</v>
      </c>
    </row>
    <row r="107" spans="1:7" s="92" customFormat="1" x14ac:dyDescent="0.3">
      <c r="A107" s="92" t="s">
        <v>126</v>
      </c>
      <c r="B107" s="92">
        <v>2</v>
      </c>
      <c r="C107" s="92" t="s">
        <v>126</v>
      </c>
      <c r="D107" s="92">
        <v>3</v>
      </c>
      <c r="E107" s="92">
        <v>11</v>
      </c>
      <c r="F107" s="92" t="s">
        <v>394</v>
      </c>
      <c r="G107" s="92" t="s">
        <v>398</v>
      </c>
    </row>
    <row r="108" spans="1:7" s="92" customFormat="1" ht="28.8" x14ac:dyDescent="0.3">
      <c r="A108" s="92" t="s">
        <v>95</v>
      </c>
      <c r="B108" s="92">
        <v>2</v>
      </c>
      <c r="C108" s="92" t="s">
        <v>95</v>
      </c>
      <c r="D108" s="92">
        <v>3</v>
      </c>
      <c r="E108" s="92">
        <v>6</v>
      </c>
      <c r="F108" s="92" t="s">
        <v>402</v>
      </c>
      <c r="G108" s="92" t="s">
        <v>400</v>
      </c>
    </row>
    <row r="109" spans="1:7" s="92" customFormat="1" ht="28.8" x14ac:dyDescent="0.3">
      <c r="A109" s="92" t="s">
        <v>187</v>
      </c>
      <c r="B109" s="92">
        <v>2</v>
      </c>
      <c r="C109" s="92" t="s">
        <v>187</v>
      </c>
      <c r="D109" s="92">
        <v>5</v>
      </c>
      <c r="E109" s="92">
        <v>7</v>
      </c>
      <c r="F109" s="92" t="s">
        <v>394</v>
      </c>
      <c r="G109" s="92" t="s">
        <v>400</v>
      </c>
    </row>
    <row r="110" spans="1:7" s="92" customFormat="1" x14ac:dyDescent="0.3">
      <c r="A110" s="92" t="s">
        <v>88</v>
      </c>
      <c r="B110" s="92">
        <v>2</v>
      </c>
      <c r="C110" s="92" t="s">
        <v>88</v>
      </c>
      <c r="D110" s="92">
        <v>2</v>
      </c>
      <c r="E110" s="92">
        <v>6</v>
      </c>
      <c r="F110" s="92" t="s">
        <v>414</v>
      </c>
      <c r="G110" s="92" t="s">
        <v>398</v>
      </c>
    </row>
    <row r="111" spans="1:7" s="92" customFormat="1" x14ac:dyDescent="0.3">
      <c r="A111" s="92" t="s">
        <v>213</v>
      </c>
      <c r="B111" s="92">
        <v>2</v>
      </c>
      <c r="C111" s="92" t="s">
        <v>213</v>
      </c>
      <c r="D111" s="92">
        <v>2</v>
      </c>
      <c r="E111" s="92">
        <v>7</v>
      </c>
      <c r="F111" s="92" t="s">
        <v>394</v>
      </c>
      <c r="G111" s="92" t="s">
        <v>395</v>
      </c>
    </row>
    <row r="112" spans="1:7" s="92" customFormat="1" ht="28.8" x14ac:dyDescent="0.3">
      <c r="A112" s="92" t="s">
        <v>161</v>
      </c>
      <c r="B112" s="92">
        <v>2</v>
      </c>
      <c r="C112" s="92" t="s">
        <v>161</v>
      </c>
      <c r="D112" s="92">
        <v>7</v>
      </c>
      <c r="E112" s="92">
        <v>11</v>
      </c>
      <c r="G112" s="92" t="s">
        <v>400</v>
      </c>
    </row>
    <row r="113" spans="1:7" s="92" customFormat="1" ht="28.8" x14ac:dyDescent="0.3">
      <c r="A113" s="92" t="s">
        <v>119</v>
      </c>
      <c r="B113" s="92">
        <v>2</v>
      </c>
      <c r="C113" s="92" t="s">
        <v>119</v>
      </c>
      <c r="D113" s="92">
        <v>5</v>
      </c>
      <c r="E113" s="92">
        <v>10</v>
      </c>
      <c r="F113" s="92" t="s">
        <v>402</v>
      </c>
      <c r="G113" s="92" t="s">
        <v>400</v>
      </c>
    </row>
    <row r="114" spans="1:7" s="92" customFormat="1" x14ac:dyDescent="0.3">
      <c r="A114" s="92" t="s">
        <v>116</v>
      </c>
      <c r="B114" s="92">
        <v>2</v>
      </c>
      <c r="C114" s="92" t="s">
        <v>116</v>
      </c>
      <c r="D114" s="92">
        <v>4</v>
      </c>
      <c r="E114" s="92">
        <v>9</v>
      </c>
      <c r="F114" s="92" t="s">
        <v>402</v>
      </c>
      <c r="G114" s="92" t="s">
        <v>396</v>
      </c>
    </row>
    <row r="115" spans="1:7" s="92" customFormat="1" x14ac:dyDescent="0.3">
      <c r="A115" s="92" t="s">
        <v>33</v>
      </c>
      <c r="B115" s="92">
        <v>2</v>
      </c>
      <c r="C115" s="92" t="s">
        <v>33</v>
      </c>
      <c r="D115" s="92">
        <v>6</v>
      </c>
      <c r="E115" s="92">
        <v>9</v>
      </c>
      <c r="F115" s="92" t="s">
        <v>394</v>
      </c>
      <c r="G115" s="92" t="s">
        <v>398</v>
      </c>
    </row>
    <row r="116" spans="1:7" s="92" customFormat="1" x14ac:dyDescent="0.3">
      <c r="A116" s="92" t="s">
        <v>14</v>
      </c>
      <c r="B116" s="92">
        <v>2</v>
      </c>
      <c r="C116" s="92" t="s">
        <v>14</v>
      </c>
      <c r="D116" s="92">
        <v>4</v>
      </c>
      <c r="E116" s="92">
        <v>16</v>
      </c>
      <c r="F116" s="92" t="s">
        <v>394</v>
      </c>
      <c r="G116" s="92" t="s">
        <v>396</v>
      </c>
    </row>
    <row r="117" spans="1:7" s="92" customFormat="1" x14ac:dyDescent="0.3">
      <c r="A117" s="92" t="s">
        <v>44</v>
      </c>
      <c r="B117" s="92">
        <v>2</v>
      </c>
      <c r="C117" s="92" t="s">
        <v>44</v>
      </c>
      <c r="D117" s="92">
        <v>4</v>
      </c>
      <c r="E117" s="92">
        <v>8</v>
      </c>
      <c r="F117" s="92" t="s">
        <v>413</v>
      </c>
      <c r="G117" s="92" t="s">
        <v>396</v>
      </c>
    </row>
    <row r="118" spans="1:7" s="92" customFormat="1" x14ac:dyDescent="0.3">
      <c r="A118" s="92" t="s">
        <v>196</v>
      </c>
      <c r="B118" s="92">
        <v>2</v>
      </c>
      <c r="C118" s="92" t="s">
        <v>419</v>
      </c>
      <c r="D118" s="92">
        <v>1</v>
      </c>
      <c r="E118" s="92">
        <v>1</v>
      </c>
      <c r="F118" s="92" t="s">
        <v>399</v>
      </c>
      <c r="G118" s="92" t="s">
        <v>396</v>
      </c>
    </row>
    <row r="119" spans="1:7" s="92" customFormat="1" x14ac:dyDescent="0.3">
      <c r="A119" s="92" t="s">
        <v>196</v>
      </c>
      <c r="B119" s="92">
        <v>2</v>
      </c>
      <c r="C119" s="92" t="s">
        <v>196</v>
      </c>
      <c r="D119" s="92">
        <v>6</v>
      </c>
      <c r="E119" s="92">
        <v>6</v>
      </c>
      <c r="F119" s="92" t="s">
        <v>394</v>
      </c>
      <c r="G119" s="92" t="s">
        <v>395</v>
      </c>
    </row>
    <row r="120" spans="1:7" s="92" customFormat="1" x14ac:dyDescent="0.3">
      <c r="A120" s="92" t="s">
        <v>196</v>
      </c>
      <c r="B120" s="92">
        <v>2</v>
      </c>
      <c r="C120" s="92" t="s">
        <v>420</v>
      </c>
      <c r="D120" s="92">
        <v>1</v>
      </c>
      <c r="E120" s="92">
        <v>1</v>
      </c>
      <c r="F120" s="92" t="s">
        <v>402</v>
      </c>
      <c r="G120" s="92" t="s">
        <v>395</v>
      </c>
    </row>
    <row r="121" spans="1:7" s="92" customFormat="1" x14ac:dyDescent="0.3">
      <c r="A121" s="92" t="s">
        <v>27</v>
      </c>
      <c r="B121" s="92">
        <v>2</v>
      </c>
      <c r="C121" s="92" t="s">
        <v>27</v>
      </c>
      <c r="D121" s="92">
        <v>3</v>
      </c>
      <c r="E121" s="92">
        <v>11</v>
      </c>
      <c r="F121" s="92" t="s">
        <v>397</v>
      </c>
      <c r="G121" s="92" t="s">
        <v>396</v>
      </c>
    </row>
    <row r="122" spans="1:7" s="92" customFormat="1" x14ac:dyDescent="0.3">
      <c r="A122" s="92" t="s">
        <v>121</v>
      </c>
      <c r="B122" s="92">
        <v>2</v>
      </c>
      <c r="C122" s="92" t="s">
        <v>121</v>
      </c>
      <c r="D122" s="92">
        <v>3</v>
      </c>
      <c r="E122" s="92">
        <v>6</v>
      </c>
      <c r="F122" s="92" t="s">
        <v>413</v>
      </c>
      <c r="G122" s="92" t="s">
        <v>395</v>
      </c>
    </row>
    <row r="123" spans="1:7" s="92" customFormat="1" x14ac:dyDescent="0.3">
      <c r="A123" s="92" t="s">
        <v>143</v>
      </c>
      <c r="B123" s="92">
        <v>2</v>
      </c>
      <c r="C123" s="92" t="s">
        <v>143</v>
      </c>
      <c r="D123" s="92">
        <v>3</v>
      </c>
      <c r="E123" s="92">
        <v>7</v>
      </c>
      <c r="F123" s="92" t="s">
        <v>405</v>
      </c>
      <c r="G123" s="92" t="s">
        <v>396</v>
      </c>
    </row>
    <row r="124" spans="1:7" s="92" customFormat="1" x14ac:dyDescent="0.3">
      <c r="A124" s="92" t="s">
        <v>46</v>
      </c>
      <c r="B124" s="92">
        <v>2</v>
      </c>
      <c r="C124" s="92" t="s">
        <v>46</v>
      </c>
      <c r="D124" s="92">
        <v>4</v>
      </c>
      <c r="E124" s="92">
        <v>12</v>
      </c>
      <c r="F124" s="92" t="s">
        <v>399</v>
      </c>
      <c r="G124" s="92" t="s">
        <v>396</v>
      </c>
    </row>
    <row r="125" spans="1:7" s="92" customFormat="1" ht="28.8" x14ac:dyDescent="0.3">
      <c r="A125" s="92" t="s">
        <v>176</v>
      </c>
      <c r="B125" s="92">
        <v>2</v>
      </c>
      <c r="C125" s="92" t="s">
        <v>176</v>
      </c>
      <c r="D125" s="92">
        <v>3</v>
      </c>
      <c r="E125" s="92">
        <v>38</v>
      </c>
      <c r="F125" s="92" t="s">
        <v>399</v>
      </c>
      <c r="G125" s="92" t="s">
        <v>400</v>
      </c>
    </row>
    <row r="126" spans="1:7" s="92" customFormat="1" x14ac:dyDescent="0.3">
      <c r="A126" s="92" t="s">
        <v>38</v>
      </c>
      <c r="B126" s="92">
        <v>2</v>
      </c>
      <c r="C126" s="92" t="s">
        <v>38</v>
      </c>
      <c r="D126" s="92">
        <v>2</v>
      </c>
      <c r="E126" s="92">
        <v>5</v>
      </c>
      <c r="F126" s="92" t="s">
        <v>405</v>
      </c>
      <c r="G126" s="92" t="s">
        <v>396</v>
      </c>
    </row>
    <row r="127" spans="1:7" s="92" customFormat="1" x14ac:dyDescent="0.3">
      <c r="A127" s="92" t="s">
        <v>134</v>
      </c>
      <c r="B127" s="92">
        <v>2</v>
      </c>
      <c r="C127" s="92" t="s">
        <v>134</v>
      </c>
      <c r="D127" s="92">
        <v>3</v>
      </c>
      <c r="E127" s="92">
        <v>7</v>
      </c>
      <c r="F127" s="92" t="s">
        <v>405</v>
      </c>
      <c r="G127" s="92" t="s">
        <v>396</v>
      </c>
    </row>
    <row r="128" spans="1:7" s="92" customFormat="1" x14ac:dyDescent="0.3">
      <c r="A128" s="92" t="s">
        <v>22</v>
      </c>
      <c r="B128" s="92">
        <v>2</v>
      </c>
      <c r="C128" s="92" t="s">
        <v>22</v>
      </c>
      <c r="D128" s="92">
        <v>9</v>
      </c>
      <c r="E128" s="92">
        <v>32</v>
      </c>
      <c r="F128" s="92" t="s">
        <v>405</v>
      </c>
      <c r="G128" s="92" t="s">
        <v>396</v>
      </c>
    </row>
    <row r="129" spans="1:7" s="92" customFormat="1" x14ac:dyDescent="0.3">
      <c r="A129" s="92" t="s">
        <v>252</v>
      </c>
      <c r="B129" s="92">
        <v>2</v>
      </c>
      <c r="C129" s="92" t="s">
        <v>252</v>
      </c>
      <c r="D129" s="92">
        <v>7</v>
      </c>
      <c r="E129" s="92">
        <v>14</v>
      </c>
      <c r="F129" s="92" t="s">
        <v>405</v>
      </c>
      <c r="G129" s="92" t="s">
        <v>398</v>
      </c>
    </row>
    <row r="130" spans="1:7" s="92" customFormat="1" ht="28.8" x14ac:dyDescent="0.3">
      <c r="A130" s="92" t="s">
        <v>233</v>
      </c>
      <c r="B130" s="92">
        <v>2</v>
      </c>
      <c r="C130" s="92" t="s">
        <v>233</v>
      </c>
      <c r="D130" s="92">
        <v>5</v>
      </c>
      <c r="E130" s="92">
        <v>13</v>
      </c>
      <c r="F130" s="92" t="s">
        <v>402</v>
      </c>
      <c r="G130" s="92" t="s">
        <v>400</v>
      </c>
    </row>
    <row r="131" spans="1:7" s="92" customFormat="1" x14ac:dyDescent="0.3">
      <c r="A131" s="92" t="s">
        <v>137</v>
      </c>
      <c r="B131" s="92">
        <v>2</v>
      </c>
      <c r="C131" s="92" t="s">
        <v>137</v>
      </c>
      <c r="D131" s="92">
        <v>5</v>
      </c>
      <c r="E131" s="92">
        <v>13</v>
      </c>
      <c r="F131" s="92" t="s">
        <v>405</v>
      </c>
      <c r="G131" s="92" t="s">
        <v>398</v>
      </c>
    </row>
    <row r="132" spans="1:7" s="92" customFormat="1" x14ac:dyDescent="0.3">
      <c r="A132" s="92" t="s">
        <v>141</v>
      </c>
      <c r="B132" s="92">
        <v>2</v>
      </c>
      <c r="C132" s="92" t="s">
        <v>141</v>
      </c>
      <c r="D132" s="92">
        <v>4</v>
      </c>
      <c r="E132" s="92">
        <v>5</v>
      </c>
      <c r="F132" s="92" t="s">
        <v>413</v>
      </c>
      <c r="G132" s="92" t="s">
        <v>396</v>
      </c>
    </row>
    <row r="133" spans="1:7" s="92" customFormat="1" x14ac:dyDescent="0.3">
      <c r="A133" s="92" t="s">
        <v>125</v>
      </c>
      <c r="B133" s="92">
        <v>2</v>
      </c>
      <c r="C133" s="92" t="s">
        <v>125</v>
      </c>
      <c r="D133" s="92">
        <v>2</v>
      </c>
      <c r="E133" s="92">
        <v>6</v>
      </c>
      <c r="F133" s="92" t="s">
        <v>394</v>
      </c>
      <c r="G133" s="92" t="s">
        <v>396</v>
      </c>
    </row>
    <row r="134" spans="1:7" s="92" customFormat="1" ht="28.8" x14ac:dyDescent="0.3">
      <c r="A134" s="92" t="s">
        <v>262</v>
      </c>
      <c r="B134" s="92">
        <v>2</v>
      </c>
      <c r="C134" s="92" t="s">
        <v>262</v>
      </c>
      <c r="D134" s="92">
        <v>4</v>
      </c>
      <c r="E134" s="92">
        <v>3</v>
      </c>
      <c r="F134" s="92" t="s">
        <v>394</v>
      </c>
      <c r="G134" s="92" t="s">
        <v>400</v>
      </c>
    </row>
    <row r="135" spans="1:7" s="92" customFormat="1" x14ac:dyDescent="0.3">
      <c r="A135" s="92" t="s">
        <v>12</v>
      </c>
      <c r="B135" s="92">
        <v>2</v>
      </c>
      <c r="C135" s="92" t="s">
        <v>12</v>
      </c>
      <c r="D135" s="92">
        <v>2</v>
      </c>
      <c r="E135" s="92">
        <v>7</v>
      </c>
      <c r="F135" s="92" t="s">
        <v>399</v>
      </c>
      <c r="G135" s="92" t="s">
        <v>396</v>
      </c>
    </row>
    <row r="136" spans="1:7" s="92" customFormat="1" x14ac:dyDescent="0.3">
      <c r="A136" s="92" t="s">
        <v>103</v>
      </c>
      <c r="B136" s="92">
        <v>2</v>
      </c>
      <c r="C136" s="92" t="s">
        <v>103</v>
      </c>
      <c r="D136" s="92">
        <v>1</v>
      </c>
      <c r="E136" s="92">
        <v>4</v>
      </c>
      <c r="F136" s="92" t="s">
        <v>413</v>
      </c>
      <c r="G136" s="92" t="s">
        <v>395</v>
      </c>
    </row>
    <row r="137" spans="1:7" s="92" customFormat="1" x14ac:dyDescent="0.3">
      <c r="A137" s="92" t="s">
        <v>84</v>
      </c>
      <c r="B137" s="92">
        <v>2</v>
      </c>
      <c r="C137" s="92" t="s">
        <v>84</v>
      </c>
      <c r="D137" s="92">
        <v>2</v>
      </c>
      <c r="E137" s="92">
        <v>8</v>
      </c>
      <c r="F137" s="92" t="s">
        <v>397</v>
      </c>
      <c r="G137" s="92" t="s">
        <v>395</v>
      </c>
    </row>
    <row r="138" spans="1:7" s="92" customFormat="1" x14ac:dyDescent="0.3">
      <c r="A138" s="92" t="s">
        <v>98</v>
      </c>
      <c r="B138" s="92">
        <v>2</v>
      </c>
      <c r="C138" s="92" t="s">
        <v>98</v>
      </c>
      <c r="D138" s="92">
        <v>3</v>
      </c>
      <c r="E138" s="92">
        <v>7</v>
      </c>
      <c r="F138" s="92" t="s">
        <v>399</v>
      </c>
      <c r="G138" s="92" t="s">
        <v>396</v>
      </c>
    </row>
    <row r="139" spans="1:7" s="92" customFormat="1" ht="28.8" x14ac:dyDescent="0.3">
      <c r="A139" s="92" t="s">
        <v>214</v>
      </c>
      <c r="B139" s="92">
        <v>2</v>
      </c>
      <c r="C139" s="92" t="s">
        <v>214</v>
      </c>
      <c r="D139" s="92">
        <v>4</v>
      </c>
      <c r="E139" s="92">
        <v>9</v>
      </c>
      <c r="F139" s="92" t="s">
        <v>405</v>
      </c>
      <c r="G139" s="92" t="s">
        <v>400</v>
      </c>
    </row>
    <row r="140" spans="1:7" s="92" customFormat="1" x14ac:dyDescent="0.3">
      <c r="A140" s="92" t="s">
        <v>75</v>
      </c>
      <c r="B140" s="92">
        <v>2</v>
      </c>
      <c r="C140" s="92" t="s">
        <v>75</v>
      </c>
      <c r="D140" s="92">
        <v>2</v>
      </c>
      <c r="E140" s="92">
        <v>10</v>
      </c>
      <c r="F140" s="92" t="s">
        <v>399</v>
      </c>
      <c r="G140" s="92" t="s">
        <v>398</v>
      </c>
    </row>
    <row r="141" spans="1:7" s="92" customFormat="1" x14ac:dyDescent="0.3">
      <c r="A141" s="92" t="s">
        <v>99</v>
      </c>
      <c r="B141" s="92">
        <v>2</v>
      </c>
      <c r="C141" s="92" t="s">
        <v>99</v>
      </c>
      <c r="D141" s="92">
        <v>3</v>
      </c>
      <c r="E141" s="92">
        <v>10</v>
      </c>
      <c r="F141" s="92" t="s">
        <v>399</v>
      </c>
      <c r="G141" s="92" t="s">
        <v>395</v>
      </c>
    </row>
    <row r="142" spans="1:7" s="92" customFormat="1" ht="28.8" x14ac:dyDescent="0.3">
      <c r="A142" s="92" t="s">
        <v>86</v>
      </c>
      <c r="B142" s="92">
        <v>2</v>
      </c>
      <c r="C142" s="92" t="s">
        <v>86</v>
      </c>
      <c r="D142" s="92">
        <v>5</v>
      </c>
      <c r="E142" s="92">
        <v>23</v>
      </c>
      <c r="F142" s="92" t="s">
        <v>402</v>
      </c>
      <c r="G142" s="92" t="s">
        <v>400</v>
      </c>
    </row>
    <row r="143" spans="1:7" s="92" customFormat="1" x14ac:dyDescent="0.3">
      <c r="A143" s="92" t="s">
        <v>312</v>
      </c>
      <c r="B143" s="92">
        <v>2</v>
      </c>
      <c r="C143" s="92" t="s">
        <v>421</v>
      </c>
      <c r="D143" s="92">
        <v>1</v>
      </c>
      <c r="E143" s="92">
        <v>4</v>
      </c>
      <c r="F143" s="92" t="s">
        <v>399</v>
      </c>
      <c r="G143" s="92" t="s">
        <v>398</v>
      </c>
    </row>
    <row r="144" spans="1:7" s="92" customFormat="1" x14ac:dyDescent="0.3">
      <c r="A144" s="92" t="s">
        <v>312</v>
      </c>
      <c r="B144" s="92">
        <v>2</v>
      </c>
      <c r="C144" s="92" t="s">
        <v>312</v>
      </c>
      <c r="D144" s="92">
        <v>3</v>
      </c>
      <c r="E144" s="92">
        <v>9</v>
      </c>
      <c r="F144" s="92" t="s">
        <v>394</v>
      </c>
      <c r="G144" s="92" t="s">
        <v>398</v>
      </c>
    </row>
    <row r="145" spans="1:7" s="92" customFormat="1" ht="28.8" x14ac:dyDescent="0.3">
      <c r="A145" s="92" t="s">
        <v>40</v>
      </c>
      <c r="B145" s="92">
        <v>2</v>
      </c>
      <c r="C145" s="92" t="s">
        <v>40</v>
      </c>
      <c r="D145" s="92">
        <v>2</v>
      </c>
      <c r="E145" s="92">
        <v>15</v>
      </c>
      <c r="F145" s="92" t="s">
        <v>402</v>
      </c>
      <c r="G145" s="92" t="s">
        <v>400</v>
      </c>
    </row>
    <row r="146" spans="1:7" s="92" customFormat="1" ht="28.8" x14ac:dyDescent="0.3">
      <c r="A146" s="92" t="s">
        <v>107</v>
      </c>
      <c r="B146" s="92">
        <v>2</v>
      </c>
      <c r="C146" s="92" t="s">
        <v>107</v>
      </c>
      <c r="D146" s="92">
        <v>5</v>
      </c>
      <c r="E146" s="92">
        <v>14</v>
      </c>
      <c r="F146" s="92" t="s">
        <v>402</v>
      </c>
      <c r="G146" s="92" t="s">
        <v>400</v>
      </c>
    </row>
    <row r="147" spans="1:7" s="92" customFormat="1" ht="28.8" x14ac:dyDescent="0.3">
      <c r="A147" s="92" t="s">
        <v>158</v>
      </c>
      <c r="B147" s="92">
        <v>2</v>
      </c>
      <c r="C147" s="92" t="s">
        <v>158</v>
      </c>
      <c r="D147" s="92">
        <v>7</v>
      </c>
      <c r="E147" s="92">
        <v>23</v>
      </c>
      <c r="G147" s="92" t="s">
        <v>400</v>
      </c>
    </row>
    <row r="148" spans="1:7" s="92" customFormat="1" x14ac:dyDescent="0.3">
      <c r="A148" s="92" t="s">
        <v>29</v>
      </c>
      <c r="B148" s="92">
        <v>2</v>
      </c>
      <c r="C148" s="92" t="s">
        <v>29</v>
      </c>
      <c r="D148" s="92">
        <v>2</v>
      </c>
      <c r="E148" s="92">
        <v>9</v>
      </c>
      <c r="G148" s="92" t="s">
        <v>396</v>
      </c>
    </row>
    <row r="149" spans="1:7" s="92" customFormat="1" x14ac:dyDescent="0.3">
      <c r="A149" s="92" t="s">
        <v>128</v>
      </c>
      <c r="B149" s="92">
        <v>2</v>
      </c>
      <c r="C149" s="92" t="s">
        <v>128</v>
      </c>
      <c r="D149" s="92">
        <v>1</v>
      </c>
      <c r="E149" s="92">
        <v>1</v>
      </c>
      <c r="F149" s="92" t="s">
        <v>399</v>
      </c>
      <c r="G149" s="92" t="s">
        <v>396</v>
      </c>
    </row>
    <row r="150" spans="1:7" s="92" customFormat="1" x14ac:dyDescent="0.3">
      <c r="A150" s="92" t="s">
        <v>31</v>
      </c>
      <c r="B150" s="92">
        <v>2</v>
      </c>
      <c r="C150" s="92" t="s">
        <v>31</v>
      </c>
      <c r="D150" s="92">
        <v>4</v>
      </c>
      <c r="E150" s="92">
        <v>20</v>
      </c>
      <c r="F150" s="92" t="s">
        <v>399</v>
      </c>
      <c r="G150" s="92" t="s">
        <v>398</v>
      </c>
    </row>
    <row r="151" spans="1:7" s="92" customFormat="1" x14ac:dyDescent="0.3">
      <c r="A151" s="92" t="s">
        <v>30</v>
      </c>
      <c r="B151" s="92">
        <v>2</v>
      </c>
      <c r="C151" s="92" t="s">
        <v>30</v>
      </c>
      <c r="D151" s="92">
        <v>4</v>
      </c>
      <c r="E151" s="92">
        <v>12</v>
      </c>
      <c r="F151" s="92" t="s">
        <v>402</v>
      </c>
      <c r="G151" s="92" t="s">
        <v>396</v>
      </c>
    </row>
    <row r="152" spans="1:7" s="92" customFormat="1" x14ac:dyDescent="0.3">
      <c r="A152" s="92" t="s">
        <v>76</v>
      </c>
      <c r="B152" s="92">
        <v>2</v>
      </c>
      <c r="C152" s="92" t="s">
        <v>76</v>
      </c>
      <c r="D152" s="92">
        <v>2</v>
      </c>
      <c r="E152" s="92">
        <v>6</v>
      </c>
      <c r="F152" s="92" t="s">
        <v>411</v>
      </c>
      <c r="G152" s="92" t="s">
        <v>398</v>
      </c>
    </row>
    <row r="153" spans="1:7" s="92" customFormat="1" x14ac:dyDescent="0.3">
      <c r="A153" s="92" t="s">
        <v>111</v>
      </c>
      <c r="B153" s="92">
        <v>2</v>
      </c>
      <c r="C153" s="92" t="s">
        <v>111</v>
      </c>
      <c r="D153" s="92">
        <v>2</v>
      </c>
      <c r="E153" s="92">
        <v>8</v>
      </c>
      <c r="F153" s="92" t="s">
        <v>413</v>
      </c>
      <c r="G153" s="92" t="s">
        <v>396</v>
      </c>
    </row>
    <row r="154" spans="1:7" s="92" customFormat="1" x14ac:dyDescent="0.3">
      <c r="A154" s="92" t="s">
        <v>72</v>
      </c>
      <c r="B154" s="92">
        <v>2</v>
      </c>
      <c r="C154" s="92" t="s">
        <v>72</v>
      </c>
      <c r="D154" s="92">
        <v>4</v>
      </c>
      <c r="E154" s="92">
        <v>15</v>
      </c>
      <c r="F154" s="92" t="s">
        <v>399</v>
      </c>
      <c r="G154" s="92" t="s">
        <v>396</v>
      </c>
    </row>
    <row r="155" spans="1:7" s="92" customFormat="1" x14ac:dyDescent="0.3">
      <c r="A155" s="92" t="s">
        <v>207</v>
      </c>
      <c r="B155" s="92">
        <v>2</v>
      </c>
      <c r="C155" s="92" t="s">
        <v>207</v>
      </c>
      <c r="D155" s="92">
        <v>2</v>
      </c>
      <c r="E155" s="92">
        <v>5</v>
      </c>
      <c r="F155" s="92" t="s">
        <v>397</v>
      </c>
      <c r="G155" s="92" t="s">
        <v>398</v>
      </c>
    </row>
    <row r="156" spans="1:7" s="92" customFormat="1" x14ac:dyDescent="0.3">
      <c r="A156" s="92" t="s">
        <v>238</v>
      </c>
      <c r="B156" s="92">
        <v>2</v>
      </c>
      <c r="C156" s="92" t="s">
        <v>238</v>
      </c>
      <c r="D156" s="92">
        <v>3</v>
      </c>
      <c r="E156" s="92">
        <v>12</v>
      </c>
      <c r="F156" s="92" t="s">
        <v>397</v>
      </c>
      <c r="G156" s="92" t="s">
        <v>398</v>
      </c>
    </row>
    <row r="157" spans="1:7" s="92" customFormat="1" x14ac:dyDescent="0.3">
      <c r="A157" s="92" t="s">
        <v>240</v>
      </c>
      <c r="B157" s="92">
        <v>2</v>
      </c>
      <c r="C157" s="92" t="s">
        <v>240</v>
      </c>
      <c r="D157" s="92">
        <v>8</v>
      </c>
      <c r="E157" s="92">
        <v>12</v>
      </c>
      <c r="F157" s="92" t="s">
        <v>399</v>
      </c>
      <c r="G157" s="92" t="s">
        <v>398</v>
      </c>
    </row>
    <row r="158" spans="1:7" s="92" customFormat="1" x14ac:dyDescent="0.3">
      <c r="A158" s="92" t="s">
        <v>235</v>
      </c>
      <c r="B158" s="92">
        <v>2</v>
      </c>
      <c r="C158" s="92" t="s">
        <v>235</v>
      </c>
      <c r="D158" s="92">
        <v>5</v>
      </c>
      <c r="E158" s="92">
        <v>13</v>
      </c>
      <c r="F158" s="92" t="s">
        <v>413</v>
      </c>
      <c r="G158" s="92" t="s">
        <v>396</v>
      </c>
    </row>
    <row r="159" spans="1:7" s="92" customFormat="1" x14ac:dyDescent="0.3">
      <c r="A159" s="92" t="s">
        <v>246</v>
      </c>
      <c r="B159" s="92">
        <v>2</v>
      </c>
      <c r="C159" s="92" t="s">
        <v>246</v>
      </c>
      <c r="D159" s="92">
        <v>6</v>
      </c>
      <c r="E159" s="92">
        <v>18</v>
      </c>
      <c r="F159" s="92" t="s">
        <v>394</v>
      </c>
      <c r="G159" s="92" t="s">
        <v>398</v>
      </c>
    </row>
    <row r="160" spans="1:7" s="92" customFormat="1" x14ac:dyDescent="0.3">
      <c r="A160" s="92" t="s">
        <v>241</v>
      </c>
      <c r="B160" s="92">
        <v>3</v>
      </c>
      <c r="C160" s="92" t="s">
        <v>241</v>
      </c>
      <c r="D160" s="92">
        <v>5</v>
      </c>
      <c r="E160" s="92">
        <v>12</v>
      </c>
      <c r="F160" s="92" t="s">
        <v>394</v>
      </c>
      <c r="G160" s="92" t="s">
        <v>396</v>
      </c>
    </row>
    <row r="161" spans="1:7" s="92" customFormat="1" x14ac:dyDescent="0.3">
      <c r="A161" s="92" t="s">
        <v>115</v>
      </c>
      <c r="B161" s="92">
        <v>3</v>
      </c>
      <c r="C161" s="92" t="s">
        <v>115</v>
      </c>
      <c r="D161" s="92">
        <v>2</v>
      </c>
      <c r="E161" s="92">
        <v>9</v>
      </c>
      <c r="F161" s="92" t="s">
        <v>411</v>
      </c>
      <c r="G161" s="92" t="s">
        <v>396</v>
      </c>
    </row>
    <row r="162" spans="1:7" s="92" customFormat="1" x14ac:dyDescent="0.3">
      <c r="A162" s="92" t="s">
        <v>163</v>
      </c>
      <c r="B162" s="92">
        <v>3</v>
      </c>
      <c r="C162" s="92" t="s">
        <v>163</v>
      </c>
      <c r="D162" s="92">
        <v>10</v>
      </c>
      <c r="E162" s="92">
        <v>22</v>
      </c>
      <c r="F162" s="92" t="s">
        <v>399</v>
      </c>
      <c r="G162" s="92" t="s">
        <v>398</v>
      </c>
    </row>
    <row r="163" spans="1:7" s="92" customFormat="1" x14ac:dyDescent="0.3">
      <c r="A163" s="92" t="s">
        <v>364</v>
      </c>
      <c r="B163" s="92">
        <v>3</v>
      </c>
      <c r="C163" s="92" t="s">
        <v>364</v>
      </c>
      <c r="D163" s="92">
        <v>10</v>
      </c>
      <c r="E163" s="92">
        <v>19</v>
      </c>
      <c r="F163" s="92" t="s">
        <v>394</v>
      </c>
      <c r="G163" s="92" t="s">
        <v>398</v>
      </c>
    </row>
    <row r="164" spans="1:7" s="92" customFormat="1" x14ac:dyDescent="0.3">
      <c r="A164" s="92" t="s">
        <v>364</v>
      </c>
      <c r="B164" s="92">
        <v>3</v>
      </c>
      <c r="C164" s="92" t="s">
        <v>422</v>
      </c>
      <c r="D164" s="92">
        <v>1</v>
      </c>
      <c r="E164" s="92">
        <v>4</v>
      </c>
      <c r="F164" s="92" t="s">
        <v>394</v>
      </c>
      <c r="G164" s="92" t="s">
        <v>398</v>
      </c>
    </row>
    <row r="165" spans="1:7" s="92" customFormat="1" x14ac:dyDescent="0.3">
      <c r="A165" s="92" t="s">
        <v>364</v>
      </c>
      <c r="B165" s="92">
        <v>3</v>
      </c>
      <c r="C165" s="92" t="s">
        <v>423</v>
      </c>
      <c r="D165" s="92">
        <v>1</v>
      </c>
      <c r="E165" s="92">
        <v>8</v>
      </c>
      <c r="F165" s="92" t="s">
        <v>394</v>
      </c>
      <c r="G165" s="92" t="s">
        <v>398</v>
      </c>
    </row>
    <row r="166" spans="1:7" s="92" customFormat="1" x14ac:dyDescent="0.3">
      <c r="A166" s="92" t="s">
        <v>364</v>
      </c>
      <c r="B166" s="92">
        <v>3</v>
      </c>
      <c r="C166" s="92" t="s">
        <v>424</v>
      </c>
      <c r="D166" s="92">
        <v>1</v>
      </c>
      <c r="E166" s="92">
        <v>5</v>
      </c>
      <c r="F166" s="92" t="s">
        <v>399</v>
      </c>
      <c r="G166" s="92" t="s">
        <v>395</v>
      </c>
    </row>
    <row r="167" spans="1:7" s="92" customFormat="1" ht="28.8" x14ac:dyDescent="0.3">
      <c r="A167" s="92" t="s">
        <v>133</v>
      </c>
      <c r="B167" s="92">
        <v>3</v>
      </c>
      <c r="C167" s="92" t="s">
        <v>133</v>
      </c>
      <c r="D167" s="92">
        <v>9</v>
      </c>
      <c r="E167" s="92">
        <v>16</v>
      </c>
      <c r="F167" s="92" t="s">
        <v>402</v>
      </c>
      <c r="G167" s="92" t="s">
        <v>400</v>
      </c>
    </row>
    <row r="168" spans="1:7" s="92" customFormat="1" x14ac:dyDescent="0.3">
      <c r="A168" s="92" t="s">
        <v>129</v>
      </c>
      <c r="B168" s="92">
        <v>3</v>
      </c>
      <c r="C168" s="92" t="s">
        <v>129</v>
      </c>
      <c r="D168" s="92">
        <v>2</v>
      </c>
      <c r="E168" s="92">
        <v>5</v>
      </c>
      <c r="F168" s="92" t="s">
        <v>405</v>
      </c>
      <c r="G168" s="92" t="s">
        <v>398</v>
      </c>
    </row>
    <row r="169" spans="1:7" s="92" customFormat="1" x14ac:dyDescent="0.3">
      <c r="A169" s="92" t="s">
        <v>174</v>
      </c>
      <c r="B169" s="92">
        <v>3</v>
      </c>
      <c r="C169" s="92" t="s">
        <v>174</v>
      </c>
      <c r="D169" s="92">
        <v>10</v>
      </c>
      <c r="E169" s="92">
        <v>29</v>
      </c>
      <c r="G169" s="92" t="s">
        <v>398</v>
      </c>
    </row>
    <row r="170" spans="1:7" s="92" customFormat="1" ht="28.8" x14ac:dyDescent="0.3">
      <c r="A170" s="92" t="s">
        <v>118</v>
      </c>
      <c r="B170" s="92">
        <v>3</v>
      </c>
      <c r="C170" s="92" t="s">
        <v>118</v>
      </c>
      <c r="D170" s="92">
        <v>6</v>
      </c>
      <c r="E170" s="92">
        <v>15</v>
      </c>
      <c r="F170" s="92" t="s">
        <v>399</v>
      </c>
      <c r="G170" s="92" t="s">
        <v>400</v>
      </c>
    </row>
    <row r="171" spans="1:7" s="92" customFormat="1" x14ac:dyDescent="0.3">
      <c r="A171" s="92" t="s">
        <v>339</v>
      </c>
      <c r="B171" s="92">
        <v>3</v>
      </c>
      <c r="C171" s="92" t="s">
        <v>339</v>
      </c>
      <c r="D171" s="92">
        <v>7</v>
      </c>
      <c r="E171" s="92">
        <v>22</v>
      </c>
      <c r="G171" s="92" t="s">
        <v>398</v>
      </c>
    </row>
    <row r="172" spans="1:7" s="92" customFormat="1" x14ac:dyDescent="0.3">
      <c r="A172" s="92" t="s">
        <v>154</v>
      </c>
      <c r="B172" s="92">
        <v>3</v>
      </c>
      <c r="C172" s="92" t="s">
        <v>154</v>
      </c>
      <c r="D172" s="92">
        <v>8</v>
      </c>
      <c r="E172" s="92">
        <v>17</v>
      </c>
      <c r="F172" s="92" t="s">
        <v>394</v>
      </c>
      <c r="G172" s="92" t="s">
        <v>398</v>
      </c>
    </row>
    <row r="173" spans="1:7" s="92" customFormat="1" x14ac:dyDescent="0.3">
      <c r="A173" s="92" t="s">
        <v>228</v>
      </c>
      <c r="B173" s="92">
        <v>3</v>
      </c>
      <c r="C173" s="92" t="s">
        <v>425</v>
      </c>
      <c r="D173" s="92">
        <v>0</v>
      </c>
      <c r="E173" s="92">
        <v>0</v>
      </c>
    </row>
    <row r="174" spans="1:7" s="92" customFormat="1" x14ac:dyDescent="0.3">
      <c r="A174" s="92" t="s">
        <v>228</v>
      </c>
      <c r="B174" s="92">
        <v>3</v>
      </c>
      <c r="C174" s="92" t="s">
        <v>228</v>
      </c>
      <c r="D174" s="92">
        <v>5</v>
      </c>
      <c r="E174" s="92">
        <v>26</v>
      </c>
      <c r="F174" s="92" t="s">
        <v>399</v>
      </c>
      <c r="G174" s="92" t="s">
        <v>398</v>
      </c>
    </row>
    <row r="175" spans="1:7" s="92" customFormat="1" ht="28.8" x14ac:dyDescent="0.3">
      <c r="A175" s="92" t="s">
        <v>219</v>
      </c>
      <c r="B175" s="92">
        <v>3</v>
      </c>
      <c r="C175" s="92" t="s">
        <v>426</v>
      </c>
      <c r="D175" s="92">
        <v>4</v>
      </c>
      <c r="E175" s="92">
        <v>28</v>
      </c>
      <c r="F175" s="92" t="s">
        <v>394</v>
      </c>
      <c r="G175" s="92" t="s">
        <v>400</v>
      </c>
    </row>
    <row r="176" spans="1:7" s="92" customFormat="1" x14ac:dyDescent="0.3">
      <c r="A176" s="92" t="s">
        <v>336</v>
      </c>
      <c r="B176" s="92">
        <v>3</v>
      </c>
      <c r="C176" s="92" t="s">
        <v>336</v>
      </c>
      <c r="D176" s="92">
        <v>12</v>
      </c>
      <c r="E176" s="92">
        <v>24</v>
      </c>
      <c r="F176" s="92" t="s">
        <v>394</v>
      </c>
      <c r="G176" s="92" t="s">
        <v>398</v>
      </c>
    </row>
    <row r="177" spans="1:7" s="92" customFormat="1" ht="28.8" x14ac:dyDescent="0.3">
      <c r="A177" s="92" t="s">
        <v>357</v>
      </c>
      <c r="B177" s="92">
        <v>3</v>
      </c>
      <c r="C177" s="92" t="s">
        <v>357</v>
      </c>
      <c r="D177" s="92">
        <v>4</v>
      </c>
      <c r="E177" s="92">
        <v>10</v>
      </c>
      <c r="F177" s="92" t="s">
        <v>399</v>
      </c>
      <c r="G177" s="92" t="s">
        <v>400</v>
      </c>
    </row>
    <row r="178" spans="1:7" s="92" customFormat="1" ht="28.8" x14ac:dyDescent="0.3">
      <c r="A178" s="92" t="s">
        <v>357</v>
      </c>
      <c r="B178" s="92">
        <v>3</v>
      </c>
      <c r="C178" s="92" t="s">
        <v>427</v>
      </c>
      <c r="D178" s="92">
        <v>2</v>
      </c>
      <c r="E178" s="92">
        <v>5</v>
      </c>
      <c r="F178" s="92" t="s">
        <v>402</v>
      </c>
      <c r="G178" s="92" t="s">
        <v>400</v>
      </c>
    </row>
    <row r="179" spans="1:7" s="92" customFormat="1" ht="28.8" x14ac:dyDescent="0.3">
      <c r="A179" s="92" t="s">
        <v>79</v>
      </c>
      <c r="B179" s="92">
        <v>3</v>
      </c>
      <c r="C179" s="92" t="s">
        <v>79</v>
      </c>
      <c r="D179" s="92">
        <v>6</v>
      </c>
      <c r="E179" s="92">
        <v>9</v>
      </c>
      <c r="F179" s="92" t="s">
        <v>399</v>
      </c>
      <c r="G179" s="92" t="s">
        <v>400</v>
      </c>
    </row>
    <row r="180" spans="1:7" s="92" customFormat="1" x14ac:dyDescent="0.3">
      <c r="A180" s="92" t="s">
        <v>216</v>
      </c>
      <c r="B180" s="92">
        <v>3</v>
      </c>
      <c r="C180" s="92" t="s">
        <v>216</v>
      </c>
      <c r="D180" s="92">
        <v>6</v>
      </c>
      <c r="E180" s="92">
        <v>9</v>
      </c>
      <c r="G180" s="92" t="s">
        <v>398</v>
      </c>
    </row>
    <row r="181" spans="1:7" s="92" customFormat="1" x14ac:dyDescent="0.3">
      <c r="A181" s="92" t="s">
        <v>300</v>
      </c>
      <c r="B181" s="92">
        <v>3</v>
      </c>
      <c r="C181" s="92" t="s">
        <v>300</v>
      </c>
      <c r="D181" s="92">
        <v>18</v>
      </c>
      <c r="E181" s="92">
        <v>28</v>
      </c>
      <c r="F181" s="92" t="s">
        <v>394</v>
      </c>
      <c r="G181" s="92" t="s">
        <v>398</v>
      </c>
    </row>
    <row r="182" spans="1:7" s="92" customFormat="1" x14ac:dyDescent="0.3">
      <c r="A182" s="92" t="s">
        <v>130</v>
      </c>
      <c r="B182" s="92">
        <v>3</v>
      </c>
      <c r="C182" s="92" t="s">
        <v>130</v>
      </c>
      <c r="D182" s="92">
        <v>7</v>
      </c>
      <c r="E182" s="92">
        <v>16</v>
      </c>
      <c r="F182" s="92" t="s">
        <v>402</v>
      </c>
      <c r="G182" s="92" t="s">
        <v>398</v>
      </c>
    </row>
    <row r="183" spans="1:7" s="92" customFormat="1" x14ac:dyDescent="0.3">
      <c r="A183" s="92" t="s">
        <v>144</v>
      </c>
      <c r="B183" s="92">
        <v>3</v>
      </c>
      <c r="C183" s="92" t="s">
        <v>144</v>
      </c>
      <c r="D183" s="92">
        <v>5</v>
      </c>
      <c r="E183" s="92">
        <v>12</v>
      </c>
      <c r="F183" s="92" t="s">
        <v>411</v>
      </c>
      <c r="G183" s="92" t="s">
        <v>396</v>
      </c>
    </row>
    <row r="184" spans="1:7" s="92" customFormat="1" x14ac:dyDescent="0.3">
      <c r="A184" s="92" t="s">
        <v>211</v>
      </c>
      <c r="B184" s="92">
        <v>3</v>
      </c>
      <c r="C184" s="92" t="s">
        <v>211</v>
      </c>
      <c r="D184" s="92">
        <v>4</v>
      </c>
      <c r="E184" s="92">
        <v>10</v>
      </c>
      <c r="F184" s="92" t="s">
        <v>402</v>
      </c>
      <c r="G184" s="92" t="s">
        <v>396</v>
      </c>
    </row>
    <row r="185" spans="1:7" s="92" customFormat="1" x14ac:dyDescent="0.3">
      <c r="A185" s="92" t="s">
        <v>245</v>
      </c>
      <c r="B185" s="92">
        <v>3</v>
      </c>
      <c r="C185" s="92" t="s">
        <v>245</v>
      </c>
      <c r="D185" s="92">
        <v>4</v>
      </c>
      <c r="E185" s="92">
        <v>14</v>
      </c>
      <c r="F185" s="92" t="s">
        <v>411</v>
      </c>
      <c r="G185" s="92" t="s">
        <v>396</v>
      </c>
    </row>
    <row r="186" spans="1:7" s="92" customFormat="1" x14ac:dyDescent="0.3">
      <c r="A186" s="92" t="s">
        <v>120</v>
      </c>
      <c r="B186" s="92">
        <v>3</v>
      </c>
      <c r="C186" s="92" t="s">
        <v>120</v>
      </c>
      <c r="D186" s="92">
        <v>3</v>
      </c>
      <c r="E186" s="92">
        <v>11</v>
      </c>
      <c r="G186" s="92" t="s">
        <v>396</v>
      </c>
    </row>
    <row r="187" spans="1:7" s="92" customFormat="1" x14ac:dyDescent="0.3">
      <c r="A187" s="92" t="s">
        <v>343</v>
      </c>
      <c r="B187" s="92">
        <v>3</v>
      </c>
      <c r="C187" s="92" t="s">
        <v>343</v>
      </c>
      <c r="D187" s="92">
        <v>7</v>
      </c>
      <c r="E187" s="92">
        <v>18</v>
      </c>
      <c r="F187" s="92" t="s">
        <v>405</v>
      </c>
      <c r="G187" s="92" t="s">
        <v>398</v>
      </c>
    </row>
    <row r="188" spans="1:7" s="92" customFormat="1" x14ac:dyDescent="0.3">
      <c r="A188" s="92" t="s">
        <v>25</v>
      </c>
      <c r="B188" s="92">
        <v>3</v>
      </c>
      <c r="C188" s="92" t="s">
        <v>25</v>
      </c>
      <c r="D188" s="92">
        <v>4</v>
      </c>
      <c r="E188" s="92">
        <v>6</v>
      </c>
    </row>
    <row r="189" spans="1:7" s="92" customFormat="1" ht="28.8" x14ac:dyDescent="0.3">
      <c r="A189" s="92" t="s">
        <v>104</v>
      </c>
      <c r="B189" s="92">
        <v>3</v>
      </c>
      <c r="C189" s="92" t="s">
        <v>104</v>
      </c>
      <c r="D189" s="92">
        <v>10</v>
      </c>
      <c r="E189" s="92">
        <v>22</v>
      </c>
      <c r="F189" s="92" t="s">
        <v>402</v>
      </c>
      <c r="G189" s="92" t="s">
        <v>400</v>
      </c>
    </row>
    <row r="190" spans="1:7" s="92" customFormat="1" ht="28.8" x14ac:dyDescent="0.3">
      <c r="A190" s="92" t="s">
        <v>227</v>
      </c>
      <c r="B190" s="92">
        <v>3</v>
      </c>
      <c r="C190" s="92" t="s">
        <v>428</v>
      </c>
      <c r="D190" s="92">
        <v>4</v>
      </c>
      <c r="E190" s="92">
        <v>23</v>
      </c>
      <c r="G190" s="92" t="s">
        <v>400</v>
      </c>
    </row>
    <row r="191" spans="1:7" s="92" customFormat="1" ht="28.8" x14ac:dyDescent="0.3">
      <c r="A191" s="92" t="s">
        <v>221</v>
      </c>
      <c r="B191" s="92">
        <v>3</v>
      </c>
      <c r="C191" s="92" t="s">
        <v>221</v>
      </c>
      <c r="D191" s="92">
        <v>7</v>
      </c>
      <c r="E191" s="92">
        <v>14</v>
      </c>
      <c r="F191" s="92" t="s">
        <v>402</v>
      </c>
      <c r="G191" s="92" t="s">
        <v>400</v>
      </c>
    </row>
    <row r="192" spans="1:7" s="92" customFormat="1" x14ac:dyDescent="0.3">
      <c r="A192" s="92" t="s">
        <v>149</v>
      </c>
      <c r="B192" s="92">
        <v>3</v>
      </c>
      <c r="C192" s="92" t="s">
        <v>149</v>
      </c>
      <c r="D192" s="92">
        <v>5</v>
      </c>
      <c r="E192" s="92">
        <v>13</v>
      </c>
      <c r="F192" s="92" t="s">
        <v>394</v>
      </c>
      <c r="G192" s="92" t="s">
        <v>398</v>
      </c>
    </row>
    <row r="193" spans="1:7" s="92" customFormat="1" x14ac:dyDescent="0.3">
      <c r="A193" s="92" t="s">
        <v>276</v>
      </c>
      <c r="B193" s="92">
        <v>3</v>
      </c>
      <c r="C193" s="92" t="s">
        <v>276</v>
      </c>
      <c r="D193" s="92">
        <v>9</v>
      </c>
      <c r="E193" s="92">
        <v>19</v>
      </c>
      <c r="F193" s="92" t="s">
        <v>394</v>
      </c>
      <c r="G193" s="92" t="s">
        <v>398</v>
      </c>
    </row>
    <row r="194" spans="1:7" s="92" customFormat="1" ht="28.8" x14ac:dyDescent="0.3">
      <c r="A194" s="92" t="s">
        <v>286</v>
      </c>
      <c r="B194" s="92">
        <v>3</v>
      </c>
      <c r="C194" s="92" t="s">
        <v>286</v>
      </c>
      <c r="D194" s="92">
        <v>5</v>
      </c>
      <c r="E194" s="92">
        <v>10</v>
      </c>
      <c r="F194" s="92" t="s">
        <v>402</v>
      </c>
      <c r="G194" s="92" t="s">
        <v>400</v>
      </c>
    </row>
    <row r="195" spans="1:7" s="92" customFormat="1" x14ac:dyDescent="0.3">
      <c r="A195" s="92" t="s">
        <v>273</v>
      </c>
      <c r="B195" s="92">
        <v>3</v>
      </c>
      <c r="C195" s="92" t="s">
        <v>273</v>
      </c>
      <c r="D195" s="92">
        <v>6</v>
      </c>
      <c r="E195" s="92">
        <v>12</v>
      </c>
      <c r="F195" s="92" t="s">
        <v>399</v>
      </c>
      <c r="G195" s="92" t="s">
        <v>396</v>
      </c>
    </row>
    <row r="196" spans="1:7" s="92" customFormat="1" x14ac:dyDescent="0.3">
      <c r="A196" s="92" t="s">
        <v>237</v>
      </c>
      <c r="B196" s="92">
        <v>3</v>
      </c>
      <c r="C196" s="92" t="s">
        <v>237</v>
      </c>
      <c r="D196" s="92">
        <v>3</v>
      </c>
      <c r="E196" s="92">
        <v>11</v>
      </c>
      <c r="F196" s="92" t="s">
        <v>394</v>
      </c>
      <c r="G196" s="92" t="s">
        <v>398</v>
      </c>
    </row>
    <row r="197" spans="1:7" s="92" customFormat="1" x14ac:dyDescent="0.3">
      <c r="A197" s="92" t="s">
        <v>190</v>
      </c>
      <c r="B197" s="92">
        <v>3</v>
      </c>
      <c r="C197" s="92" t="s">
        <v>190</v>
      </c>
      <c r="D197" s="92">
        <v>8</v>
      </c>
      <c r="E197" s="92">
        <v>30</v>
      </c>
      <c r="F197" s="92" t="s">
        <v>394</v>
      </c>
      <c r="G197" s="92" t="s">
        <v>396</v>
      </c>
    </row>
    <row r="198" spans="1:7" s="92" customFormat="1" x14ac:dyDescent="0.3">
      <c r="A198" s="92" t="s">
        <v>147</v>
      </c>
      <c r="B198" s="92">
        <v>3</v>
      </c>
      <c r="C198" s="92" t="s">
        <v>147</v>
      </c>
      <c r="D198" s="92">
        <v>3</v>
      </c>
      <c r="E198" s="92">
        <v>12</v>
      </c>
      <c r="F198" s="92" t="s">
        <v>411</v>
      </c>
      <c r="G198" s="92" t="s">
        <v>398</v>
      </c>
    </row>
    <row r="199" spans="1:7" s="92" customFormat="1" ht="28.8" x14ac:dyDescent="0.3">
      <c r="A199" s="92" t="s">
        <v>257</v>
      </c>
      <c r="B199" s="92">
        <v>3</v>
      </c>
      <c r="C199" s="92" t="s">
        <v>257</v>
      </c>
      <c r="D199" s="92">
        <v>4</v>
      </c>
      <c r="E199" s="92">
        <v>21</v>
      </c>
      <c r="F199" s="92" t="s">
        <v>394</v>
      </c>
      <c r="G199" s="92" t="s">
        <v>400</v>
      </c>
    </row>
    <row r="200" spans="1:7" s="92" customFormat="1" x14ac:dyDescent="0.3">
      <c r="A200" s="92" t="s">
        <v>167</v>
      </c>
      <c r="B200" s="92">
        <v>3</v>
      </c>
      <c r="C200" s="92" t="s">
        <v>167</v>
      </c>
      <c r="D200" s="92">
        <v>6</v>
      </c>
      <c r="E200" s="92">
        <v>10</v>
      </c>
      <c r="F200" s="92" t="s">
        <v>405</v>
      </c>
      <c r="G200" s="92" t="s">
        <v>398</v>
      </c>
    </row>
    <row r="201" spans="1:7" s="92" customFormat="1" x14ac:dyDescent="0.3">
      <c r="A201" s="92" t="s">
        <v>258</v>
      </c>
      <c r="B201" s="92">
        <v>3</v>
      </c>
      <c r="C201" s="92" t="s">
        <v>258</v>
      </c>
      <c r="D201" s="92">
        <v>7</v>
      </c>
      <c r="E201" s="92">
        <v>14</v>
      </c>
      <c r="F201" s="92" t="s">
        <v>405</v>
      </c>
      <c r="G201" s="92" t="s">
        <v>398</v>
      </c>
    </row>
    <row r="202" spans="1:7" s="92" customFormat="1" x14ac:dyDescent="0.3">
      <c r="A202" s="92" t="s">
        <v>150</v>
      </c>
      <c r="B202" s="92">
        <v>3</v>
      </c>
      <c r="C202" s="92" t="s">
        <v>150</v>
      </c>
      <c r="D202" s="92">
        <v>8</v>
      </c>
      <c r="E202" s="92">
        <v>14</v>
      </c>
      <c r="G202" s="92" t="s">
        <v>398</v>
      </c>
    </row>
    <row r="203" spans="1:7" s="92" customFormat="1" ht="28.8" x14ac:dyDescent="0.3">
      <c r="A203" s="92" t="s">
        <v>265</v>
      </c>
      <c r="B203" s="92">
        <v>3</v>
      </c>
      <c r="C203" s="92" t="s">
        <v>265</v>
      </c>
      <c r="D203" s="92">
        <v>4</v>
      </c>
      <c r="E203" s="92">
        <v>30</v>
      </c>
      <c r="F203" s="92" t="s">
        <v>394</v>
      </c>
      <c r="G203" s="92" t="s">
        <v>400</v>
      </c>
    </row>
    <row r="204" spans="1:7" s="92" customFormat="1" x14ac:dyDescent="0.3">
      <c r="A204" s="92" t="s">
        <v>327</v>
      </c>
      <c r="B204" s="92">
        <v>3</v>
      </c>
      <c r="C204" s="92" t="s">
        <v>327</v>
      </c>
      <c r="D204" s="92">
        <v>4</v>
      </c>
      <c r="E204" s="92">
        <v>6</v>
      </c>
      <c r="F204" s="92" t="s">
        <v>394</v>
      </c>
      <c r="G204" s="92" t="s">
        <v>398</v>
      </c>
    </row>
    <row r="205" spans="1:7" s="92" customFormat="1" x14ac:dyDescent="0.3">
      <c r="A205" s="92" t="s">
        <v>355</v>
      </c>
      <c r="B205" s="92">
        <v>3</v>
      </c>
      <c r="C205" s="92" t="s">
        <v>429</v>
      </c>
      <c r="D205" s="92">
        <v>2</v>
      </c>
      <c r="E205" s="92">
        <v>10</v>
      </c>
      <c r="F205" s="92" t="s">
        <v>405</v>
      </c>
      <c r="G205" s="92" t="s">
        <v>396</v>
      </c>
    </row>
    <row r="206" spans="1:7" s="92" customFormat="1" x14ac:dyDescent="0.3">
      <c r="A206" s="92" t="s">
        <v>355</v>
      </c>
      <c r="B206" s="92">
        <v>3</v>
      </c>
      <c r="C206" s="92" t="s">
        <v>430</v>
      </c>
      <c r="D206" s="92">
        <v>2</v>
      </c>
      <c r="E206" s="92">
        <v>11</v>
      </c>
      <c r="F206" s="92" t="s">
        <v>405</v>
      </c>
      <c r="G206" s="92" t="s">
        <v>396</v>
      </c>
    </row>
    <row r="207" spans="1:7" s="92" customFormat="1" x14ac:dyDescent="0.3">
      <c r="A207" s="92" t="s">
        <v>355</v>
      </c>
      <c r="B207" s="92">
        <v>3</v>
      </c>
      <c r="C207" s="92" t="s">
        <v>355</v>
      </c>
      <c r="D207" s="92">
        <v>3</v>
      </c>
      <c r="E207" s="92">
        <v>9</v>
      </c>
      <c r="F207" s="92" t="s">
        <v>405</v>
      </c>
      <c r="G207" s="92" t="s">
        <v>396</v>
      </c>
    </row>
    <row r="208" spans="1:7" s="92" customFormat="1" ht="28.8" x14ac:dyDescent="0.3">
      <c r="A208" s="92" t="s">
        <v>160</v>
      </c>
      <c r="B208" s="92">
        <v>3</v>
      </c>
      <c r="C208" s="92" t="s">
        <v>160</v>
      </c>
      <c r="D208" s="92">
        <v>3</v>
      </c>
      <c r="E208" s="92">
        <v>16</v>
      </c>
      <c r="F208" s="92" t="s">
        <v>394</v>
      </c>
      <c r="G208" s="92" t="s">
        <v>400</v>
      </c>
    </row>
    <row r="209" spans="1:7" s="92" customFormat="1" ht="28.8" x14ac:dyDescent="0.3">
      <c r="A209" s="92" t="s">
        <v>140</v>
      </c>
      <c r="B209" s="92">
        <v>3</v>
      </c>
      <c r="C209" s="92" t="s">
        <v>140</v>
      </c>
      <c r="D209" s="92">
        <v>3</v>
      </c>
      <c r="E209" s="92">
        <v>12</v>
      </c>
      <c r="F209" s="92" t="s">
        <v>399</v>
      </c>
      <c r="G209" s="92" t="s">
        <v>400</v>
      </c>
    </row>
    <row r="210" spans="1:7" s="92" customFormat="1" x14ac:dyDescent="0.3">
      <c r="A210" s="92" t="s">
        <v>248</v>
      </c>
      <c r="B210" s="92">
        <v>3</v>
      </c>
      <c r="C210" s="92" t="s">
        <v>248</v>
      </c>
      <c r="D210" s="92">
        <v>0</v>
      </c>
      <c r="E210" s="92">
        <v>7</v>
      </c>
      <c r="F210" s="92" t="s">
        <v>405</v>
      </c>
      <c r="G210" s="92" t="s">
        <v>396</v>
      </c>
    </row>
    <row r="211" spans="1:7" s="92" customFormat="1" x14ac:dyDescent="0.3">
      <c r="A211" s="92" t="s">
        <v>248</v>
      </c>
      <c r="B211" s="92">
        <v>3</v>
      </c>
      <c r="C211" s="92" t="s">
        <v>248</v>
      </c>
      <c r="D211" s="92">
        <v>7</v>
      </c>
      <c r="E211" s="92">
        <v>0</v>
      </c>
      <c r="F211" s="92" t="s">
        <v>431</v>
      </c>
      <c r="G211" s="92" t="s">
        <v>398</v>
      </c>
    </row>
    <row r="212" spans="1:7" s="92" customFormat="1" ht="28.8" x14ac:dyDescent="0.3">
      <c r="A212" s="92" t="s">
        <v>360</v>
      </c>
      <c r="B212" s="92">
        <v>3</v>
      </c>
      <c r="C212" s="92" t="s">
        <v>360</v>
      </c>
      <c r="D212" s="92">
        <v>4</v>
      </c>
      <c r="E212" s="92">
        <v>8</v>
      </c>
      <c r="F212" s="92" t="s">
        <v>397</v>
      </c>
      <c r="G212" s="92" t="s">
        <v>400</v>
      </c>
    </row>
    <row r="213" spans="1:7" s="92" customFormat="1" x14ac:dyDescent="0.3">
      <c r="A213" s="92" t="s">
        <v>360</v>
      </c>
      <c r="B213" s="92">
        <v>3</v>
      </c>
      <c r="C213" s="92" t="s">
        <v>432</v>
      </c>
      <c r="D213" s="92">
        <v>1</v>
      </c>
      <c r="E213" s="92">
        <v>4</v>
      </c>
      <c r="F213" s="92" t="s">
        <v>413</v>
      </c>
      <c r="G213" s="92" t="s">
        <v>398</v>
      </c>
    </row>
    <row r="214" spans="1:7" s="92" customFormat="1" x14ac:dyDescent="0.3">
      <c r="A214" s="92" t="s">
        <v>360</v>
      </c>
      <c r="B214" s="92">
        <v>3</v>
      </c>
      <c r="C214" s="92" t="s">
        <v>433</v>
      </c>
      <c r="D214" s="92">
        <v>2</v>
      </c>
      <c r="E214" s="92">
        <v>5</v>
      </c>
      <c r="F214" s="92" t="s">
        <v>413</v>
      </c>
      <c r="G214" s="92" t="s">
        <v>396</v>
      </c>
    </row>
    <row r="215" spans="1:7" s="92" customFormat="1" x14ac:dyDescent="0.3">
      <c r="A215" s="92" t="s">
        <v>85</v>
      </c>
      <c r="B215" s="92">
        <v>3</v>
      </c>
      <c r="C215" s="92" t="s">
        <v>85</v>
      </c>
      <c r="D215" s="92">
        <v>4</v>
      </c>
      <c r="E215" s="92">
        <v>14</v>
      </c>
      <c r="F215" s="92" t="s">
        <v>397</v>
      </c>
      <c r="G215" s="92" t="s">
        <v>396</v>
      </c>
    </row>
    <row r="216" spans="1:7" s="92" customFormat="1" x14ac:dyDescent="0.3">
      <c r="A216" s="92" t="s">
        <v>180</v>
      </c>
      <c r="B216" s="92">
        <v>3</v>
      </c>
      <c r="C216" s="92" t="s">
        <v>180</v>
      </c>
      <c r="D216" s="92">
        <v>9</v>
      </c>
      <c r="E216" s="92">
        <v>8</v>
      </c>
      <c r="F216" s="92" t="s">
        <v>405</v>
      </c>
      <c r="G216" s="92" t="s">
        <v>398</v>
      </c>
    </row>
    <row r="217" spans="1:7" s="92" customFormat="1" ht="28.8" x14ac:dyDescent="0.3">
      <c r="A217" s="92" t="s">
        <v>106</v>
      </c>
      <c r="B217" s="92">
        <v>3</v>
      </c>
      <c r="C217" s="92" t="s">
        <v>106</v>
      </c>
      <c r="D217" s="92">
        <v>6</v>
      </c>
      <c r="E217" s="92">
        <v>13</v>
      </c>
      <c r="F217" s="92" t="s">
        <v>402</v>
      </c>
      <c r="G217" s="92" t="s">
        <v>400</v>
      </c>
    </row>
    <row r="218" spans="1:7" s="92" customFormat="1" ht="28.8" x14ac:dyDescent="0.3">
      <c r="A218" s="92" t="s">
        <v>135</v>
      </c>
      <c r="B218" s="92">
        <v>3</v>
      </c>
      <c r="C218" s="92" t="s">
        <v>135</v>
      </c>
      <c r="D218" s="92">
        <v>7</v>
      </c>
      <c r="E218" s="92">
        <v>17</v>
      </c>
      <c r="F218" s="92" t="s">
        <v>394</v>
      </c>
      <c r="G218" s="92" t="s">
        <v>400</v>
      </c>
    </row>
    <row r="219" spans="1:7" s="92" customFormat="1" x14ac:dyDescent="0.3">
      <c r="A219" s="92" t="s">
        <v>131</v>
      </c>
      <c r="B219" s="92">
        <v>3</v>
      </c>
      <c r="C219" s="92" t="s">
        <v>131</v>
      </c>
      <c r="D219" s="92">
        <v>5</v>
      </c>
      <c r="E219" s="92">
        <v>17</v>
      </c>
      <c r="F219" s="92" t="s">
        <v>405</v>
      </c>
      <c r="G219" s="92" t="s">
        <v>395</v>
      </c>
    </row>
    <row r="220" spans="1:7" s="92" customFormat="1" ht="28.8" x14ac:dyDescent="0.3">
      <c r="A220" s="92" t="s">
        <v>231</v>
      </c>
      <c r="B220" s="92">
        <v>3</v>
      </c>
      <c r="C220" s="92" t="s">
        <v>231</v>
      </c>
      <c r="D220" s="92">
        <v>8</v>
      </c>
      <c r="E220" s="92">
        <v>5</v>
      </c>
      <c r="F220" s="92" t="s">
        <v>402</v>
      </c>
      <c r="G220" s="92" t="s">
        <v>400</v>
      </c>
    </row>
    <row r="221" spans="1:7" s="92" customFormat="1" ht="28.8" x14ac:dyDescent="0.3">
      <c r="A221" s="92" t="s">
        <v>333</v>
      </c>
      <c r="B221" s="92">
        <v>3</v>
      </c>
      <c r="C221" s="92" t="s">
        <v>333</v>
      </c>
      <c r="D221" s="92">
        <v>9</v>
      </c>
      <c r="E221" s="92">
        <v>13</v>
      </c>
      <c r="F221" s="92" t="s">
        <v>402</v>
      </c>
      <c r="G221" s="92" t="s">
        <v>400</v>
      </c>
    </row>
    <row r="222" spans="1:7" s="92" customFormat="1" ht="28.8" x14ac:dyDescent="0.3">
      <c r="A222" s="92" t="s">
        <v>43</v>
      </c>
      <c r="B222" s="92">
        <v>3</v>
      </c>
      <c r="C222" s="92" t="s">
        <v>43</v>
      </c>
      <c r="D222" s="92">
        <v>5</v>
      </c>
      <c r="E222" s="92">
        <v>8</v>
      </c>
      <c r="F222" s="92" t="s">
        <v>402</v>
      </c>
      <c r="G222" s="92" t="s">
        <v>400</v>
      </c>
    </row>
    <row r="223" spans="1:7" s="92" customFormat="1" x14ac:dyDescent="0.3">
      <c r="A223" s="92" t="s">
        <v>108</v>
      </c>
      <c r="B223" s="92">
        <v>3</v>
      </c>
      <c r="C223" s="92" t="s">
        <v>108</v>
      </c>
      <c r="D223" s="92">
        <v>11</v>
      </c>
      <c r="E223" s="92">
        <v>12</v>
      </c>
      <c r="F223" s="92" t="s">
        <v>399</v>
      </c>
      <c r="G223" s="92" t="s">
        <v>396</v>
      </c>
    </row>
    <row r="224" spans="1:7" s="92" customFormat="1" x14ac:dyDescent="0.3">
      <c r="A224" s="92" t="s">
        <v>352</v>
      </c>
      <c r="B224" s="92">
        <v>3</v>
      </c>
      <c r="C224" s="92" t="s">
        <v>352</v>
      </c>
      <c r="D224" s="92">
        <v>2</v>
      </c>
      <c r="E224" s="92">
        <v>15</v>
      </c>
      <c r="F224" s="92" t="s">
        <v>402</v>
      </c>
      <c r="G224" s="92" t="s">
        <v>396</v>
      </c>
    </row>
    <row r="225" spans="1:7" s="92" customFormat="1" x14ac:dyDescent="0.3">
      <c r="A225" s="92" t="s">
        <v>352</v>
      </c>
      <c r="B225" s="92">
        <v>3</v>
      </c>
      <c r="C225" s="92" t="s">
        <v>434</v>
      </c>
      <c r="D225" s="92">
        <v>1</v>
      </c>
      <c r="E225" s="92">
        <v>1</v>
      </c>
      <c r="F225" s="92" t="s">
        <v>402</v>
      </c>
      <c r="G225" s="92" t="s">
        <v>396</v>
      </c>
    </row>
    <row r="226" spans="1:7" s="92" customFormat="1" x14ac:dyDescent="0.3">
      <c r="A226" s="92" t="s">
        <v>323</v>
      </c>
      <c r="B226" s="92">
        <v>3</v>
      </c>
      <c r="C226" s="92" t="s">
        <v>435</v>
      </c>
      <c r="D226" s="92">
        <v>1</v>
      </c>
      <c r="E226" s="92">
        <v>2</v>
      </c>
      <c r="F226" s="92" t="s">
        <v>402</v>
      </c>
      <c r="G226" s="92" t="s">
        <v>395</v>
      </c>
    </row>
    <row r="227" spans="1:7" s="92" customFormat="1" x14ac:dyDescent="0.3">
      <c r="A227" s="92" t="s">
        <v>323</v>
      </c>
      <c r="B227" s="92">
        <v>3</v>
      </c>
      <c r="C227" s="92" t="s">
        <v>323</v>
      </c>
      <c r="D227" s="92">
        <v>6</v>
      </c>
      <c r="E227" s="92">
        <v>15</v>
      </c>
      <c r="F227" s="92" t="s">
        <v>399</v>
      </c>
      <c r="G227" s="92" t="s">
        <v>398</v>
      </c>
    </row>
    <row r="228" spans="1:7" s="92" customFormat="1" ht="28.8" x14ac:dyDescent="0.3">
      <c r="A228" s="92" t="s">
        <v>152</v>
      </c>
      <c r="B228" s="92">
        <v>3</v>
      </c>
      <c r="C228" s="92" t="s">
        <v>152</v>
      </c>
      <c r="D228" s="92">
        <v>5</v>
      </c>
      <c r="E228" s="92">
        <v>7</v>
      </c>
      <c r="F228" s="92" t="s">
        <v>399</v>
      </c>
      <c r="G228" s="92" t="s">
        <v>400</v>
      </c>
    </row>
    <row r="229" spans="1:7" s="92" customFormat="1" ht="28.8" x14ac:dyDescent="0.3">
      <c r="A229" s="92" t="s">
        <v>124</v>
      </c>
      <c r="B229" s="92">
        <v>3</v>
      </c>
      <c r="C229" s="92" t="s">
        <v>124</v>
      </c>
      <c r="D229" s="92">
        <v>4</v>
      </c>
      <c r="E229" s="92">
        <v>9</v>
      </c>
      <c r="F229" s="92" t="s">
        <v>402</v>
      </c>
      <c r="G229" s="92" t="s">
        <v>400</v>
      </c>
    </row>
    <row r="230" spans="1:7" s="92" customFormat="1" x14ac:dyDescent="0.3">
      <c r="A230" s="92" t="s">
        <v>277</v>
      </c>
      <c r="B230" s="92">
        <v>3</v>
      </c>
      <c r="C230" s="92" t="s">
        <v>277</v>
      </c>
      <c r="D230" s="92">
        <v>8</v>
      </c>
      <c r="E230" s="92">
        <v>10</v>
      </c>
      <c r="F230" s="92" t="s">
        <v>394</v>
      </c>
      <c r="G230" s="92" t="s">
        <v>396</v>
      </c>
    </row>
    <row r="231" spans="1:7" s="92" customFormat="1" ht="28.8" x14ac:dyDescent="0.3">
      <c r="A231" s="92" t="s">
        <v>350</v>
      </c>
      <c r="B231" s="92">
        <v>3</v>
      </c>
      <c r="C231" s="92" t="s">
        <v>436</v>
      </c>
      <c r="D231" s="92">
        <v>2</v>
      </c>
      <c r="E231" s="92">
        <v>2</v>
      </c>
      <c r="F231" s="92" t="s">
        <v>402</v>
      </c>
      <c r="G231" s="92" t="s">
        <v>400</v>
      </c>
    </row>
    <row r="232" spans="1:7" s="92" customFormat="1" ht="28.8" x14ac:dyDescent="0.3">
      <c r="A232" s="92" t="s">
        <v>350</v>
      </c>
      <c r="B232" s="92">
        <v>3</v>
      </c>
      <c r="C232" s="92" t="s">
        <v>350</v>
      </c>
      <c r="D232" s="92">
        <v>5</v>
      </c>
      <c r="E232" s="92">
        <v>10</v>
      </c>
      <c r="F232" s="92" t="s">
        <v>402</v>
      </c>
      <c r="G232" s="92" t="s">
        <v>400</v>
      </c>
    </row>
    <row r="233" spans="1:7" s="92" customFormat="1" x14ac:dyDescent="0.3">
      <c r="A233" s="92" t="s">
        <v>114</v>
      </c>
      <c r="B233" s="92">
        <v>3</v>
      </c>
      <c r="C233" s="92" t="s">
        <v>114</v>
      </c>
      <c r="D233" s="92">
        <v>8</v>
      </c>
      <c r="E233" s="92">
        <v>17</v>
      </c>
      <c r="F233" s="92" t="s">
        <v>394</v>
      </c>
      <c r="G233" s="92" t="s">
        <v>398</v>
      </c>
    </row>
    <row r="234" spans="1:7" s="92" customFormat="1" x14ac:dyDescent="0.3">
      <c r="A234" s="92" t="s">
        <v>179</v>
      </c>
      <c r="B234" s="92">
        <v>3</v>
      </c>
      <c r="C234" s="92" t="s">
        <v>179</v>
      </c>
      <c r="D234" s="92">
        <v>7</v>
      </c>
      <c r="E234" s="92">
        <v>13</v>
      </c>
      <c r="G234" s="92" t="s">
        <v>398</v>
      </c>
    </row>
    <row r="235" spans="1:7" s="92" customFormat="1" x14ac:dyDescent="0.3">
      <c r="A235" s="92" t="s">
        <v>189</v>
      </c>
      <c r="B235" s="92">
        <v>3</v>
      </c>
      <c r="C235" s="92" t="s">
        <v>189</v>
      </c>
      <c r="D235" s="92">
        <v>10</v>
      </c>
      <c r="E235" s="92">
        <v>18</v>
      </c>
      <c r="F235" s="92" t="s">
        <v>405</v>
      </c>
      <c r="G235" s="92" t="s">
        <v>398</v>
      </c>
    </row>
    <row r="236" spans="1:7" s="92" customFormat="1" ht="28.8" x14ac:dyDescent="0.3">
      <c r="A236" s="92" t="s">
        <v>148</v>
      </c>
      <c r="B236" s="92">
        <v>3</v>
      </c>
      <c r="C236" s="92" t="s">
        <v>148</v>
      </c>
      <c r="D236" s="92">
        <v>4</v>
      </c>
      <c r="E236" s="92">
        <v>10</v>
      </c>
      <c r="F236" s="92" t="s">
        <v>402</v>
      </c>
      <c r="G236" s="92" t="s">
        <v>400</v>
      </c>
    </row>
    <row r="237" spans="1:7" s="92" customFormat="1" ht="28.8" x14ac:dyDescent="0.3">
      <c r="A237" s="92" t="s">
        <v>263</v>
      </c>
      <c r="B237" s="92">
        <v>3</v>
      </c>
      <c r="C237" s="92" t="s">
        <v>263</v>
      </c>
      <c r="D237" s="92">
        <v>8</v>
      </c>
      <c r="E237" s="92">
        <v>29</v>
      </c>
      <c r="F237" s="92" t="s">
        <v>405</v>
      </c>
      <c r="G237" s="92" t="s">
        <v>400</v>
      </c>
    </row>
    <row r="238" spans="1:7" s="92" customFormat="1" ht="28.8" x14ac:dyDescent="0.3">
      <c r="A238" s="92" t="s">
        <v>172</v>
      </c>
      <c r="B238" s="92">
        <v>3</v>
      </c>
      <c r="C238" s="92" t="s">
        <v>172</v>
      </c>
      <c r="D238" s="92">
        <v>6</v>
      </c>
      <c r="E238" s="92">
        <v>16</v>
      </c>
      <c r="F238" s="92" t="s">
        <v>394</v>
      </c>
      <c r="G238" s="92" t="s">
        <v>400</v>
      </c>
    </row>
    <row r="239" spans="1:7" s="92" customFormat="1" ht="28.8" x14ac:dyDescent="0.3">
      <c r="A239" s="92" t="s">
        <v>188</v>
      </c>
      <c r="B239" s="92">
        <v>3</v>
      </c>
      <c r="C239" s="92" t="s">
        <v>188</v>
      </c>
      <c r="D239" s="92">
        <v>4</v>
      </c>
      <c r="E239" s="92">
        <v>12</v>
      </c>
      <c r="F239" s="92" t="s">
        <v>399</v>
      </c>
      <c r="G239" s="92" t="s">
        <v>400</v>
      </c>
    </row>
    <row r="240" spans="1:7" s="92" customFormat="1" ht="28.8" x14ac:dyDescent="0.3">
      <c r="A240" s="92" t="s">
        <v>236</v>
      </c>
      <c r="B240" s="92">
        <v>3</v>
      </c>
      <c r="C240" s="92" t="s">
        <v>236</v>
      </c>
      <c r="D240" s="92">
        <v>0</v>
      </c>
      <c r="E240" s="92">
        <v>0</v>
      </c>
      <c r="F240" s="92" t="s">
        <v>399</v>
      </c>
      <c r="G240" s="92" t="s">
        <v>400</v>
      </c>
    </row>
    <row r="241" spans="1:7" s="92" customFormat="1" x14ac:dyDescent="0.3">
      <c r="A241" s="92" t="s">
        <v>236</v>
      </c>
      <c r="B241" s="92">
        <v>3</v>
      </c>
      <c r="C241" s="92" t="s">
        <v>236</v>
      </c>
      <c r="D241" s="92">
        <v>8</v>
      </c>
      <c r="E241" s="92">
        <v>16</v>
      </c>
      <c r="F241" s="92" t="s">
        <v>399</v>
      </c>
      <c r="G241" s="92" t="s">
        <v>396</v>
      </c>
    </row>
    <row r="242" spans="1:7" s="92" customFormat="1" x14ac:dyDescent="0.3">
      <c r="A242" s="92" t="s">
        <v>146</v>
      </c>
      <c r="B242" s="92">
        <v>3</v>
      </c>
      <c r="C242" s="92" t="s">
        <v>146</v>
      </c>
      <c r="D242" s="92">
        <v>6</v>
      </c>
      <c r="E242" s="92">
        <v>12</v>
      </c>
      <c r="G242" s="92" t="s">
        <v>398</v>
      </c>
    </row>
    <row r="243" spans="1:7" s="92" customFormat="1" x14ac:dyDescent="0.3">
      <c r="A243" s="92" t="s">
        <v>191</v>
      </c>
      <c r="B243" s="92">
        <v>3</v>
      </c>
      <c r="C243" s="92" t="s">
        <v>191</v>
      </c>
      <c r="D243" s="92">
        <v>5</v>
      </c>
      <c r="E243" s="92">
        <v>15</v>
      </c>
      <c r="F243" s="92" t="s">
        <v>394</v>
      </c>
      <c r="G243" s="92" t="s">
        <v>398</v>
      </c>
    </row>
    <row r="244" spans="1:7" s="92" customFormat="1" ht="28.8" x14ac:dyDescent="0.3">
      <c r="A244" s="92" t="s">
        <v>218</v>
      </c>
      <c r="B244" s="92">
        <v>3</v>
      </c>
      <c r="C244" s="92" t="s">
        <v>218</v>
      </c>
      <c r="D244" s="92">
        <v>6</v>
      </c>
      <c r="E244" s="92">
        <v>13</v>
      </c>
      <c r="F244" s="92" t="s">
        <v>394</v>
      </c>
      <c r="G244" s="92" t="s">
        <v>400</v>
      </c>
    </row>
    <row r="245" spans="1:7" s="92" customFormat="1" ht="28.8" x14ac:dyDescent="0.3">
      <c r="A245" s="92" t="s">
        <v>142</v>
      </c>
      <c r="B245" s="92">
        <v>3</v>
      </c>
      <c r="C245" s="92" t="s">
        <v>142</v>
      </c>
      <c r="D245" s="92">
        <v>8</v>
      </c>
      <c r="E245" s="92">
        <v>14</v>
      </c>
      <c r="F245" s="92" t="s">
        <v>402</v>
      </c>
      <c r="G245" s="92" t="s">
        <v>400</v>
      </c>
    </row>
    <row r="246" spans="1:7" s="92" customFormat="1" x14ac:dyDescent="0.3">
      <c r="A246" s="92" t="s">
        <v>101</v>
      </c>
      <c r="B246" s="92">
        <v>3</v>
      </c>
      <c r="C246" s="92" t="s">
        <v>101</v>
      </c>
      <c r="D246" s="92">
        <v>2</v>
      </c>
      <c r="E246" s="92">
        <v>6</v>
      </c>
      <c r="F246" s="92" t="s">
        <v>405</v>
      </c>
      <c r="G246" s="92" t="s">
        <v>396</v>
      </c>
    </row>
    <row r="247" spans="1:7" s="92" customFormat="1" x14ac:dyDescent="0.3">
      <c r="A247" s="92" t="s">
        <v>226</v>
      </c>
      <c r="B247" s="92">
        <v>3</v>
      </c>
      <c r="C247" s="92" t="s">
        <v>226</v>
      </c>
      <c r="D247" s="92">
        <v>4</v>
      </c>
      <c r="E247" s="92">
        <v>14</v>
      </c>
      <c r="F247" s="92" t="s">
        <v>399</v>
      </c>
      <c r="G247" s="92" t="s">
        <v>396</v>
      </c>
    </row>
    <row r="248" spans="1:7" s="92" customFormat="1" ht="28.8" x14ac:dyDescent="0.3">
      <c r="A248" s="92" t="s">
        <v>255</v>
      </c>
      <c r="B248" s="92">
        <v>3</v>
      </c>
      <c r="C248" s="92" t="s">
        <v>255</v>
      </c>
      <c r="D248" s="92">
        <v>8</v>
      </c>
      <c r="E248" s="92">
        <v>14</v>
      </c>
      <c r="F248" s="92" t="s">
        <v>405</v>
      </c>
      <c r="G248" s="92" t="s">
        <v>400</v>
      </c>
    </row>
    <row r="249" spans="1:7" s="92" customFormat="1" x14ac:dyDescent="0.3">
      <c r="A249" s="92" t="s">
        <v>242</v>
      </c>
      <c r="B249" s="92">
        <v>3</v>
      </c>
      <c r="C249" s="92" t="s">
        <v>242</v>
      </c>
      <c r="D249" s="92">
        <v>7</v>
      </c>
      <c r="E249" s="92">
        <v>15</v>
      </c>
      <c r="F249" s="92" t="s">
        <v>413</v>
      </c>
      <c r="G249" s="92" t="s">
        <v>396</v>
      </c>
    </row>
    <row r="250" spans="1:7" s="92" customFormat="1" ht="28.8" x14ac:dyDescent="0.3">
      <c r="A250" s="92" t="s">
        <v>261</v>
      </c>
      <c r="B250" s="92">
        <v>3</v>
      </c>
      <c r="C250" s="92" t="s">
        <v>261</v>
      </c>
      <c r="D250" s="92">
        <v>10</v>
      </c>
      <c r="E250" s="92">
        <v>15</v>
      </c>
      <c r="G250" s="92" t="s">
        <v>400</v>
      </c>
    </row>
    <row r="251" spans="1:7" s="92" customFormat="1" x14ac:dyDescent="0.3">
      <c r="A251" s="92" t="s">
        <v>217</v>
      </c>
      <c r="B251" s="92">
        <v>3</v>
      </c>
      <c r="C251" s="92" t="s">
        <v>437</v>
      </c>
      <c r="D251" s="92">
        <v>5</v>
      </c>
      <c r="E251" s="92">
        <v>11</v>
      </c>
      <c r="F251" s="92" t="s">
        <v>402</v>
      </c>
      <c r="G251" s="92" t="s">
        <v>396</v>
      </c>
    </row>
    <row r="252" spans="1:7" s="92" customFormat="1" ht="28.8" x14ac:dyDescent="0.3">
      <c r="A252" s="92" t="s">
        <v>171</v>
      </c>
      <c r="B252" s="92">
        <v>4</v>
      </c>
      <c r="C252" s="92" t="s">
        <v>171</v>
      </c>
      <c r="D252" s="92">
        <v>11</v>
      </c>
      <c r="E252" s="92">
        <v>17</v>
      </c>
      <c r="G252" s="92" t="s">
        <v>400</v>
      </c>
    </row>
    <row r="253" spans="1:7" s="92" customFormat="1" x14ac:dyDescent="0.3">
      <c r="A253" s="92" t="s">
        <v>311</v>
      </c>
      <c r="B253" s="92">
        <v>4</v>
      </c>
      <c r="C253" s="92" t="s">
        <v>311</v>
      </c>
      <c r="D253" s="92">
        <v>9</v>
      </c>
      <c r="E253" s="92">
        <v>16</v>
      </c>
      <c r="F253" s="92" t="s">
        <v>394</v>
      </c>
      <c r="G253" s="92" t="s">
        <v>398</v>
      </c>
    </row>
    <row r="254" spans="1:7" s="92" customFormat="1" x14ac:dyDescent="0.3">
      <c r="A254" s="92" t="s">
        <v>334</v>
      </c>
      <c r="B254" s="92">
        <v>4</v>
      </c>
      <c r="C254" s="92" t="s">
        <v>334</v>
      </c>
      <c r="D254" s="92">
        <v>9</v>
      </c>
      <c r="E254" s="92">
        <v>17</v>
      </c>
      <c r="F254" s="92" t="s">
        <v>394</v>
      </c>
      <c r="G254" s="92" t="s">
        <v>395</v>
      </c>
    </row>
    <row r="255" spans="1:7" s="92" customFormat="1" ht="28.8" x14ac:dyDescent="0.3">
      <c r="A255" s="92" t="s">
        <v>184</v>
      </c>
      <c r="B255" s="92">
        <v>4</v>
      </c>
      <c r="C255" s="92" t="s">
        <v>184</v>
      </c>
      <c r="D255" s="92">
        <v>25</v>
      </c>
      <c r="E255" s="92">
        <v>32</v>
      </c>
      <c r="F255" s="92" t="s">
        <v>394</v>
      </c>
      <c r="G255" s="92" t="s">
        <v>400</v>
      </c>
    </row>
    <row r="256" spans="1:7" s="92" customFormat="1" ht="28.8" x14ac:dyDescent="0.3">
      <c r="A256" s="92" t="s">
        <v>197</v>
      </c>
      <c r="B256" s="92">
        <v>4</v>
      </c>
      <c r="C256" s="92" t="s">
        <v>197</v>
      </c>
      <c r="D256" s="92">
        <v>14</v>
      </c>
      <c r="E256" s="92">
        <v>25</v>
      </c>
      <c r="F256" s="92" t="s">
        <v>394</v>
      </c>
      <c r="G256" s="92" t="s">
        <v>400</v>
      </c>
    </row>
    <row r="257" spans="1:7" s="92" customFormat="1" x14ac:dyDescent="0.3">
      <c r="A257" s="92" t="s">
        <v>274</v>
      </c>
      <c r="B257" s="92">
        <v>4</v>
      </c>
      <c r="C257" s="92" t="s">
        <v>274</v>
      </c>
      <c r="D257" s="92">
        <v>19</v>
      </c>
      <c r="E257" s="92">
        <v>20</v>
      </c>
      <c r="F257" s="92" t="s">
        <v>394</v>
      </c>
      <c r="G257" s="92" t="s">
        <v>398</v>
      </c>
    </row>
    <row r="258" spans="1:7" s="92" customFormat="1" ht="28.8" x14ac:dyDescent="0.3">
      <c r="A258" s="92" t="s">
        <v>181</v>
      </c>
      <c r="B258" s="92">
        <v>4</v>
      </c>
      <c r="C258" s="92" t="s">
        <v>181</v>
      </c>
      <c r="D258" s="92">
        <v>12</v>
      </c>
      <c r="E258" s="92">
        <v>16</v>
      </c>
      <c r="F258" s="92" t="s">
        <v>399</v>
      </c>
      <c r="G258" s="92" t="s">
        <v>400</v>
      </c>
    </row>
    <row r="259" spans="1:7" s="92" customFormat="1" x14ac:dyDescent="0.3">
      <c r="A259" s="92" t="s">
        <v>127</v>
      </c>
      <c r="B259" s="92">
        <v>4</v>
      </c>
      <c r="C259" s="92" t="s">
        <v>127</v>
      </c>
      <c r="D259" s="92">
        <v>7</v>
      </c>
      <c r="E259" s="92">
        <v>13</v>
      </c>
      <c r="F259" s="92" t="s">
        <v>394</v>
      </c>
      <c r="G259" s="92" t="s">
        <v>398</v>
      </c>
    </row>
    <row r="260" spans="1:7" s="92" customFormat="1" x14ac:dyDescent="0.3">
      <c r="A260" s="92" t="s">
        <v>295</v>
      </c>
      <c r="B260" s="92">
        <v>4</v>
      </c>
      <c r="C260" s="92" t="s">
        <v>295</v>
      </c>
      <c r="D260" s="92">
        <v>20</v>
      </c>
      <c r="E260" s="92">
        <v>46</v>
      </c>
      <c r="G260" s="92" t="s">
        <v>398</v>
      </c>
    </row>
    <row r="261" spans="1:7" s="92" customFormat="1" ht="28.8" x14ac:dyDescent="0.3">
      <c r="A261" s="92" t="s">
        <v>337</v>
      </c>
      <c r="B261" s="92">
        <v>4</v>
      </c>
      <c r="C261" s="92" t="s">
        <v>337</v>
      </c>
      <c r="D261" s="92">
        <v>6</v>
      </c>
      <c r="E261" s="92">
        <v>29</v>
      </c>
      <c r="G261" s="92" t="s">
        <v>400</v>
      </c>
    </row>
    <row r="262" spans="1:7" s="92" customFormat="1" ht="28.8" x14ac:dyDescent="0.3">
      <c r="A262" s="92" t="s">
        <v>264</v>
      </c>
      <c r="B262" s="92">
        <v>4</v>
      </c>
      <c r="C262" s="92" t="s">
        <v>264</v>
      </c>
      <c r="D262" s="92">
        <v>9</v>
      </c>
      <c r="E262" s="92">
        <v>12</v>
      </c>
      <c r="F262" s="92" t="s">
        <v>399</v>
      </c>
      <c r="G262" s="92" t="s">
        <v>400</v>
      </c>
    </row>
    <row r="263" spans="1:7" s="92" customFormat="1" x14ac:dyDescent="0.3">
      <c r="A263" s="92" t="s">
        <v>332</v>
      </c>
      <c r="B263" s="92">
        <v>4</v>
      </c>
      <c r="C263" s="92" t="s">
        <v>332</v>
      </c>
      <c r="D263" s="92">
        <v>9</v>
      </c>
      <c r="E263" s="92">
        <v>15</v>
      </c>
      <c r="F263" s="92" t="s">
        <v>399</v>
      </c>
      <c r="G263" s="92" t="s">
        <v>398</v>
      </c>
    </row>
    <row r="264" spans="1:7" s="92" customFormat="1" x14ac:dyDescent="0.3">
      <c r="A264" s="92" t="s">
        <v>269</v>
      </c>
      <c r="B264" s="92">
        <v>4</v>
      </c>
      <c r="C264" s="92" t="s">
        <v>269</v>
      </c>
      <c r="D264" s="92">
        <v>12</v>
      </c>
      <c r="E264" s="92">
        <v>39</v>
      </c>
      <c r="F264" s="92" t="s">
        <v>394</v>
      </c>
      <c r="G264" s="92" t="s">
        <v>398</v>
      </c>
    </row>
    <row r="265" spans="1:7" s="92" customFormat="1" x14ac:dyDescent="0.3">
      <c r="A265" s="92" t="s">
        <v>293</v>
      </c>
      <c r="B265" s="92">
        <v>4</v>
      </c>
      <c r="C265" s="92" t="s">
        <v>293</v>
      </c>
      <c r="D265" s="92">
        <v>27</v>
      </c>
      <c r="E265" s="92">
        <v>44</v>
      </c>
    </row>
    <row r="266" spans="1:7" s="92" customFormat="1" x14ac:dyDescent="0.3">
      <c r="A266" s="92" t="s">
        <v>159</v>
      </c>
      <c r="B266" s="92">
        <v>4</v>
      </c>
      <c r="C266" s="92" t="s">
        <v>159</v>
      </c>
      <c r="D266" s="92">
        <v>6</v>
      </c>
      <c r="E266" s="92">
        <v>15</v>
      </c>
      <c r="G266" s="92" t="s">
        <v>398</v>
      </c>
    </row>
    <row r="267" spans="1:7" s="92" customFormat="1" ht="28.8" x14ac:dyDescent="0.3">
      <c r="A267" s="92" t="s">
        <v>203</v>
      </c>
      <c r="B267" s="92">
        <v>4</v>
      </c>
      <c r="C267" s="92" t="s">
        <v>203</v>
      </c>
      <c r="D267" s="92">
        <v>15</v>
      </c>
      <c r="E267" s="92">
        <v>18</v>
      </c>
      <c r="F267" s="92" t="s">
        <v>399</v>
      </c>
      <c r="G267" s="92" t="s">
        <v>400</v>
      </c>
    </row>
    <row r="268" spans="1:7" s="92" customFormat="1" x14ac:dyDescent="0.3">
      <c r="A268" s="92" t="s">
        <v>362</v>
      </c>
      <c r="B268" s="92">
        <v>4</v>
      </c>
      <c r="C268" s="92" t="s">
        <v>438</v>
      </c>
      <c r="D268" s="92">
        <v>8</v>
      </c>
      <c r="E268" s="92">
        <v>30</v>
      </c>
      <c r="G268" s="92" t="s">
        <v>398</v>
      </c>
    </row>
    <row r="269" spans="1:7" s="92" customFormat="1" x14ac:dyDescent="0.3">
      <c r="A269" s="92" t="s">
        <v>362</v>
      </c>
      <c r="B269" s="92">
        <v>4</v>
      </c>
      <c r="C269" s="92" t="s">
        <v>439</v>
      </c>
      <c r="D269" s="92">
        <v>1</v>
      </c>
      <c r="E269" s="92">
        <v>8</v>
      </c>
      <c r="F269" s="92" t="s">
        <v>402</v>
      </c>
      <c r="G269" s="92" t="s">
        <v>396</v>
      </c>
    </row>
    <row r="270" spans="1:7" s="92" customFormat="1" x14ac:dyDescent="0.3">
      <c r="A270" s="92" t="s">
        <v>362</v>
      </c>
      <c r="B270" s="92">
        <v>4</v>
      </c>
      <c r="C270" s="92" t="s">
        <v>440</v>
      </c>
      <c r="D270" s="92">
        <v>1</v>
      </c>
      <c r="E270" s="92">
        <v>2</v>
      </c>
      <c r="F270" s="92" t="s">
        <v>411</v>
      </c>
      <c r="G270" s="92" t="s">
        <v>395</v>
      </c>
    </row>
    <row r="271" spans="1:7" s="92" customFormat="1" ht="28.8" x14ac:dyDescent="0.3">
      <c r="A271" s="92" t="s">
        <v>322</v>
      </c>
      <c r="B271" s="92">
        <v>4</v>
      </c>
      <c r="C271" s="92" t="s">
        <v>322</v>
      </c>
      <c r="D271" s="92">
        <v>17</v>
      </c>
      <c r="E271" s="92">
        <v>23</v>
      </c>
      <c r="F271" s="92" t="s">
        <v>394</v>
      </c>
      <c r="G271" s="92" t="s">
        <v>400</v>
      </c>
    </row>
    <row r="272" spans="1:7" s="92" customFormat="1" x14ac:dyDescent="0.3">
      <c r="A272" s="92" t="s">
        <v>304</v>
      </c>
      <c r="B272" s="92">
        <v>4</v>
      </c>
      <c r="C272" s="92" t="s">
        <v>304</v>
      </c>
      <c r="D272" s="92">
        <v>7</v>
      </c>
      <c r="E272" s="92">
        <v>4</v>
      </c>
      <c r="F272" s="92" t="s">
        <v>397</v>
      </c>
      <c r="G272" s="92" t="s">
        <v>398</v>
      </c>
    </row>
    <row r="273" spans="1:7" s="92" customFormat="1" ht="28.8" x14ac:dyDescent="0.3">
      <c r="A273" s="92" t="s">
        <v>278</v>
      </c>
      <c r="B273" s="92">
        <v>4</v>
      </c>
      <c r="C273" s="92" t="s">
        <v>278</v>
      </c>
      <c r="D273" s="92">
        <v>6</v>
      </c>
      <c r="E273" s="92">
        <v>9</v>
      </c>
      <c r="F273" s="92" t="s">
        <v>402</v>
      </c>
      <c r="G273" s="92" t="s">
        <v>400</v>
      </c>
    </row>
    <row r="274" spans="1:7" s="92" customFormat="1" ht="28.8" x14ac:dyDescent="0.3">
      <c r="A274" s="92" t="s">
        <v>193</v>
      </c>
      <c r="B274" s="92">
        <v>4</v>
      </c>
      <c r="C274" s="92" t="s">
        <v>193</v>
      </c>
      <c r="D274" s="92">
        <v>17</v>
      </c>
      <c r="E274" s="92">
        <v>40</v>
      </c>
      <c r="F274" s="92" t="s">
        <v>394</v>
      </c>
      <c r="G274" s="92" t="s">
        <v>400</v>
      </c>
    </row>
    <row r="275" spans="1:7" s="92" customFormat="1" ht="28.8" x14ac:dyDescent="0.3">
      <c r="A275" s="92" t="s">
        <v>306</v>
      </c>
      <c r="B275" s="92">
        <v>4</v>
      </c>
      <c r="C275" s="92" t="s">
        <v>306</v>
      </c>
      <c r="D275" s="92">
        <v>12</v>
      </c>
      <c r="E275" s="92">
        <v>11</v>
      </c>
      <c r="F275" s="92" t="s">
        <v>402</v>
      </c>
      <c r="G275" s="92" t="s">
        <v>400</v>
      </c>
    </row>
    <row r="276" spans="1:7" s="92" customFormat="1" ht="28.8" x14ac:dyDescent="0.3">
      <c r="A276" s="92" t="s">
        <v>8</v>
      </c>
      <c r="B276" s="92">
        <v>4</v>
      </c>
      <c r="C276" s="92" t="s">
        <v>8</v>
      </c>
      <c r="D276" s="92">
        <v>9</v>
      </c>
      <c r="E276" s="92">
        <v>16</v>
      </c>
      <c r="G276" s="92" t="s">
        <v>400</v>
      </c>
    </row>
    <row r="277" spans="1:7" s="92" customFormat="1" x14ac:dyDescent="0.3">
      <c r="A277" s="92" t="s">
        <v>169</v>
      </c>
      <c r="B277" s="92">
        <v>4</v>
      </c>
      <c r="C277" s="92" t="s">
        <v>169</v>
      </c>
      <c r="D277" s="92">
        <v>7</v>
      </c>
      <c r="E277" s="92">
        <v>12</v>
      </c>
      <c r="F277" s="92" t="s">
        <v>411</v>
      </c>
      <c r="G277" s="92" t="s">
        <v>398</v>
      </c>
    </row>
    <row r="278" spans="1:7" s="92" customFormat="1" x14ac:dyDescent="0.3">
      <c r="A278" s="92" t="s">
        <v>175</v>
      </c>
      <c r="B278" s="92">
        <v>4</v>
      </c>
      <c r="C278" s="92" t="s">
        <v>175</v>
      </c>
      <c r="D278" s="92">
        <v>9</v>
      </c>
      <c r="E278" s="92">
        <v>10</v>
      </c>
      <c r="F278" s="92" t="s">
        <v>411</v>
      </c>
      <c r="G278" s="92" t="s">
        <v>398</v>
      </c>
    </row>
    <row r="279" spans="1:7" s="92" customFormat="1" x14ac:dyDescent="0.3">
      <c r="A279" s="92" t="s">
        <v>249</v>
      </c>
      <c r="B279" s="92">
        <v>4</v>
      </c>
      <c r="C279" s="92" t="s">
        <v>249</v>
      </c>
      <c r="D279" s="92">
        <v>0</v>
      </c>
      <c r="E279" s="92">
        <v>40</v>
      </c>
      <c r="F279" s="92" t="s">
        <v>431</v>
      </c>
      <c r="G279" s="92" t="s">
        <v>398</v>
      </c>
    </row>
    <row r="280" spans="1:7" s="92" customFormat="1" ht="28.8" x14ac:dyDescent="0.3">
      <c r="A280" s="92" t="s">
        <v>249</v>
      </c>
      <c r="B280" s="92">
        <v>4</v>
      </c>
      <c r="C280" s="92" t="s">
        <v>249</v>
      </c>
      <c r="D280" s="92">
        <v>20</v>
      </c>
      <c r="E280" s="92">
        <v>0</v>
      </c>
      <c r="F280" s="92" t="s">
        <v>402</v>
      </c>
      <c r="G280" s="92" t="s">
        <v>400</v>
      </c>
    </row>
    <row r="281" spans="1:7" s="92" customFormat="1" x14ac:dyDescent="0.3">
      <c r="A281" s="92" t="s">
        <v>366</v>
      </c>
      <c r="B281" s="92">
        <v>4</v>
      </c>
      <c r="C281" s="92" t="s">
        <v>441</v>
      </c>
      <c r="D281" s="92">
        <v>3</v>
      </c>
      <c r="E281" s="92">
        <v>9</v>
      </c>
      <c r="F281" s="92" t="s">
        <v>399</v>
      </c>
      <c r="G281" s="92" t="s">
        <v>396</v>
      </c>
    </row>
    <row r="282" spans="1:7" s="92" customFormat="1" ht="28.8" x14ac:dyDescent="0.3">
      <c r="A282" s="92" t="s">
        <v>366</v>
      </c>
      <c r="B282" s="92">
        <v>4</v>
      </c>
      <c r="C282" s="92" t="s">
        <v>366</v>
      </c>
      <c r="D282" s="92">
        <v>9</v>
      </c>
      <c r="E282" s="92">
        <v>32</v>
      </c>
      <c r="F282" s="92" t="s">
        <v>394</v>
      </c>
      <c r="G282" s="92" t="s">
        <v>400</v>
      </c>
    </row>
    <row r="283" spans="1:7" s="92" customFormat="1" x14ac:dyDescent="0.3">
      <c r="A283" s="92" t="s">
        <v>356</v>
      </c>
      <c r="B283" s="92">
        <v>4</v>
      </c>
      <c r="C283" s="92" t="s">
        <v>356</v>
      </c>
      <c r="D283" s="92">
        <v>10</v>
      </c>
      <c r="E283" s="92">
        <v>16</v>
      </c>
      <c r="F283" s="92" t="s">
        <v>405</v>
      </c>
      <c r="G283" s="92" t="s">
        <v>398</v>
      </c>
    </row>
    <row r="284" spans="1:7" s="92" customFormat="1" x14ac:dyDescent="0.3">
      <c r="A284" s="92" t="s">
        <v>356</v>
      </c>
      <c r="B284" s="92">
        <v>4</v>
      </c>
      <c r="C284" s="92" t="s">
        <v>442</v>
      </c>
      <c r="D284" s="92">
        <v>2</v>
      </c>
      <c r="E284" s="92">
        <v>3</v>
      </c>
      <c r="F284" s="92" t="s">
        <v>411</v>
      </c>
      <c r="G284" s="92" t="s">
        <v>398</v>
      </c>
    </row>
    <row r="285" spans="1:7" s="92" customFormat="1" ht="28.8" x14ac:dyDescent="0.3">
      <c r="A285" s="92" t="s">
        <v>299</v>
      </c>
      <c r="B285" s="92">
        <v>4</v>
      </c>
      <c r="C285" s="92" t="s">
        <v>299</v>
      </c>
      <c r="D285" s="92">
        <v>10</v>
      </c>
      <c r="E285" s="92">
        <v>14</v>
      </c>
      <c r="F285" s="92" t="s">
        <v>402</v>
      </c>
      <c r="G285" s="92" t="s">
        <v>400</v>
      </c>
    </row>
    <row r="286" spans="1:7" s="92" customFormat="1" ht="28.8" x14ac:dyDescent="0.3">
      <c r="A286" s="92" t="s">
        <v>139</v>
      </c>
      <c r="B286" s="92">
        <v>4</v>
      </c>
      <c r="C286" s="92" t="s">
        <v>139</v>
      </c>
      <c r="D286" s="92">
        <v>11</v>
      </c>
      <c r="E286" s="92">
        <v>38</v>
      </c>
      <c r="G286" s="92" t="s">
        <v>400</v>
      </c>
    </row>
    <row r="287" spans="1:7" s="92" customFormat="1" ht="28.8" x14ac:dyDescent="0.3">
      <c r="A287" s="92" t="s">
        <v>223</v>
      </c>
      <c r="B287" s="92">
        <v>4</v>
      </c>
      <c r="C287" s="92" t="s">
        <v>223</v>
      </c>
      <c r="D287" s="92">
        <v>30</v>
      </c>
      <c r="E287" s="92">
        <v>13</v>
      </c>
      <c r="F287" s="92" t="s">
        <v>394</v>
      </c>
      <c r="G287" s="92" t="s">
        <v>400</v>
      </c>
    </row>
    <row r="288" spans="1:7" s="92" customFormat="1" x14ac:dyDescent="0.3">
      <c r="A288" s="92" t="s">
        <v>5</v>
      </c>
      <c r="B288" s="92">
        <v>4</v>
      </c>
      <c r="C288" s="92" t="s">
        <v>443</v>
      </c>
      <c r="D288" s="92">
        <v>0</v>
      </c>
      <c r="E288" s="92">
        <v>0</v>
      </c>
    </row>
    <row r="289" spans="1:7" s="92" customFormat="1" x14ac:dyDescent="0.3">
      <c r="A289" s="92" t="s">
        <v>298</v>
      </c>
      <c r="B289" s="92">
        <v>4</v>
      </c>
      <c r="C289" s="92" t="s">
        <v>298</v>
      </c>
      <c r="D289" s="92">
        <v>20</v>
      </c>
      <c r="E289" s="92">
        <v>26</v>
      </c>
      <c r="F289" s="92" t="s">
        <v>405</v>
      </c>
      <c r="G289" s="92" t="s">
        <v>396</v>
      </c>
    </row>
    <row r="290" spans="1:7" s="92" customFormat="1" x14ac:dyDescent="0.3">
      <c r="A290" s="92" t="s">
        <v>136</v>
      </c>
      <c r="B290" s="92">
        <v>4</v>
      </c>
      <c r="C290" s="92" t="s">
        <v>136</v>
      </c>
      <c r="D290" s="92">
        <v>9</v>
      </c>
      <c r="E290" s="92">
        <v>20</v>
      </c>
      <c r="G290" s="92" t="s">
        <v>398</v>
      </c>
    </row>
    <row r="291" spans="1:7" s="92" customFormat="1" x14ac:dyDescent="0.3">
      <c r="A291" s="92" t="s">
        <v>275</v>
      </c>
      <c r="B291" s="92">
        <v>4</v>
      </c>
      <c r="C291" s="92" t="s">
        <v>275</v>
      </c>
      <c r="D291" s="92">
        <v>22</v>
      </c>
      <c r="E291" s="92">
        <v>26</v>
      </c>
      <c r="F291" s="92" t="s">
        <v>394</v>
      </c>
      <c r="G291" s="92" t="s">
        <v>398</v>
      </c>
    </row>
    <row r="292" spans="1:7" s="92" customFormat="1" x14ac:dyDescent="0.3">
      <c r="A292" s="92" t="s">
        <v>162</v>
      </c>
      <c r="B292" s="92">
        <v>4</v>
      </c>
      <c r="C292" s="92" t="s">
        <v>162</v>
      </c>
      <c r="D292" s="92">
        <v>5</v>
      </c>
      <c r="E292" s="92">
        <v>14</v>
      </c>
      <c r="F292" s="92" t="s">
        <v>394</v>
      </c>
      <c r="G292" s="92" t="s">
        <v>398</v>
      </c>
    </row>
    <row r="293" spans="1:7" s="92" customFormat="1" x14ac:dyDescent="0.3">
      <c r="A293" s="92" t="s">
        <v>285</v>
      </c>
      <c r="B293" s="92">
        <v>4</v>
      </c>
      <c r="C293" s="92" t="s">
        <v>285</v>
      </c>
      <c r="D293" s="92">
        <v>6</v>
      </c>
      <c r="E293" s="92">
        <v>26</v>
      </c>
      <c r="F293" s="92" t="s">
        <v>402</v>
      </c>
      <c r="G293" s="92" t="s">
        <v>398</v>
      </c>
    </row>
    <row r="294" spans="1:7" s="92" customFormat="1" ht="28.8" x14ac:dyDescent="0.3">
      <c r="A294" s="92" t="s">
        <v>250</v>
      </c>
      <c r="B294" s="92">
        <v>4</v>
      </c>
      <c r="C294" s="92" t="s">
        <v>250</v>
      </c>
      <c r="D294" s="92">
        <v>9</v>
      </c>
      <c r="E294" s="92">
        <v>28</v>
      </c>
      <c r="F294" s="92" t="s">
        <v>399</v>
      </c>
      <c r="G294" s="92" t="s">
        <v>400</v>
      </c>
    </row>
    <row r="295" spans="1:7" s="92" customFormat="1" ht="28.8" x14ac:dyDescent="0.3">
      <c r="A295" s="92" t="s">
        <v>282</v>
      </c>
      <c r="B295" s="92">
        <v>4</v>
      </c>
      <c r="C295" s="92" t="s">
        <v>282</v>
      </c>
      <c r="D295" s="92">
        <v>10</v>
      </c>
      <c r="E295" s="92">
        <v>19</v>
      </c>
      <c r="F295" s="92" t="s">
        <v>394</v>
      </c>
      <c r="G295" s="92" t="s">
        <v>400</v>
      </c>
    </row>
    <row r="296" spans="1:7" s="92" customFormat="1" ht="28.8" x14ac:dyDescent="0.3">
      <c r="A296" s="92" t="s">
        <v>170</v>
      </c>
      <c r="B296" s="92">
        <v>4</v>
      </c>
      <c r="C296" s="92" t="s">
        <v>170</v>
      </c>
      <c r="D296" s="92">
        <v>8</v>
      </c>
      <c r="E296" s="92">
        <v>13</v>
      </c>
      <c r="F296" s="92" t="s">
        <v>402</v>
      </c>
      <c r="G296" s="92" t="s">
        <v>400</v>
      </c>
    </row>
    <row r="297" spans="1:7" s="92" customFormat="1" ht="28.8" x14ac:dyDescent="0.3">
      <c r="A297" s="92" t="s">
        <v>156</v>
      </c>
      <c r="B297" s="92">
        <v>4</v>
      </c>
      <c r="C297" s="92" t="s">
        <v>156</v>
      </c>
      <c r="D297" s="92">
        <v>4</v>
      </c>
      <c r="E297" s="92">
        <v>16</v>
      </c>
      <c r="F297" s="92" t="s">
        <v>405</v>
      </c>
      <c r="G297" s="92" t="s">
        <v>400</v>
      </c>
    </row>
    <row r="298" spans="1:7" s="92" customFormat="1" ht="28.8" x14ac:dyDescent="0.3">
      <c r="A298" s="92" t="s">
        <v>290</v>
      </c>
      <c r="B298" s="92">
        <v>4</v>
      </c>
      <c r="C298" s="92" t="s">
        <v>290</v>
      </c>
      <c r="D298" s="92">
        <v>7</v>
      </c>
      <c r="E298" s="92">
        <v>14</v>
      </c>
      <c r="G298" s="92" t="s">
        <v>400</v>
      </c>
    </row>
    <row r="299" spans="1:7" s="92" customFormat="1" ht="28.8" x14ac:dyDescent="0.3">
      <c r="A299" s="92" t="s">
        <v>42</v>
      </c>
      <c r="B299" s="92">
        <v>4</v>
      </c>
      <c r="C299" s="92" t="s">
        <v>42</v>
      </c>
      <c r="D299" s="92">
        <v>5</v>
      </c>
      <c r="E299" s="92">
        <v>18</v>
      </c>
      <c r="F299" s="92" t="s">
        <v>399</v>
      </c>
      <c r="G299" s="92" t="s">
        <v>400</v>
      </c>
    </row>
    <row r="300" spans="1:7" s="92" customFormat="1" ht="28.8" x14ac:dyDescent="0.3">
      <c r="A300" s="92" t="s">
        <v>325</v>
      </c>
      <c r="B300" s="92">
        <v>4</v>
      </c>
      <c r="C300" s="92" t="s">
        <v>325</v>
      </c>
      <c r="D300" s="92">
        <v>18</v>
      </c>
      <c r="E300" s="92">
        <v>29</v>
      </c>
      <c r="F300" s="92" t="s">
        <v>399</v>
      </c>
      <c r="G300" s="92" t="s">
        <v>400</v>
      </c>
    </row>
    <row r="301" spans="1:7" s="92" customFormat="1" ht="28.8" x14ac:dyDescent="0.3">
      <c r="A301" s="92" t="s">
        <v>253</v>
      </c>
      <c r="B301" s="92">
        <v>4</v>
      </c>
      <c r="C301" s="92" t="s">
        <v>253</v>
      </c>
      <c r="D301" s="92">
        <v>9</v>
      </c>
      <c r="E301" s="92">
        <v>29</v>
      </c>
      <c r="F301" s="92" t="s">
        <v>405</v>
      </c>
      <c r="G301" s="92" t="s">
        <v>400</v>
      </c>
    </row>
    <row r="302" spans="1:7" s="92" customFormat="1" x14ac:dyDescent="0.3">
      <c r="A302" s="92" t="s">
        <v>279</v>
      </c>
      <c r="B302" s="92">
        <v>4</v>
      </c>
      <c r="C302" s="92" t="s">
        <v>279</v>
      </c>
      <c r="D302" s="92">
        <v>9</v>
      </c>
      <c r="E302" s="92">
        <v>18</v>
      </c>
      <c r="F302" s="92" t="s">
        <v>397</v>
      </c>
      <c r="G302" s="92" t="s">
        <v>398</v>
      </c>
    </row>
    <row r="303" spans="1:7" s="92" customFormat="1" x14ac:dyDescent="0.3">
      <c r="A303" s="92" t="s">
        <v>384</v>
      </c>
      <c r="B303" s="92">
        <v>4</v>
      </c>
      <c r="C303" s="92" t="s">
        <v>444</v>
      </c>
      <c r="D303" s="92">
        <v>2</v>
      </c>
      <c r="E303" s="92">
        <v>7</v>
      </c>
      <c r="F303" s="92" t="s">
        <v>394</v>
      </c>
      <c r="G303" s="92" t="s">
        <v>398</v>
      </c>
    </row>
    <row r="304" spans="1:7" s="92" customFormat="1" x14ac:dyDescent="0.3">
      <c r="A304" s="92" t="s">
        <v>384</v>
      </c>
      <c r="B304" s="92">
        <v>4</v>
      </c>
      <c r="C304" s="92" t="s">
        <v>445</v>
      </c>
      <c r="D304" s="92">
        <v>3</v>
      </c>
      <c r="E304" s="92">
        <v>7</v>
      </c>
      <c r="F304" s="92" t="s">
        <v>411</v>
      </c>
      <c r="G304" s="92" t="s">
        <v>396</v>
      </c>
    </row>
    <row r="305" spans="1:7" s="92" customFormat="1" x14ac:dyDescent="0.3">
      <c r="A305" s="92" t="s">
        <v>384</v>
      </c>
      <c r="B305" s="92">
        <v>4</v>
      </c>
      <c r="C305" s="92" t="s">
        <v>446</v>
      </c>
      <c r="D305" s="92">
        <v>3</v>
      </c>
      <c r="E305" s="92">
        <v>7</v>
      </c>
      <c r="F305" s="92" t="s">
        <v>394</v>
      </c>
      <c r="G305" s="92" t="s">
        <v>398</v>
      </c>
    </row>
    <row r="306" spans="1:7" s="92" customFormat="1" x14ac:dyDescent="0.3">
      <c r="A306" s="92" t="s">
        <v>384</v>
      </c>
      <c r="B306" s="92">
        <v>4</v>
      </c>
      <c r="C306" s="92" t="s">
        <v>384</v>
      </c>
      <c r="D306" s="92">
        <v>23</v>
      </c>
      <c r="E306" s="92">
        <v>21</v>
      </c>
      <c r="F306" s="92" t="s">
        <v>394</v>
      </c>
      <c r="G306" s="92" t="s">
        <v>398</v>
      </c>
    </row>
    <row r="307" spans="1:7" s="92" customFormat="1" x14ac:dyDescent="0.3">
      <c r="A307" s="92" t="s">
        <v>384</v>
      </c>
      <c r="B307" s="92">
        <v>4</v>
      </c>
      <c r="C307" s="92" t="s">
        <v>447</v>
      </c>
      <c r="D307" s="92">
        <v>3</v>
      </c>
      <c r="E307" s="92">
        <v>7</v>
      </c>
      <c r="F307" s="92" t="s">
        <v>394</v>
      </c>
      <c r="G307" s="92" t="s">
        <v>398</v>
      </c>
    </row>
    <row r="308" spans="1:7" s="92" customFormat="1" x14ac:dyDescent="0.3">
      <c r="A308" s="92" t="s">
        <v>384</v>
      </c>
      <c r="B308" s="92">
        <v>4</v>
      </c>
      <c r="C308" s="92" t="s">
        <v>448</v>
      </c>
      <c r="D308" s="92">
        <v>3</v>
      </c>
      <c r="E308" s="92">
        <v>7</v>
      </c>
      <c r="F308" s="92" t="s">
        <v>411</v>
      </c>
      <c r="G308" s="92" t="s">
        <v>396</v>
      </c>
    </row>
    <row r="309" spans="1:7" s="92" customFormat="1" x14ac:dyDescent="0.3">
      <c r="A309" s="92" t="s">
        <v>294</v>
      </c>
      <c r="B309" s="92">
        <v>4</v>
      </c>
      <c r="C309" s="92" t="s">
        <v>294</v>
      </c>
      <c r="D309" s="92">
        <v>17</v>
      </c>
      <c r="E309" s="92">
        <v>24</v>
      </c>
      <c r="F309" s="92" t="s">
        <v>394</v>
      </c>
      <c r="G309" s="92" t="s">
        <v>398</v>
      </c>
    </row>
    <row r="310" spans="1:7" s="92" customFormat="1" ht="28.8" x14ac:dyDescent="0.3">
      <c r="A310" s="92" t="s">
        <v>305</v>
      </c>
      <c r="B310" s="92">
        <v>4</v>
      </c>
      <c r="C310" s="92" t="s">
        <v>305</v>
      </c>
      <c r="D310" s="92">
        <v>12</v>
      </c>
      <c r="E310" s="92">
        <v>22</v>
      </c>
      <c r="F310" s="92" t="s">
        <v>394</v>
      </c>
      <c r="G310" s="92" t="s">
        <v>400</v>
      </c>
    </row>
    <row r="311" spans="1:7" s="92" customFormat="1" x14ac:dyDescent="0.3">
      <c r="A311" s="92" t="s">
        <v>349</v>
      </c>
      <c r="B311" s="92">
        <v>4</v>
      </c>
      <c r="C311" s="92" t="s">
        <v>425</v>
      </c>
      <c r="D311" s="92">
        <v>0</v>
      </c>
      <c r="E311" s="92">
        <v>0</v>
      </c>
    </row>
    <row r="312" spans="1:7" s="92" customFormat="1" x14ac:dyDescent="0.3">
      <c r="A312" s="92" t="s">
        <v>349</v>
      </c>
      <c r="B312" s="92">
        <v>4</v>
      </c>
      <c r="C312" s="92" t="s">
        <v>449</v>
      </c>
      <c r="D312" s="92">
        <v>0</v>
      </c>
      <c r="E312" s="92">
        <v>2</v>
      </c>
      <c r="F312" s="92" t="s">
        <v>402</v>
      </c>
      <c r="G312" s="92" t="s">
        <v>415</v>
      </c>
    </row>
    <row r="313" spans="1:7" s="92" customFormat="1" x14ac:dyDescent="0.3">
      <c r="A313" s="92" t="s">
        <v>349</v>
      </c>
      <c r="B313" s="92">
        <v>4</v>
      </c>
      <c r="C313" s="92" t="s">
        <v>349</v>
      </c>
      <c r="D313" s="92">
        <v>4</v>
      </c>
      <c r="E313" s="92">
        <v>18</v>
      </c>
      <c r="F313" s="92" t="s">
        <v>405</v>
      </c>
      <c r="G313" s="92" t="s">
        <v>415</v>
      </c>
    </row>
    <row r="314" spans="1:7" s="92" customFormat="1" x14ac:dyDescent="0.3">
      <c r="A314" s="92" t="s">
        <v>288</v>
      </c>
      <c r="B314" s="92">
        <v>4</v>
      </c>
      <c r="C314" s="92" t="s">
        <v>288</v>
      </c>
      <c r="D314" s="92">
        <v>7</v>
      </c>
      <c r="E314" s="92">
        <v>17</v>
      </c>
      <c r="F314" s="92" t="s">
        <v>405</v>
      </c>
      <c r="G314" s="92" t="s">
        <v>396</v>
      </c>
    </row>
    <row r="315" spans="1:7" s="92" customFormat="1" x14ac:dyDescent="0.3">
      <c r="A315" s="92" t="s">
        <v>324</v>
      </c>
      <c r="B315" s="92">
        <v>4</v>
      </c>
      <c r="C315" s="92" t="s">
        <v>324</v>
      </c>
      <c r="D315" s="92">
        <v>26</v>
      </c>
      <c r="E315" s="92">
        <v>38</v>
      </c>
      <c r="F315" s="92" t="s">
        <v>394</v>
      </c>
      <c r="G315" s="92" t="s">
        <v>398</v>
      </c>
    </row>
    <row r="316" spans="1:7" s="92" customFormat="1" x14ac:dyDescent="0.3">
      <c r="A316" s="92" t="s">
        <v>251</v>
      </c>
      <c r="B316" s="92">
        <v>4</v>
      </c>
      <c r="C316" s="92" t="s">
        <v>251</v>
      </c>
      <c r="D316" s="92">
        <v>5</v>
      </c>
      <c r="E316" s="92">
        <v>17</v>
      </c>
      <c r="F316" s="92" t="s">
        <v>394</v>
      </c>
      <c r="G316" s="92" t="s">
        <v>398</v>
      </c>
    </row>
    <row r="317" spans="1:7" s="92" customFormat="1" x14ac:dyDescent="0.3">
      <c r="A317" s="92" t="s">
        <v>346</v>
      </c>
      <c r="B317" s="92">
        <v>4</v>
      </c>
      <c r="C317" s="92" t="s">
        <v>346</v>
      </c>
      <c r="D317" s="92">
        <v>9</v>
      </c>
      <c r="E317" s="92">
        <v>15</v>
      </c>
      <c r="F317" s="92" t="s">
        <v>397</v>
      </c>
      <c r="G317" s="92" t="s">
        <v>398</v>
      </c>
    </row>
    <row r="318" spans="1:7" s="92" customFormat="1" x14ac:dyDescent="0.3">
      <c r="A318" s="92" t="s">
        <v>328</v>
      </c>
      <c r="B318" s="92">
        <v>4</v>
      </c>
      <c r="C318" s="92" t="s">
        <v>328</v>
      </c>
      <c r="D318" s="92">
        <v>18</v>
      </c>
      <c r="E318" s="92">
        <v>38</v>
      </c>
      <c r="F318" s="92" t="s">
        <v>394</v>
      </c>
      <c r="G318" s="92" t="s">
        <v>396</v>
      </c>
    </row>
    <row r="319" spans="1:7" s="92" customFormat="1" ht="28.8" x14ac:dyDescent="0.3">
      <c r="A319" s="92" t="s">
        <v>354</v>
      </c>
      <c r="B319" s="92">
        <v>4</v>
      </c>
      <c r="C319" s="92" t="s">
        <v>450</v>
      </c>
      <c r="D319" s="92">
        <v>1</v>
      </c>
      <c r="E319" s="92">
        <v>3</v>
      </c>
      <c r="F319" s="92" t="s">
        <v>399</v>
      </c>
      <c r="G319" s="92" t="s">
        <v>400</v>
      </c>
    </row>
    <row r="320" spans="1:7" s="92" customFormat="1" ht="28.8" x14ac:dyDescent="0.3">
      <c r="A320" s="92" t="s">
        <v>354</v>
      </c>
      <c r="B320" s="92">
        <v>4</v>
      </c>
      <c r="C320" s="92" t="s">
        <v>354</v>
      </c>
      <c r="D320" s="92">
        <v>19</v>
      </c>
      <c r="E320" s="92">
        <v>51</v>
      </c>
      <c r="F320" s="92" t="s">
        <v>394</v>
      </c>
      <c r="G320" s="92" t="s">
        <v>400</v>
      </c>
    </row>
    <row r="321" spans="1:7" s="92" customFormat="1" x14ac:dyDescent="0.3">
      <c r="A321" s="92" t="s">
        <v>354</v>
      </c>
      <c r="B321" s="92">
        <v>4</v>
      </c>
      <c r="C321" s="92" t="s">
        <v>451</v>
      </c>
      <c r="D321" s="92">
        <v>1</v>
      </c>
      <c r="E321" s="92">
        <v>2</v>
      </c>
      <c r="F321" s="92" t="s">
        <v>394</v>
      </c>
      <c r="G321" s="92" t="s">
        <v>398</v>
      </c>
    </row>
    <row r="322" spans="1:7" s="92" customFormat="1" ht="28.8" x14ac:dyDescent="0.3">
      <c r="A322" s="92" t="s">
        <v>200</v>
      </c>
      <c r="B322" s="92">
        <v>4</v>
      </c>
      <c r="C322" s="92" t="s">
        <v>200</v>
      </c>
      <c r="D322" s="92">
        <v>14</v>
      </c>
      <c r="E322" s="92">
        <v>28</v>
      </c>
      <c r="F322" s="92" t="s">
        <v>394</v>
      </c>
      <c r="G322" s="92" t="s">
        <v>400</v>
      </c>
    </row>
    <row r="323" spans="1:7" s="92" customFormat="1" x14ac:dyDescent="0.3">
      <c r="A323" s="92" t="s">
        <v>309</v>
      </c>
      <c r="B323" s="92">
        <v>4</v>
      </c>
      <c r="C323" s="92" t="s">
        <v>309</v>
      </c>
      <c r="D323" s="92">
        <v>27</v>
      </c>
      <c r="E323" s="92">
        <v>47</v>
      </c>
      <c r="F323" s="92" t="s">
        <v>394</v>
      </c>
      <c r="G323" s="92" t="s">
        <v>398</v>
      </c>
    </row>
    <row r="324" spans="1:7" s="92" customFormat="1" ht="28.8" x14ac:dyDescent="0.3">
      <c r="A324" s="92" t="s">
        <v>297</v>
      </c>
      <c r="B324" s="92">
        <v>4</v>
      </c>
      <c r="C324" s="92" t="s">
        <v>297</v>
      </c>
      <c r="D324" s="92">
        <v>14</v>
      </c>
      <c r="E324" s="92">
        <v>23</v>
      </c>
      <c r="F324" s="92" t="s">
        <v>405</v>
      </c>
      <c r="G324" s="92" t="s">
        <v>400</v>
      </c>
    </row>
    <row r="325" spans="1:7" s="92" customFormat="1" x14ac:dyDescent="0.3">
      <c r="A325" s="92" t="s">
        <v>212</v>
      </c>
      <c r="B325" s="92">
        <v>4</v>
      </c>
      <c r="C325" s="92" t="s">
        <v>452</v>
      </c>
      <c r="D325" s="92">
        <v>11</v>
      </c>
      <c r="E325" s="92">
        <v>20</v>
      </c>
      <c r="F325" s="92" t="s">
        <v>394</v>
      </c>
      <c r="G325" s="92" t="s">
        <v>396</v>
      </c>
    </row>
    <row r="326" spans="1:7" s="92" customFormat="1" x14ac:dyDescent="0.3">
      <c r="A326" s="92" t="s">
        <v>292</v>
      </c>
      <c r="B326" s="92">
        <v>4</v>
      </c>
      <c r="C326" s="92" t="s">
        <v>292</v>
      </c>
      <c r="D326" s="92">
        <v>12</v>
      </c>
      <c r="E326" s="92">
        <v>18</v>
      </c>
      <c r="F326" s="92" t="s">
        <v>394</v>
      </c>
      <c r="G326" s="92" t="s">
        <v>398</v>
      </c>
    </row>
    <row r="327" spans="1:7" s="92" customFormat="1" x14ac:dyDescent="0.3">
      <c r="A327" s="92" t="s">
        <v>296</v>
      </c>
      <c r="B327" s="92">
        <v>4</v>
      </c>
      <c r="C327" s="92" t="s">
        <v>296</v>
      </c>
      <c r="D327" s="92">
        <v>7</v>
      </c>
      <c r="E327" s="92">
        <v>17</v>
      </c>
      <c r="F327" s="92" t="s">
        <v>411</v>
      </c>
      <c r="G327" s="92" t="s">
        <v>398</v>
      </c>
    </row>
    <row r="328" spans="1:7" s="92" customFormat="1" x14ac:dyDescent="0.3">
      <c r="A328" s="92" t="s">
        <v>375</v>
      </c>
      <c r="B328" s="92">
        <v>4</v>
      </c>
      <c r="C328" s="92" t="s">
        <v>453</v>
      </c>
      <c r="D328" s="92">
        <v>2</v>
      </c>
      <c r="E328" s="92">
        <v>10</v>
      </c>
      <c r="F328" s="92" t="s">
        <v>402</v>
      </c>
      <c r="G328" s="92" t="s">
        <v>395</v>
      </c>
    </row>
    <row r="329" spans="1:7" s="92" customFormat="1" x14ac:dyDescent="0.3">
      <c r="A329" s="92" t="s">
        <v>375</v>
      </c>
      <c r="B329" s="92">
        <v>4</v>
      </c>
      <c r="C329" s="92" t="s">
        <v>454</v>
      </c>
      <c r="D329" s="92">
        <v>1</v>
      </c>
      <c r="E329" s="92">
        <v>4</v>
      </c>
      <c r="F329" s="92" t="s">
        <v>405</v>
      </c>
      <c r="G329" s="92" t="s">
        <v>395</v>
      </c>
    </row>
    <row r="330" spans="1:7" s="92" customFormat="1" x14ac:dyDescent="0.3">
      <c r="A330" s="92" t="s">
        <v>375</v>
      </c>
      <c r="B330" s="92">
        <v>4</v>
      </c>
      <c r="C330" s="92" t="s">
        <v>455</v>
      </c>
      <c r="D330" s="92">
        <v>2</v>
      </c>
      <c r="E330" s="92">
        <v>9</v>
      </c>
      <c r="F330" s="92" t="s">
        <v>405</v>
      </c>
      <c r="G330" s="92" t="s">
        <v>395</v>
      </c>
    </row>
    <row r="331" spans="1:7" s="92" customFormat="1" x14ac:dyDescent="0.3">
      <c r="A331" s="92" t="s">
        <v>375</v>
      </c>
      <c r="B331" s="92">
        <v>4</v>
      </c>
      <c r="C331" s="92" t="s">
        <v>456</v>
      </c>
      <c r="D331" s="92">
        <v>2</v>
      </c>
      <c r="E331" s="92">
        <v>5</v>
      </c>
      <c r="F331" s="92" t="s">
        <v>405</v>
      </c>
      <c r="G331" s="92" t="s">
        <v>396</v>
      </c>
    </row>
    <row r="332" spans="1:7" s="92" customFormat="1" x14ac:dyDescent="0.3">
      <c r="A332" s="92" t="s">
        <v>375</v>
      </c>
      <c r="B332" s="92">
        <v>4</v>
      </c>
      <c r="C332" s="92" t="s">
        <v>375</v>
      </c>
      <c r="D332" s="92">
        <v>14</v>
      </c>
      <c r="E332" s="92">
        <v>32</v>
      </c>
      <c r="F332" s="92" t="s">
        <v>394</v>
      </c>
      <c r="G332" s="92" t="s">
        <v>396</v>
      </c>
    </row>
    <row r="333" spans="1:7" s="92" customFormat="1" x14ac:dyDescent="0.3">
      <c r="A333" s="92" t="s">
        <v>49</v>
      </c>
      <c r="B333" s="92">
        <v>4</v>
      </c>
      <c r="C333" s="92" t="s">
        <v>49</v>
      </c>
      <c r="D333" s="92">
        <v>3</v>
      </c>
      <c r="E333" s="92">
        <v>8</v>
      </c>
      <c r="F333" s="92" t="s">
        <v>411</v>
      </c>
      <c r="G333" s="92" t="s">
        <v>398</v>
      </c>
    </row>
    <row r="334" spans="1:7" s="92" customFormat="1" ht="28.8" x14ac:dyDescent="0.3">
      <c r="A334" s="92" t="s">
        <v>303</v>
      </c>
      <c r="B334" s="92">
        <v>4</v>
      </c>
      <c r="C334" s="92" t="s">
        <v>303</v>
      </c>
      <c r="D334" s="92">
        <v>20</v>
      </c>
      <c r="E334" s="92">
        <v>50</v>
      </c>
      <c r="G334" s="92" t="s">
        <v>400</v>
      </c>
    </row>
    <row r="335" spans="1:7" s="92" customFormat="1" ht="28.8" x14ac:dyDescent="0.3">
      <c r="A335" s="92" t="s">
        <v>331</v>
      </c>
      <c r="B335" s="92">
        <v>4</v>
      </c>
      <c r="C335" s="92" t="s">
        <v>331</v>
      </c>
      <c r="D335" s="92">
        <v>21</v>
      </c>
      <c r="E335" s="92">
        <v>41</v>
      </c>
      <c r="G335" s="92" t="s">
        <v>400</v>
      </c>
    </row>
    <row r="336" spans="1:7" s="92" customFormat="1" ht="28.8" x14ac:dyDescent="0.3">
      <c r="A336" s="92" t="s">
        <v>259</v>
      </c>
      <c r="B336" s="92">
        <v>4</v>
      </c>
      <c r="C336" s="92" t="s">
        <v>259</v>
      </c>
      <c r="D336" s="92">
        <v>9</v>
      </c>
      <c r="E336" s="92">
        <v>15</v>
      </c>
      <c r="F336" s="92" t="s">
        <v>402</v>
      </c>
      <c r="G336" s="92" t="s">
        <v>400</v>
      </c>
    </row>
    <row r="337" spans="1:7" s="92" customFormat="1" ht="28.8" x14ac:dyDescent="0.3">
      <c r="A337" s="92" t="s">
        <v>270</v>
      </c>
      <c r="B337" s="92">
        <v>4</v>
      </c>
      <c r="C337" s="92" t="s">
        <v>270</v>
      </c>
      <c r="D337" s="92">
        <v>12</v>
      </c>
      <c r="E337" s="92">
        <v>26</v>
      </c>
      <c r="F337" s="92" t="s">
        <v>399</v>
      </c>
      <c r="G337" s="92" t="s">
        <v>400</v>
      </c>
    </row>
    <row r="338" spans="1:7" s="92" customFormat="1" x14ac:dyDescent="0.3">
      <c r="A338" s="92" t="s">
        <v>280</v>
      </c>
      <c r="B338" s="92">
        <v>4</v>
      </c>
      <c r="C338" s="92" t="s">
        <v>280</v>
      </c>
      <c r="D338" s="92">
        <v>13</v>
      </c>
      <c r="E338" s="92">
        <v>20</v>
      </c>
      <c r="F338" s="92" t="s">
        <v>411</v>
      </c>
      <c r="G338" s="92" t="s">
        <v>415</v>
      </c>
    </row>
    <row r="339" spans="1:7" s="92" customFormat="1" ht="28.8" x14ac:dyDescent="0.3">
      <c r="A339" s="92" t="s">
        <v>151</v>
      </c>
      <c r="B339" s="92">
        <v>4</v>
      </c>
      <c r="C339" s="92" t="s">
        <v>151</v>
      </c>
      <c r="D339" s="92">
        <v>4</v>
      </c>
      <c r="E339" s="92">
        <v>34</v>
      </c>
      <c r="F339" s="92" t="s">
        <v>394</v>
      </c>
      <c r="G339" s="92" t="s">
        <v>400</v>
      </c>
    </row>
    <row r="340" spans="1:7" s="92" customFormat="1" x14ac:dyDescent="0.3">
      <c r="A340" s="92" t="s">
        <v>348</v>
      </c>
      <c r="B340" s="92">
        <v>4</v>
      </c>
      <c r="C340" s="92" t="s">
        <v>348</v>
      </c>
      <c r="D340" s="92">
        <v>7</v>
      </c>
      <c r="E340" s="92">
        <v>16</v>
      </c>
      <c r="F340" s="92" t="s">
        <v>405</v>
      </c>
      <c r="G340" s="92" t="s">
        <v>396</v>
      </c>
    </row>
    <row r="341" spans="1:7" s="92" customFormat="1" x14ac:dyDescent="0.3">
      <c r="A341" s="92" t="s">
        <v>205</v>
      </c>
      <c r="B341" s="92">
        <v>4</v>
      </c>
      <c r="C341" s="92" t="s">
        <v>205</v>
      </c>
      <c r="D341" s="92">
        <v>7</v>
      </c>
      <c r="E341" s="92">
        <v>10</v>
      </c>
      <c r="F341" s="92" t="s">
        <v>394</v>
      </c>
      <c r="G341" s="92" t="s">
        <v>398</v>
      </c>
    </row>
    <row r="342" spans="1:7" s="92" customFormat="1" ht="28.8" x14ac:dyDescent="0.3">
      <c r="A342" s="92" t="s">
        <v>123</v>
      </c>
      <c r="B342" s="92">
        <v>4</v>
      </c>
      <c r="C342" s="92" t="s">
        <v>123</v>
      </c>
      <c r="D342" s="92">
        <v>13</v>
      </c>
      <c r="E342" s="92">
        <v>24</v>
      </c>
      <c r="F342" s="92" t="s">
        <v>399</v>
      </c>
      <c r="G342" s="92" t="s">
        <v>400</v>
      </c>
    </row>
    <row r="343" spans="1:7" s="92" customFormat="1" ht="28.8" x14ac:dyDescent="0.3">
      <c r="A343" s="92" t="s">
        <v>186</v>
      </c>
      <c r="B343" s="92">
        <v>4</v>
      </c>
      <c r="C343" s="92" t="s">
        <v>186</v>
      </c>
      <c r="D343" s="92">
        <v>12</v>
      </c>
      <c r="E343" s="92">
        <v>32</v>
      </c>
      <c r="F343" s="92" t="s">
        <v>399</v>
      </c>
      <c r="G343" s="92" t="s">
        <v>400</v>
      </c>
    </row>
    <row r="344" spans="1:7" s="92" customFormat="1" ht="28.8" x14ac:dyDescent="0.3">
      <c r="A344" s="92" t="s">
        <v>204</v>
      </c>
      <c r="B344" s="92">
        <v>5</v>
      </c>
      <c r="C344" s="92" t="s">
        <v>204</v>
      </c>
      <c r="D344" s="92">
        <v>5</v>
      </c>
      <c r="E344" s="92">
        <v>17</v>
      </c>
      <c r="F344" s="92" t="s">
        <v>402</v>
      </c>
      <c r="G344" s="92" t="s">
        <v>400</v>
      </c>
    </row>
    <row r="345" spans="1:7" s="92" customFormat="1" ht="28.8" x14ac:dyDescent="0.3">
      <c r="A345" s="92" t="s">
        <v>316</v>
      </c>
      <c r="B345" s="92">
        <v>5</v>
      </c>
      <c r="C345" s="92" t="s">
        <v>316</v>
      </c>
      <c r="D345" s="92">
        <v>20</v>
      </c>
      <c r="E345" s="92">
        <v>28</v>
      </c>
      <c r="F345" s="92" t="s">
        <v>394</v>
      </c>
      <c r="G345" s="92" t="s">
        <v>400</v>
      </c>
    </row>
    <row r="346" spans="1:7" s="92" customFormat="1" ht="28.8" x14ac:dyDescent="0.3">
      <c r="A346" s="92" t="s">
        <v>314</v>
      </c>
      <c r="B346" s="92">
        <v>5</v>
      </c>
      <c r="C346" s="92" t="s">
        <v>314</v>
      </c>
      <c r="D346" s="92">
        <v>50</v>
      </c>
      <c r="E346" s="92">
        <v>55</v>
      </c>
      <c r="F346" s="92" t="s">
        <v>394</v>
      </c>
      <c r="G346" s="92" t="s">
        <v>400</v>
      </c>
    </row>
    <row r="347" spans="1:7" s="92" customFormat="1" ht="28.8" x14ac:dyDescent="0.3">
      <c r="A347" s="92" t="s">
        <v>52</v>
      </c>
      <c r="B347" s="92">
        <v>5</v>
      </c>
      <c r="C347" s="92" t="s">
        <v>52</v>
      </c>
      <c r="D347" s="92">
        <v>14</v>
      </c>
      <c r="E347" s="92">
        <v>34</v>
      </c>
      <c r="F347" s="92" t="s">
        <v>405</v>
      </c>
      <c r="G347" s="92" t="s">
        <v>400</v>
      </c>
    </row>
    <row r="348" spans="1:7" s="92" customFormat="1" x14ac:dyDescent="0.3">
      <c r="A348" s="92" t="s">
        <v>52</v>
      </c>
      <c r="B348" s="92">
        <v>5</v>
      </c>
      <c r="C348" s="92" t="s">
        <v>457</v>
      </c>
      <c r="D348" s="92">
        <v>1</v>
      </c>
      <c r="E348" s="92">
        <v>4</v>
      </c>
      <c r="F348" s="92" t="s">
        <v>411</v>
      </c>
      <c r="G348" s="92" t="s">
        <v>395</v>
      </c>
    </row>
    <row r="349" spans="1:7" s="92" customFormat="1" ht="28.8" x14ac:dyDescent="0.3">
      <c r="A349" s="92" t="s">
        <v>52</v>
      </c>
      <c r="B349" s="92">
        <v>5</v>
      </c>
      <c r="C349" s="92" t="s">
        <v>458</v>
      </c>
      <c r="D349" s="92">
        <v>1</v>
      </c>
      <c r="E349" s="92">
        <v>13</v>
      </c>
      <c r="F349" s="92" t="s">
        <v>405</v>
      </c>
      <c r="G349" s="92" t="s">
        <v>400</v>
      </c>
    </row>
    <row r="350" spans="1:7" s="92" customFormat="1" x14ac:dyDescent="0.3">
      <c r="A350" s="92" t="s">
        <v>52</v>
      </c>
      <c r="B350" s="92">
        <v>5</v>
      </c>
      <c r="C350" s="92" t="s">
        <v>459</v>
      </c>
      <c r="D350" s="92">
        <v>1</v>
      </c>
      <c r="E350" s="92">
        <v>7</v>
      </c>
      <c r="F350" s="92" t="s">
        <v>397</v>
      </c>
      <c r="G350" s="92" t="s">
        <v>396</v>
      </c>
    </row>
    <row r="351" spans="1:7" s="92" customFormat="1" ht="28.8" x14ac:dyDescent="0.3">
      <c r="A351" s="92" t="s">
        <v>52</v>
      </c>
      <c r="B351" s="92">
        <v>5</v>
      </c>
      <c r="C351" s="92" t="s">
        <v>460</v>
      </c>
      <c r="D351" s="92">
        <v>2</v>
      </c>
      <c r="E351" s="92">
        <v>17</v>
      </c>
      <c r="F351" s="92" t="s">
        <v>394</v>
      </c>
      <c r="G351" s="92" t="s">
        <v>400</v>
      </c>
    </row>
    <row r="352" spans="1:7" s="92" customFormat="1" ht="28.8" x14ac:dyDescent="0.3">
      <c r="A352" s="92" t="s">
        <v>52</v>
      </c>
      <c r="B352" s="92">
        <v>5</v>
      </c>
      <c r="C352" s="92" t="s">
        <v>461</v>
      </c>
      <c r="D352" s="92">
        <v>4</v>
      </c>
      <c r="E352" s="92">
        <v>11</v>
      </c>
      <c r="F352" s="92" t="s">
        <v>402</v>
      </c>
      <c r="G352" s="92" t="s">
        <v>400</v>
      </c>
    </row>
    <row r="353" spans="1:7" s="92" customFormat="1" x14ac:dyDescent="0.3">
      <c r="A353" s="92" t="s">
        <v>52</v>
      </c>
      <c r="B353" s="92">
        <v>5</v>
      </c>
      <c r="C353" s="92" t="s">
        <v>462</v>
      </c>
      <c r="D353" s="92">
        <v>1</v>
      </c>
      <c r="E353" s="92">
        <v>4</v>
      </c>
      <c r="F353" s="92" t="s">
        <v>405</v>
      </c>
      <c r="G353" s="92" t="s">
        <v>395</v>
      </c>
    </row>
    <row r="354" spans="1:7" s="92" customFormat="1" ht="28.8" x14ac:dyDescent="0.3">
      <c r="A354" s="92" t="s">
        <v>198</v>
      </c>
      <c r="B354" s="92">
        <v>5</v>
      </c>
      <c r="C354" s="92" t="s">
        <v>198</v>
      </c>
      <c r="D354" s="92">
        <v>13</v>
      </c>
      <c r="E354" s="92">
        <v>19</v>
      </c>
      <c r="F354" s="92" t="s">
        <v>399</v>
      </c>
      <c r="G354" s="92" t="s">
        <v>400</v>
      </c>
    </row>
    <row r="355" spans="1:7" s="92" customFormat="1" ht="28.8" x14ac:dyDescent="0.3">
      <c r="A355" s="92" t="s">
        <v>344</v>
      </c>
      <c r="B355" s="92">
        <v>5</v>
      </c>
      <c r="C355" s="92" t="s">
        <v>344</v>
      </c>
      <c r="D355" s="92">
        <v>90</v>
      </c>
      <c r="E355" s="92">
        <v>83</v>
      </c>
      <c r="F355" s="92" t="s">
        <v>394</v>
      </c>
      <c r="G355" s="92" t="s">
        <v>400</v>
      </c>
    </row>
    <row r="356" spans="1:7" s="92" customFormat="1" x14ac:dyDescent="0.3">
      <c r="A356" s="92" t="s">
        <v>382</v>
      </c>
      <c r="B356" s="92">
        <v>5</v>
      </c>
      <c r="C356" s="92" t="s">
        <v>463</v>
      </c>
      <c r="D356" s="92">
        <v>1</v>
      </c>
      <c r="E356" s="92">
        <v>5</v>
      </c>
      <c r="F356" s="92" t="s">
        <v>405</v>
      </c>
      <c r="G356" s="92" t="s">
        <v>395</v>
      </c>
    </row>
    <row r="357" spans="1:7" s="92" customFormat="1" x14ac:dyDescent="0.3">
      <c r="A357" s="92" t="s">
        <v>382</v>
      </c>
      <c r="B357" s="92">
        <v>5</v>
      </c>
      <c r="C357" s="92" t="s">
        <v>464</v>
      </c>
      <c r="D357" s="92">
        <v>4</v>
      </c>
      <c r="E357" s="92">
        <v>13</v>
      </c>
      <c r="F357" s="92" t="s">
        <v>394</v>
      </c>
      <c r="G357" s="92" t="s">
        <v>398</v>
      </c>
    </row>
    <row r="358" spans="1:7" s="92" customFormat="1" ht="28.8" x14ac:dyDescent="0.3">
      <c r="A358" s="92" t="s">
        <v>382</v>
      </c>
      <c r="B358" s="92">
        <v>5</v>
      </c>
      <c r="C358" s="92" t="s">
        <v>465</v>
      </c>
      <c r="D358" s="92">
        <v>23</v>
      </c>
      <c r="E358" s="92">
        <v>29</v>
      </c>
      <c r="F358" s="92" t="s">
        <v>394</v>
      </c>
      <c r="G358" s="92" t="s">
        <v>400</v>
      </c>
    </row>
    <row r="359" spans="1:7" s="92" customFormat="1" x14ac:dyDescent="0.3">
      <c r="A359" s="92" t="s">
        <v>382</v>
      </c>
      <c r="B359" s="92">
        <v>5</v>
      </c>
      <c r="C359" s="92" t="s">
        <v>466</v>
      </c>
      <c r="D359" s="92">
        <v>3</v>
      </c>
      <c r="E359" s="92">
        <v>9</v>
      </c>
      <c r="F359" s="92" t="s">
        <v>394</v>
      </c>
      <c r="G359" s="92" t="s">
        <v>398</v>
      </c>
    </row>
    <row r="360" spans="1:7" s="92" customFormat="1" x14ac:dyDescent="0.3">
      <c r="A360" s="92" t="s">
        <v>382</v>
      </c>
      <c r="B360" s="92">
        <v>5</v>
      </c>
      <c r="C360" s="92" t="s">
        <v>467</v>
      </c>
      <c r="D360" s="92">
        <v>1</v>
      </c>
      <c r="E360" s="92">
        <v>6</v>
      </c>
      <c r="F360" s="92" t="s">
        <v>394</v>
      </c>
      <c r="G360" s="92" t="s">
        <v>396</v>
      </c>
    </row>
    <row r="361" spans="1:7" s="92" customFormat="1" x14ac:dyDescent="0.3">
      <c r="A361" s="92" t="s">
        <v>382</v>
      </c>
      <c r="B361" s="92">
        <v>5</v>
      </c>
      <c r="C361" s="92" t="s">
        <v>468</v>
      </c>
      <c r="D361" s="92">
        <v>3</v>
      </c>
      <c r="E361" s="92">
        <v>11</v>
      </c>
      <c r="F361" s="92" t="s">
        <v>394</v>
      </c>
      <c r="G361" s="92" t="s">
        <v>398</v>
      </c>
    </row>
    <row r="362" spans="1:7" s="92" customFormat="1" ht="28.8" x14ac:dyDescent="0.3">
      <c r="A362" s="92" t="s">
        <v>302</v>
      </c>
      <c r="B362" s="92">
        <v>5</v>
      </c>
      <c r="C362" s="92" t="s">
        <v>302</v>
      </c>
      <c r="D362" s="92">
        <v>29</v>
      </c>
      <c r="E362" s="92">
        <v>33</v>
      </c>
      <c r="G362" s="92" t="s">
        <v>400</v>
      </c>
    </row>
    <row r="363" spans="1:7" s="92" customFormat="1" ht="28.8" x14ac:dyDescent="0.3">
      <c r="A363" s="92" t="s">
        <v>385</v>
      </c>
      <c r="B363" s="92">
        <v>5</v>
      </c>
      <c r="C363" s="92" t="s">
        <v>469</v>
      </c>
      <c r="D363" s="92">
        <v>1</v>
      </c>
      <c r="E363" s="92">
        <v>4</v>
      </c>
      <c r="F363" s="92" t="s">
        <v>394</v>
      </c>
      <c r="G363" s="92" t="s">
        <v>400</v>
      </c>
    </row>
    <row r="364" spans="1:7" s="92" customFormat="1" x14ac:dyDescent="0.3">
      <c r="A364" s="92" t="s">
        <v>385</v>
      </c>
      <c r="B364" s="92">
        <v>5</v>
      </c>
      <c r="C364" s="92" t="s">
        <v>470</v>
      </c>
      <c r="D364" s="92">
        <v>16</v>
      </c>
      <c r="E364" s="92">
        <v>40</v>
      </c>
      <c r="F364" s="92" t="s">
        <v>394</v>
      </c>
      <c r="G364" s="92" t="s">
        <v>398</v>
      </c>
    </row>
    <row r="365" spans="1:7" s="92" customFormat="1" x14ac:dyDescent="0.3">
      <c r="A365" s="92" t="s">
        <v>385</v>
      </c>
      <c r="B365" s="92">
        <v>5</v>
      </c>
      <c r="C365" s="92" t="s">
        <v>471</v>
      </c>
      <c r="D365" s="92">
        <v>2</v>
      </c>
      <c r="E365" s="92">
        <v>8</v>
      </c>
      <c r="F365" s="92" t="s">
        <v>394</v>
      </c>
      <c r="G365" s="92" t="s">
        <v>398</v>
      </c>
    </row>
    <row r="366" spans="1:7" s="92" customFormat="1" x14ac:dyDescent="0.3">
      <c r="A366" s="92" t="s">
        <v>385</v>
      </c>
      <c r="B366" s="92">
        <v>5</v>
      </c>
      <c r="C366" s="92" t="s">
        <v>472</v>
      </c>
      <c r="D366" s="92">
        <v>1</v>
      </c>
      <c r="E366" s="92">
        <v>6</v>
      </c>
      <c r="F366" s="92" t="s">
        <v>394</v>
      </c>
      <c r="G366" s="92" t="s">
        <v>396</v>
      </c>
    </row>
    <row r="367" spans="1:7" s="92" customFormat="1" x14ac:dyDescent="0.3">
      <c r="A367" s="92" t="s">
        <v>385</v>
      </c>
      <c r="B367" s="92">
        <v>5</v>
      </c>
      <c r="C367" s="92" t="s">
        <v>473</v>
      </c>
      <c r="D367" s="92">
        <v>1</v>
      </c>
      <c r="E367" s="92">
        <v>5</v>
      </c>
      <c r="F367" s="92" t="s">
        <v>394</v>
      </c>
      <c r="G367" s="92" t="s">
        <v>396</v>
      </c>
    </row>
    <row r="368" spans="1:7" s="92" customFormat="1" x14ac:dyDescent="0.3">
      <c r="A368" s="92" t="s">
        <v>59</v>
      </c>
      <c r="B368" s="92">
        <v>5</v>
      </c>
      <c r="C368" s="92" t="s">
        <v>59</v>
      </c>
      <c r="D368" s="92">
        <v>9</v>
      </c>
      <c r="E368" s="92">
        <v>19</v>
      </c>
      <c r="F368" s="92" t="s">
        <v>402</v>
      </c>
      <c r="G368" s="92" t="s">
        <v>396</v>
      </c>
    </row>
    <row r="369" spans="1:7" s="92" customFormat="1" x14ac:dyDescent="0.3">
      <c r="A369" s="92" t="s">
        <v>59</v>
      </c>
      <c r="B369" s="92">
        <v>5</v>
      </c>
      <c r="C369" s="92" t="s">
        <v>474</v>
      </c>
      <c r="D369" s="92">
        <v>2</v>
      </c>
      <c r="E369" s="92">
        <v>12</v>
      </c>
      <c r="F369" s="92" t="s">
        <v>399</v>
      </c>
      <c r="G369" s="92" t="s">
        <v>398</v>
      </c>
    </row>
    <row r="370" spans="1:7" s="92" customFormat="1" x14ac:dyDescent="0.3">
      <c r="A370" s="92" t="s">
        <v>59</v>
      </c>
      <c r="B370" s="92">
        <v>5</v>
      </c>
      <c r="C370" s="92" t="s">
        <v>475</v>
      </c>
      <c r="D370" s="92">
        <v>2</v>
      </c>
      <c r="E370" s="92">
        <v>11</v>
      </c>
      <c r="F370" s="92" t="s">
        <v>399</v>
      </c>
      <c r="G370" s="92" t="s">
        <v>398</v>
      </c>
    </row>
    <row r="371" spans="1:7" s="92" customFormat="1" x14ac:dyDescent="0.3">
      <c r="A371" s="92" t="s">
        <v>59</v>
      </c>
      <c r="B371" s="92">
        <v>5</v>
      </c>
      <c r="C371" s="92" t="s">
        <v>476</v>
      </c>
      <c r="D371" s="92">
        <v>1</v>
      </c>
      <c r="E371" s="92">
        <v>2</v>
      </c>
      <c r="F371" s="92" t="s">
        <v>405</v>
      </c>
      <c r="G371" s="92" t="s">
        <v>395</v>
      </c>
    </row>
    <row r="372" spans="1:7" s="92" customFormat="1" x14ac:dyDescent="0.3">
      <c r="A372" s="92" t="s">
        <v>59</v>
      </c>
      <c r="B372" s="92">
        <v>5</v>
      </c>
      <c r="C372" s="92" t="s">
        <v>477</v>
      </c>
      <c r="D372" s="92">
        <v>2</v>
      </c>
      <c r="E372" s="92">
        <v>12</v>
      </c>
      <c r="F372" s="92" t="s">
        <v>402</v>
      </c>
      <c r="G372" s="92" t="s">
        <v>396</v>
      </c>
    </row>
    <row r="373" spans="1:7" s="92" customFormat="1" x14ac:dyDescent="0.3">
      <c r="A373" s="92" t="s">
        <v>340</v>
      </c>
      <c r="B373" s="92">
        <v>5</v>
      </c>
      <c r="C373" s="92" t="s">
        <v>340</v>
      </c>
      <c r="D373" s="92">
        <v>16</v>
      </c>
      <c r="E373" s="92">
        <v>36</v>
      </c>
      <c r="F373" s="92" t="s">
        <v>413</v>
      </c>
      <c r="G373" s="92" t="s">
        <v>396</v>
      </c>
    </row>
    <row r="374" spans="1:7" s="92" customFormat="1" x14ac:dyDescent="0.3">
      <c r="A374" s="92" t="s">
        <v>256</v>
      </c>
      <c r="B374" s="92">
        <v>5</v>
      </c>
      <c r="C374" s="92" t="s">
        <v>256</v>
      </c>
      <c r="D374" s="92">
        <v>20</v>
      </c>
      <c r="E374" s="92">
        <v>9</v>
      </c>
      <c r="F374" s="92" t="s">
        <v>405</v>
      </c>
      <c r="G374" s="92" t="s">
        <v>398</v>
      </c>
    </row>
    <row r="375" spans="1:7" s="92" customFormat="1" ht="28.8" x14ac:dyDescent="0.3">
      <c r="A375" s="92" t="s">
        <v>330</v>
      </c>
      <c r="B375" s="92">
        <v>5</v>
      </c>
      <c r="C375" s="92" t="s">
        <v>330</v>
      </c>
      <c r="D375" s="92">
        <v>19</v>
      </c>
      <c r="E375" s="92">
        <v>42</v>
      </c>
      <c r="F375" s="92" t="s">
        <v>394</v>
      </c>
      <c r="G375" s="92" t="s">
        <v>400</v>
      </c>
    </row>
    <row r="376" spans="1:7" s="92" customFormat="1" x14ac:dyDescent="0.3">
      <c r="A376" s="92" t="s">
        <v>58</v>
      </c>
      <c r="B376" s="92">
        <v>5</v>
      </c>
      <c r="C376" s="92" t="s">
        <v>478</v>
      </c>
      <c r="D376" s="92">
        <v>2</v>
      </c>
      <c r="E376" s="92">
        <v>11</v>
      </c>
      <c r="F376" s="92" t="s">
        <v>399</v>
      </c>
      <c r="G376" s="92" t="s">
        <v>398</v>
      </c>
    </row>
    <row r="377" spans="1:7" s="92" customFormat="1" x14ac:dyDescent="0.3">
      <c r="A377" s="92" t="s">
        <v>58</v>
      </c>
      <c r="B377" s="92">
        <v>5</v>
      </c>
      <c r="C377" s="92" t="s">
        <v>479</v>
      </c>
      <c r="D377" s="92">
        <v>1</v>
      </c>
      <c r="E377" s="92">
        <v>10</v>
      </c>
      <c r="F377" s="92" t="s">
        <v>405</v>
      </c>
      <c r="G377" s="92" t="s">
        <v>398</v>
      </c>
    </row>
    <row r="378" spans="1:7" s="92" customFormat="1" x14ac:dyDescent="0.3">
      <c r="A378" s="92" t="s">
        <v>58</v>
      </c>
      <c r="B378" s="92">
        <v>5</v>
      </c>
      <c r="C378" s="92" t="s">
        <v>58</v>
      </c>
      <c r="D378" s="92">
        <v>2</v>
      </c>
      <c r="E378" s="92">
        <v>0</v>
      </c>
      <c r="F378" s="92" t="s">
        <v>399</v>
      </c>
      <c r="G378" s="92" t="s">
        <v>398</v>
      </c>
    </row>
    <row r="379" spans="1:7" s="92" customFormat="1" x14ac:dyDescent="0.3">
      <c r="A379" s="92" t="s">
        <v>58</v>
      </c>
      <c r="B379" s="92">
        <v>5</v>
      </c>
      <c r="C379" s="92" t="s">
        <v>480</v>
      </c>
      <c r="D379" s="92">
        <v>3</v>
      </c>
      <c r="E379" s="92">
        <v>12</v>
      </c>
      <c r="F379" s="92" t="s">
        <v>399</v>
      </c>
      <c r="G379" s="92" t="s">
        <v>398</v>
      </c>
    </row>
    <row r="380" spans="1:7" s="92" customFormat="1" ht="28.8" x14ac:dyDescent="0.3">
      <c r="A380" s="92" t="s">
        <v>58</v>
      </c>
      <c r="B380" s="92">
        <v>5</v>
      </c>
      <c r="C380" s="92" t="s">
        <v>481</v>
      </c>
      <c r="D380" s="92">
        <v>1</v>
      </c>
      <c r="E380" s="92">
        <v>7</v>
      </c>
      <c r="F380" s="92" t="s">
        <v>394</v>
      </c>
      <c r="G380" s="92" t="s">
        <v>400</v>
      </c>
    </row>
    <row r="381" spans="1:7" s="92" customFormat="1" x14ac:dyDescent="0.3">
      <c r="A381" s="92" t="s">
        <v>58</v>
      </c>
      <c r="B381" s="92">
        <v>5</v>
      </c>
      <c r="C381" s="92" t="s">
        <v>482</v>
      </c>
      <c r="D381" s="92">
        <v>1</v>
      </c>
      <c r="E381" s="92">
        <v>4</v>
      </c>
      <c r="F381" s="92" t="s">
        <v>399</v>
      </c>
      <c r="G381" s="92" t="s">
        <v>398</v>
      </c>
    </row>
    <row r="382" spans="1:7" s="92" customFormat="1" x14ac:dyDescent="0.3">
      <c r="A382" s="92" t="s">
        <v>58</v>
      </c>
      <c r="B382" s="92">
        <v>5</v>
      </c>
      <c r="C382" s="92" t="s">
        <v>483</v>
      </c>
      <c r="D382" s="92">
        <v>1</v>
      </c>
      <c r="E382" s="92">
        <v>4</v>
      </c>
      <c r="F382" s="92" t="s">
        <v>399</v>
      </c>
      <c r="G382" s="92" t="s">
        <v>398</v>
      </c>
    </row>
    <row r="383" spans="1:7" s="92" customFormat="1" x14ac:dyDescent="0.3">
      <c r="A383" s="92" t="s">
        <v>58</v>
      </c>
      <c r="B383" s="92">
        <v>5</v>
      </c>
      <c r="C383" s="92" t="s">
        <v>484</v>
      </c>
      <c r="D383" s="92">
        <v>1</v>
      </c>
      <c r="E383" s="92">
        <v>4</v>
      </c>
      <c r="F383" s="92" t="s">
        <v>399</v>
      </c>
      <c r="G383" s="92" t="s">
        <v>398</v>
      </c>
    </row>
    <row r="384" spans="1:7" s="92" customFormat="1" ht="28.8" x14ac:dyDescent="0.3">
      <c r="A384" s="92" t="s">
        <v>370</v>
      </c>
      <c r="B384" s="92">
        <v>5</v>
      </c>
      <c r="C384" s="92" t="s">
        <v>370</v>
      </c>
      <c r="D384" s="92">
        <v>20</v>
      </c>
      <c r="E384" s="92">
        <v>30</v>
      </c>
      <c r="G384" s="92" t="s">
        <v>400</v>
      </c>
    </row>
    <row r="385" spans="1:7" s="92" customFormat="1" x14ac:dyDescent="0.3">
      <c r="A385" s="92" t="s">
        <v>370</v>
      </c>
      <c r="B385" s="92">
        <v>5</v>
      </c>
      <c r="C385" s="92" t="s">
        <v>485</v>
      </c>
      <c r="D385" s="92">
        <v>4</v>
      </c>
      <c r="E385" s="92">
        <v>16</v>
      </c>
      <c r="F385" s="92" t="s">
        <v>402</v>
      </c>
      <c r="G385" s="92" t="s">
        <v>396</v>
      </c>
    </row>
    <row r="386" spans="1:7" s="92" customFormat="1" x14ac:dyDescent="0.3">
      <c r="A386" s="92" t="s">
        <v>199</v>
      </c>
      <c r="B386" s="92">
        <v>5</v>
      </c>
      <c r="C386" s="92" t="s">
        <v>199</v>
      </c>
      <c r="D386" s="92">
        <v>24</v>
      </c>
      <c r="E386" s="92">
        <v>30</v>
      </c>
      <c r="G386" s="92" t="s">
        <v>398</v>
      </c>
    </row>
    <row r="387" spans="1:7" s="92" customFormat="1" x14ac:dyDescent="0.3">
      <c r="A387" s="92" t="s">
        <v>281</v>
      </c>
      <c r="B387" s="92">
        <v>5</v>
      </c>
      <c r="C387" s="92" t="s">
        <v>281</v>
      </c>
      <c r="D387" s="92">
        <v>10</v>
      </c>
      <c r="E387" s="92">
        <v>9</v>
      </c>
      <c r="G387" s="92" t="s">
        <v>398</v>
      </c>
    </row>
    <row r="388" spans="1:7" s="92" customFormat="1" ht="28.8" x14ac:dyDescent="0.3">
      <c r="A388" s="92" t="s">
        <v>368</v>
      </c>
      <c r="B388" s="92">
        <v>5</v>
      </c>
      <c r="C388" s="92" t="s">
        <v>368</v>
      </c>
      <c r="D388" s="92">
        <v>15</v>
      </c>
      <c r="E388" s="92">
        <v>28</v>
      </c>
      <c r="F388" s="92" t="s">
        <v>405</v>
      </c>
      <c r="G388" s="92" t="s">
        <v>400</v>
      </c>
    </row>
    <row r="389" spans="1:7" s="92" customFormat="1" ht="28.8" x14ac:dyDescent="0.3">
      <c r="A389" s="92" t="s">
        <v>368</v>
      </c>
      <c r="B389" s="92">
        <v>5</v>
      </c>
      <c r="C389" s="92" t="s">
        <v>486</v>
      </c>
      <c r="D389" s="92">
        <v>1</v>
      </c>
      <c r="E389" s="92">
        <v>2</v>
      </c>
      <c r="F389" s="92" t="s">
        <v>402</v>
      </c>
      <c r="G389" s="92" t="s">
        <v>400</v>
      </c>
    </row>
    <row r="390" spans="1:7" s="92" customFormat="1" ht="28.8" x14ac:dyDescent="0.3">
      <c r="A390" s="92" t="s">
        <v>368</v>
      </c>
      <c r="B390" s="92">
        <v>5</v>
      </c>
      <c r="C390" s="92" t="s">
        <v>487</v>
      </c>
      <c r="D390" s="92">
        <v>2</v>
      </c>
      <c r="E390" s="92">
        <v>5</v>
      </c>
      <c r="F390" s="92" t="s">
        <v>402</v>
      </c>
      <c r="G390" s="92" t="s">
        <v>400</v>
      </c>
    </row>
    <row r="391" spans="1:7" s="92" customFormat="1" ht="28.8" x14ac:dyDescent="0.3">
      <c r="A391" s="92" t="s">
        <v>308</v>
      </c>
      <c r="B391" s="92">
        <v>5</v>
      </c>
      <c r="C391" s="92" t="s">
        <v>308</v>
      </c>
      <c r="D391" s="92">
        <v>20</v>
      </c>
      <c r="E391" s="92">
        <v>42</v>
      </c>
      <c r="G391" s="92" t="s">
        <v>400</v>
      </c>
    </row>
    <row r="392" spans="1:7" s="92" customFormat="1" x14ac:dyDescent="0.3">
      <c r="A392" s="92" t="s">
        <v>157</v>
      </c>
      <c r="B392" s="92">
        <v>5</v>
      </c>
      <c r="C392" s="92" t="s">
        <v>157</v>
      </c>
      <c r="D392" s="92">
        <v>8</v>
      </c>
      <c r="E392" s="92">
        <v>16</v>
      </c>
      <c r="F392" s="92" t="s">
        <v>402</v>
      </c>
      <c r="G392" s="92" t="s">
        <v>398</v>
      </c>
    </row>
    <row r="393" spans="1:7" s="92" customFormat="1" ht="28.8" x14ac:dyDescent="0.3">
      <c r="A393" s="92" t="s">
        <v>164</v>
      </c>
      <c r="B393" s="92">
        <v>5</v>
      </c>
      <c r="C393" s="92" t="s">
        <v>164</v>
      </c>
      <c r="D393" s="92">
        <v>12</v>
      </c>
      <c r="E393" s="92">
        <v>20</v>
      </c>
      <c r="F393" s="92" t="s">
        <v>405</v>
      </c>
      <c r="G393" s="92" t="s">
        <v>400</v>
      </c>
    </row>
    <row r="394" spans="1:7" s="92" customFormat="1" ht="28.8" x14ac:dyDescent="0.3">
      <c r="A394" s="92" t="s">
        <v>20</v>
      </c>
      <c r="B394" s="92">
        <v>5</v>
      </c>
      <c r="C394" s="92" t="s">
        <v>20</v>
      </c>
      <c r="D394" s="92">
        <v>6</v>
      </c>
      <c r="E394" s="92">
        <v>15</v>
      </c>
      <c r="F394" s="92" t="s">
        <v>399</v>
      </c>
      <c r="G394" s="92" t="s">
        <v>400</v>
      </c>
    </row>
    <row r="395" spans="1:7" s="92" customFormat="1" ht="28.8" x14ac:dyDescent="0.3">
      <c r="A395" s="92" t="s">
        <v>192</v>
      </c>
      <c r="B395" s="92">
        <v>5</v>
      </c>
      <c r="C395" s="92" t="s">
        <v>192</v>
      </c>
      <c r="D395" s="92">
        <v>21</v>
      </c>
      <c r="E395" s="92">
        <v>8</v>
      </c>
      <c r="F395" s="92" t="s">
        <v>402</v>
      </c>
      <c r="G395" s="92" t="s">
        <v>400</v>
      </c>
    </row>
    <row r="396" spans="1:7" s="92" customFormat="1" ht="28.8" x14ac:dyDescent="0.3">
      <c r="A396" s="92" t="s">
        <v>287</v>
      </c>
      <c r="B396" s="92">
        <v>5</v>
      </c>
      <c r="C396" s="92" t="s">
        <v>287</v>
      </c>
      <c r="D396" s="92">
        <v>24</v>
      </c>
      <c r="E396" s="92">
        <v>47</v>
      </c>
      <c r="F396" s="92" t="s">
        <v>402</v>
      </c>
      <c r="G396" s="92" t="s">
        <v>400</v>
      </c>
    </row>
    <row r="397" spans="1:7" s="92" customFormat="1" ht="28.8" x14ac:dyDescent="0.3">
      <c r="A397" s="92" t="s">
        <v>326</v>
      </c>
      <c r="B397" s="92">
        <v>5</v>
      </c>
      <c r="C397" s="92" t="s">
        <v>488</v>
      </c>
      <c r="D397" s="92">
        <v>18</v>
      </c>
      <c r="E397" s="92">
        <v>43</v>
      </c>
      <c r="F397" s="92" t="s">
        <v>394</v>
      </c>
      <c r="G397" s="92" t="s">
        <v>400</v>
      </c>
    </row>
    <row r="398" spans="1:7" s="92" customFormat="1" ht="28.8" x14ac:dyDescent="0.3">
      <c r="A398" s="92" t="s">
        <v>74</v>
      </c>
      <c r="B398" s="92">
        <v>5</v>
      </c>
      <c r="C398" s="92" t="s">
        <v>489</v>
      </c>
      <c r="D398" s="92">
        <v>2</v>
      </c>
      <c r="E398" s="92">
        <v>9</v>
      </c>
      <c r="F398" s="92" t="s">
        <v>405</v>
      </c>
      <c r="G398" s="92" t="s">
        <v>400</v>
      </c>
    </row>
    <row r="399" spans="1:7" s="92" customFormat="1" ht="28.8" x14ac:dyDescent="0.3">
      <c r="A399" s="92" t="s">
        <v>74</v>
      </c>
      <c r="B399" s="92">
        <v>5</v>
      </c>
      <c r="C399" s="92" t="s">
        <v>490</v>
      </c>
      <c r="D399" s="92">
        <v>2</v>
      </c>
      <c r="E399" s="92">
        <v>6</v>
      </c>
      <c r="F399" s="92" t="s">
        <v>405</v>
      </c>
      <c r="G399" s="92" t="s">
        <v>400</v>
      </c>
    </row>
    <row r="400" spans="1:7" s="92" customFormat="1" ht="28.8" x14ac:dyDescent="0.3">
      <c r="A400" s="92" t="s">
        <v>74</v>
      </c>
      <c r="B400" s="92">
        <v>5</v>
      </c>
      <c r="C400" s="92" t="s">
        <v>74</v>
      </c>
      <c r="D400" s="92">
        <v>9</v>
      </c>
      <c r="E400" s="92">
        <v>0</v>
      </c>
      <c r="F400" s="92" t="s">
        <v>405</v>
      </c>
      <c r="G400" s="92" t="s">
        <v>400</v>
      </c>
    </row>
    <row r="401" spans="1:7" s="92" customFormat="1" ht="28.8" x14ac:dyDescent="0.3">
      <c r="A401" s="92" t="s">
        <v>74</v>
      </c>
      <c r="B401" s="92">
        <v>5</v>
      </c>
      <c r="C401" s="92" t="s">
        <v>491</v>
      </c>
      <c r="D401" s="92">
        <v>2</v>
      </c>
      <c r="E401" s="92">
        <v>9</v>
      </c>
      <c r="F401" s="92" t="s">
        <v>405</v>
      </c>
      <c r="G401" s="92" t="s">
        <v>400</v>
      </c>
    </row>
    <row r="402" spans="1:7" s="92" customFormat="1" ht="28.8" x14ac:dyDescent="0.3">
      <c r="A402" s="92" t="s">
        <v>74</v>
      </c>
      <c r="B402" s="92">
        <v>5</v>
      </c>
      <c r="C402" s="92" t="s">
        <v>492</v>
      </c>
      <c r="D402" s="92">
        <v>1</v>
      </c>
      <c r="E402" s="92">
        <v>6</v>
      </c>
      <c r="F402" s="92" t="s">
        <v>402</v>
      </c>
      <c r="G402" s="92" t="s">
        <v>400</v>
      </c>
    </row>
    <row r="403" spans="1:7" s="92" customFormat="1" ht="28.8" x14ac:dyDescent="0.3">
      <c r="A403" s="92" t="s">
        <v>74</v>
      </c>
      <c r="B403" s="92">
        <v>5</v>
      </c>
      <c r="C403" s="92" t="s">
        <v>493</v>
      </c>
      <c r="D403" s="92">
        <v>3</v>
      </c>
      <c r="E403" s="92">
        <v>7</v>
      </c>
      <c r="F403" s="92" t="s">
        <v>405</v>
      </c>
      <c r="G403" s="92" t="s">
        <v>400</v>
      </c>
    </row>
    <row r="404" spans="1:7" s="92" customFormat="1" ht="28.8" x14ac:dyDescent="0.3">
      <c r="A404" s="92" t="s">
        <v>74</v>
      </c>
      <c r="B404" s="92">
        <v>5</v>
      </c>
      <c r="C404" s="92" t="s">
        <v>494</v>
      </c>
      <c r="D404" s="92">
        <v>3</v>
      </c>
      <c r="E404" s="92">
        <v>14</v>
      </c>
      <c r="F404" s="92" t="s">
        <v>405</v>
      </c>
      <c r="G404" s="92" t="s">
        <v>400</v>
      </c>
    </row>
    <row r="405" spans="1:7" s="92" customFormat="1" ht="28.8" x14ac:dyDescent="0.3">
      <c r="A405" s="92" t="s">
        <v>74</v>
      </c>
      <c r="B405" s="92">
        <v>5</v>
      </c>
      <c r="C405" s="92" t="s">
        <v>495</v>
      </c>
      <c r="D405" s="92">
        <v>1</v>
      </c>
      <c r="E405" s="92">
        <v>5</v>
      </c>
      <c r="F405" s="92" t="s">
        <v>405</v>
      </c>
      <c r="G405" s="92" t="s">
        <v>400</v>
      </c>
    </row>
    <row r="406" spans="1:7" s="92" customFormat="1" ht="28.8" x14ac:dyDescent="0.3">
      <c r="A406" s="92" t="s">
        <v>74</v>
      </c>
      <c r="B406" s="92">
        <v>5</v>
      </c>
      <c r="C406" s="92" t="s">
        <v>496</v>
      </c>
      <c r="D406" s="92">
        <v>1</v>
      </c>
      <c r="E406" s="92">
        <v>5</v>
      </c>
      <c r="F406" s="92" t="s">
        <v>405</v>
      </c>
      <c r="G406" s="92" t="s">
        <v>400</v>
      </c>
    </row>
    <row r="407" spans="1:7" s="92" customFormat="1" x14ac:dyDescent="0.3">
      <c r="A407" s="92" t="s">
        <v>374</v>
      </c>
      <c r="B407" s="92">
        <v>5</v>
      </c>
      <c r="C407" s="92" t="s">
        <v>497</v>
      </c>
      <c r="D407" s="92">
        <v>1</v>
      </c>
      <c r="E407" s="92">
        <v>1</v>
      </c>
      <c r="F407" s="92" t="s">
        <v>414</v>
      </c>
      <c r="G407" s="92" t="s">
        <v>398</v>
      </c>
    </row>
    <row r="408" spans="1:7" s="92" customFormat="1" x14ac:dyDescent="0.3">
      <c r="A408" s="92" t="s">
        <v>374</v>
      </c>
      <c r="B408" s="92">
        <v>5</v>
      </c>
      <c r="C408" s="92" t="s">
        <v>498</v>
      </c>
      <c r="D408" s="92">
        <v>1</v>
      </c>
      <c r="E408" s="92">
        <v>3</v>
      </c>
      <c r="F408" s="92" t="s">
        <v>414</v>
      </c>
      <c r="G408" s="92" t="s">
        <v>396</v>
      </c>
    </row>
    <row r="409" spans="1:7" s="92" customFormat="1" x14ac:dyDescent="0.3">
      <c r="A409" s="92" t="s">
        <v>374</v>
      </c>
      <c r="B409" s="92">
        <v>5</v>
      </c>
      <c r="C409" s="92" t="s">
        <v>499</v>
      </c>
      <c r="D409" s="92">
        <v>1</v>
      </c>
      <c r="E409" s="92">
        <v>1</v>
      </c>
      <c r="F409" s="92" t="s">
        <v>414</v>
      </c>
      <c r="G409" s="92" t="s">
        <v>398</v>
      </c>
    </row>
    <row r="410" spans="1:7" s="92" customFormat="1" x14ac:dyDescent="0.3">
      <c r="A410" s="92" t="s">
        <v>374</v>
      </c>
      <c r="B410" s="92">
        <v>5</v>
      </c>
      <c r="C410" s="92" t="s">
        <v>500</v>
      </c>
      <c r="D410" s="92">
        <v>1</v>
      </c>
      <c r="E410" s="92">
        <v>3</v>
      </c>
      <c r="F410" s="92" t="s">
        <v>414</v>
      </c>
      <c r="G410" s="92" t="s">
        <v>396</v>
      </c>
    </row>
    <row r="411" spans="1:7" s="92" customFormat="1" x14ac:dyDescent="0.3">
      <c r="A411" s="92" t="s">
        <v>374</v>
      </c>
      <c r="B411" s="92">
        <v>5</v>
      </c>
      <c r="C411" s="92" t="s">
        <v>374</v>
      </c>
      <c r="D411" s="92">
        <v>14</v>
      </c>
      <c r="E411" s="92">
        <v>23</v>
      </c>
      <c r="F411" s="92" t="s">
        <v>402</v>
      </c>
      <c r="G411" s="92" t="s">
        <v>396</v>
      </c>
    </row>
    <row r="412" spans="1:7" s="92" customFormat="1" x14ac:dyDescent="0.3">
      <c r="A412" s="92" t="s">
        <v>374</v>
      </c>
      <c r="B412" s="92">
        <v>5</v>
      </c>
      <c r="C412" s="92" t="s">
        <v>501</v>
      </c>
      <c r="D412" s="92">
        <v>1</v>
      </c>
      <c r="E412" s="92">
        <v>0</v>
      </c>
      <c r="F412" s="92" t="s">
        <v>414</v>
      </c>
      <c r="G412" s="92" t="s">
        <v>395</v>
      </c>
    </row>
    <row r="413" spans="1:7" s="92" customFormat="1" x14ac:dyDescent="0.3">
      <c r="A413" s="92" t="s">
        <v>374</v>
      </c>
      <c r="B413" s="92">
        <v>5</v>
      </c>
      <c r="C413" s="92" t="s">
        <v>502</v>
      </c>
      <c r="D413" s="92">
        <v>1</v>
      </c>
      <c r="E413" s="92">
        <v>3</v>
      </c>
      <c r="F413" s="92" t="s">
        <v>414</v>
      </c>
      <c r="G413" s="92" t="s">
        <v>398</v>
      </c>
    </row>
    <row r="414" spans="1:7" s="92" customFormat="1" ht="28.8" x14ac:dyDescent="0.3">
      <c r="A414" s="92" t="s">
        <v>320</v>
      </c>
      <c r="B414" s="92">
        <v>5</v>
      </c>
      <c r="C414" s="92" t="s">
        <v>320</v>
      </c>
      <c r="D414" s="92">
        <v>50</v>
      </c>
      <c r="E414" s="92">
        <v>64</v>
      </c>
      <c r="F414" s="92" t="s">
        <v>402</v>
      </c>
      <c r="G414" s="92" t="s">
        <v>400</v>
      </c>
    </row>
    <row r="415" spans="1:7" s="92" customFormat="1" ht="28.8" x14ac:dyDescent="0.3">
      <c r="A415" s="92" t="s">
        <v>185</v>
      </c>
      <c r="B415" s="92">
        <v>5</v>
      </c>
      <c r="C415" s="92" t="s">
        <v>185</v>
      </c>
      <c r="D415" s="92">
        <v>12</v>
      </c>
      <c r="E415" s="92">
        <v>23</v>
      </c>
      <c r="G415" s="92" t="s">
        <v>400</v>
      </c>
    </row>
    <row r="416" spans="1:7" s="92" customFormat="1" x14ac:dyDescent="0.3">
      <c r="A416" s="92" t="s">
        <v>371</v>
      </c>
      <c r="B416" s="92">
        <v>5</v>
      </c>
      <c r="C416" s="92" t="s">
        <v>371</v>
      </c>
      <c r="D416" s="92">
        <v>19</v>
      </c>
      <c r="E416" s="92">
        <v>15</v>
      </c>
      <c r="F416" s="92" t="s">
        <v>394</v>
      </c>
      <c r="G416" s="92" t="s">
        <v>398</v>
      </c>
    </row>
    <row r="417" spans="1:7" s="92" customFormat="1" x14ac:dyDescent="0.3">
      <c r="A417" s="92" t="s">
        <v>371</v>
      </c>
      <c r="B417" s="92">
        <v>5</v>
      </c>
      <c r="C417" s="92" t="s">
        <v>503</v>
      </c>
      <c r="D417" s="92">
        <v>5</v>
      </c>
      <c r="E417" s="92">
        <v>5</v>
      </c>
      <c r="F417" s="92" t="s">
        <v>394</v>
      </c>
      <c r="G417" s="92" t="s">
        <v>398</v>
      </c>
    </row>
    <row r="418" spans="1:7" s="92" customFormat="1" ht="28.8" x14ac:dyDescent="0.3">
      <c r="A418" s="92" t="s">
        <v>313</v>
      </c>
      <c r="B418" s="92">
        <v>5</v>
      </c>
      <c r="C418" s="92" t="s">
        <v>504</v>
      </c>
      <c r="D418" s="92">
        <v>28</v>
      </c>
      <c r="E418" s="92">
        <v>19</v>
      </c>
      <c r="F418" s="92" t="s">
        <v>405</v>
      </c>
      <c r="G418" s="92" t="s">
        <v>400</v>
      </c>
    </row>
    <row r="419" spans="1:7" s="92" customFormat="1" x14ac:dyDescent="0.3">
      <c r="A419" s="92" t="s">
        <v>178</v>
      </c>
      <c r="B419" s="92">
        <v>5</v>
      </c>
      <c r="C419" s="92" t="s">
        <v>178</v>
      </c>
      <c r="D419" s="92">
        <v>14</v>
      </c>
      <c r="E419" s="92">
        <v>15</v>
      </c>
      <c r="G419" s="92" t="s">
        <v>395</v>
      </c>
    </row>
    <row r="420" spans="1:7" s="92" customFormat="1" ht="28.8" x14ac:dyDescent="0.3">
      <c r="A420" s="92" t="s">
        <v>335</v>
      </c>
      <c r="B420" s="92">
        <v>5</v>
      </c>
      <c r="C420" s="92" t="s">
        <v>335</v>
      </c>
      <c r="D420" s="92">
        <v>49</v>
      </c>
      <c r="E420" s="92">
        <v>56</v>
      </c>
      <c r="F420" s="92" t="s">
        <v>394</v>
      </c>
      <c r="G420" s="92" t="s">
        <v>400</v>
      </c>
    </row>
    <row r="421" spans="1:7" s="92" customFormat="1" ht="28.8" x14ac:dyDescent="0.3">
      <c r="A421" s="92" t="s">
        <v>319</v>
      </c>
      <c r="B421" s="92">
        <v>5</v>
      </c>
      <c r="C421" s="92" t="s">
        <v>319</v>
      </c>
      <c r="D421" s="92">
        <v>30</v>
      </c>
      <c r="E421" s="92">
        <v>55</v>
      </c>
      <c r="F421" s="92" t="s">
        <v>399</v>
      </c>
      <c r="G421" s="92" t="s">
        <v>400</v>
      </c>
    </row>
    <row r="422" spans="1:7" s="92" customFormat="1" ht="28.8" x14ac:dyDescent="0.3">
      <c r="A422" s="92" t="s">
        <v>317</v>
      </c>
      <c r="B422" s="92">
        <v>5</v>
      </c>
      <c r="C422" s="92" t="s">
        <v>317</v>
      </c>
      <c r="D422" s="92">
        <v>67</v>
      </c>
      <c r="E422" s="92">
        <v>106</v>
      </c>
      <c r="F422" s="92" t="s">
        <v>394</v>
      </c>
      <c r="G422" s="92" t="s">
        <v>400</v>
      </c>
    </row>
    <row r="423" spans="1:7" s="92" customFormat="1" ht="28.8" x14ac:dyDescent="0.3">
      <c r="A423" s="92" t="s">
        <v>266</v>
      </c>
      <c r="B423" s="92">
        <v>5</v>
      </c>
      <c r="C423" s="92" t="s">
        <v>266</v>
      </c>
      <c r="D423" s="92">
        <v>25</v>
      </c>
      <c r="E423" s="92">
        <v>35</v>
      </c>
      <c r="F423" s="92" t="s">
        <v>394</v>
      </c>
      <c r="G423" s="92" t="s">
        <v>400</v>
      </c>
    </row>
    <row r="424" spans="1:7" s="92" customFormat="1" x14ac:dyDescent="0.3">
      <c r="A424" s="92" t="s">
        <v>361</v>
      </c>
      <c r="B424" s="92">
        <v>5</v>
      </c>
      <c r="C424" s="92" t="s">
        <v>505</v>
      </c>
      <c r="D424" s="92">
        <v>3</v>
      </c>
      <c r="E424" s="92">
        <v>8</v>
      </c>
      <c r="F424" s="92" t="s">
        <v>394</v>
      </c>
      <c r="G424" s="92" t="s">
        <v>398</v>
      </c>
    </row>
    <row r="425" spans="1:7" s="92" customFormat="1" x14ac:dyDescent="0.3">
      <c r="A425" s="92" t="s">
        <v>361</v>
      </c>
      <c r="B425" s="92">
        <v>5</v>
      </c>
      <c r="C425" s="92" t="s">
        <v>361</v>
      </c>
      <c r="D425" s="92">
        <v>30</v>
      </c>
      <c r="E425" s="92">
        <v>32</v>
      </c>
      <c r="F425" s="92" t="s">
        <v>394</v>
      </c>
      <c r="G425" s="92" t="s">
        <v>398</v>
      </c>
    </row>
    <row r="426" spans="1:7" s="92" customFormat="1" ht="28.8" x14ac:dyDescent="0.3">
      <c r="A426" s="92" t="s">
        <v>18</v>
      </c>
      <c r="B426" s="92">
        <v>5</v>
      </c>
      <c r="C426" s="92" t="s">
        <v>18</v>
      </c>
      <c r="D426" s="92">
        <v>5</v>
      </c>
      <c r="E426" s="92">
        <v>14</v>
      </c>
      <c r="F426" s="92" t="s">
        <v>399</v>
      </c>
      <c r="G426" s="92" t="s">
        <v>400</v>
      </c>
    </row>
    <row r="427" spans="1:7" s="92" customFormat="1" x14ac:dyDescent="0.3">
      <c r="A427" s="92" t="s">
        <v>267</v>
      </c>
      <c r="B427" s="92">
        <v>5</v>
      </c>
      <c r="C427" s="92" t="s">
        <v>267</v>
      </c>
      <c r="D427" s="92">
        <v>17</v>
      </c>
      <c r="E427" s="92">
        <v>25</v>
      </c>
      <c r="F427" s="92" t="s">
        <v>397</v>
      </c>
      <c r="G427" s="92" t="s">
        <v>398</v>
      </c>
    </row>
    <row r="428" spans="1:7" s="92" customFormat="1" ht="28.8" x14ac:dyDescent="0.3">
      <c r="A428" s="92" t="s">
        <v>315</v>
      </c>
      <c r="B428" s="92">
        <v>5</v>
      </c>
      <c r="C428" s="92" t="s">
        <v>315</v>
      </c>
      <c r="D428" s="92">
        <v>22</v>
      </c>
      <c r="E428" s="92">
        <v>38</v>
      </c>
      <c r="F428" s="92" t="s">
        <v>399</v>
      </c>
      <c r="G428" s="92" t="s">
        <v>400</v>
      </c>
    </row>
    <row r="429" spans="1:7" s="92" customFormat="1" x14ac:dyDescent="0.3">
      <c r="A429" s="92" t="s">
        <v>367</v>
      </c>
      <c r="B429" s="92">
        <v>5</v>
      </c>
      <c r="C429" s="92" t="s">
        <v>506</v>
      </c>
      <c r="D429" s="92">
        <v>3</v>
      </c>
      <c r="E429" s="92">
        <v>7</v>
      </c>
      <c r="F429" s="92" t="s">
        <v>411</v>
      </c>
      <c r="G429" s="92" t="s">
        <v>398</v>
      </c>
    </row>
    <row r="430" spans="1:7" s="92" customFormat="1" ht="28.8" x14ac:dyDescent="0.3">
      <c r="A430" s="92" t="s">
        <v>367</v>
      </c>
      <c r="B430" s="92">
        <v>5</v>
      </c>
      <c r="C430" s="92" t="s">
        <v>367</v>
      </c>
      <c r="D430" s="92">
        <v>10</v>
      </c>
      <c r="E430" s="92">
        <v>25</v>
      </c>
      <c r="F430" s="92" t="s">
        <v>399</v>
      </c>
      <c r="G430" s="92" t="s">
        <v>400</v>
      </c>
    </row>
    <row r="431" spans="1:7" s="92" customFormat="1" x14ac:dyDescent="0.3">
      <c r="A431" s="92" t="s">
        <v>168</v>
      </c>
      <c r="B431" s="92">
        <v>5</v>
      </c>
      <c r="C431" s="92" t="s">
        <v>168</v>
      </c>
      <c r="D431" s="92">
        <v>0</v>
      </c>
      <c r="E431" s="92">
        <v>0</v>
      </c>
    </row>
    <row r="432" spans="1:7" s="92" customFormat="1" ht="28.8" x14ac:dyDescent="0.3">
      <c r="A432" s="92" t="s">
        <v>73</v>
      </c>
      <c r="B432" s="92">
        <v>5</v>
      </c>
      <c r="C432" s="92" t="s">
        <v>507</v>
      </c>
      <c r="D432" s="92">
        <v>7</v>
      </c>
      <c r="E432" s="92">
        <v>13</v>
      </c>
      <c r="F432" s="92" t="s">
        <v>399</v>
      </c>
      <c r="G432" s="92" t="s">
        <v>400</v>
      </c>
    </row>
    <row r="433" spans="1:7" s="92" customFormat="1" ht="28.8" x14ac:dyDescent="0.3">
      <c r="A433" s="92" t="s">
        <v>73</v>
      </c>
      <c r="B433" s="92">
        <v>5</v>
      </c>
      <c r="C433" s="92" t="s">
        <v>508</v>
      </c>
      <c r="D433" s="92">
        <v>4</v>
      </c>
      <c r="E433" s="92">
        <v>8</v>
      </c>
      <c r="F433" s="92" t="s">
        <v>405</v>
      </c>
      <c r="G433" s="92" t="s">
        <v>400</v>
      </c>
    </row>
    <row r="434" spans="1:7" s="92" customFormat="1" ht="28.8" x14ac:dyDescent="0.3">
      <c r="A434" s="92" t="s">
        <v>73</v>
      </c>
      <c r="B434" s="92">
        <v>5</v>
      </c>
      <c r="C434" s="92" t="s">
        <v>509</v>
      </c>
      <c r="D434" s="92">
        <v>3</v>
      </c>
      <c r="E434" s="92">
        <v>4</v>
      </c>
      <c r="F434" s="92" t="s">
        <v>402</v>
      </c>
      <c r="G434" s="92" t="s">
        <v>400</v>
      </c>
    </row>
    <row r="435" spans="1:7" s="92" customFormat="1" ht="28.8" x14ac:dyDescent="0.3">
      <c r="A435" s="92" t="s">
        <v>73</v>
      </c>
      <c r="B435" s="92">
        <v>5</v>
      </c>
      <c r="C435" s="92" t="s">
        <v>510</v>
      </c>
      <c r="D435" s="92">
        <v>5</v>
      </c>
      <c r="E435" s="92">
        <v>14</v>
      </c>
      <c r="F435" s="92" t="s">
        <v>405</v>
      </c>
      <c r="G435" s="92" t="s">
        <v>400</v>
      </c>
    </row>
    <row r="436" spans="1:7" s="92" customFormat="1" ht="28.8" x14ac:dyDescent="0.3">
      <c r="A436" s="92" t="s">
        <v>73</v>
      </c>
      <c r="B436" s="92">
        <v>5</v>
      </c>
      <c r="C436" s="92" t="s">
        <v>511</v>
      </c>
      <c r="D436" s="92">
        <v>3</v>
      </c>
      <c r="E436" s="92">
        <v>4</v>
      </c>
      <c r="F436" s="92" t="s">
        <v>402</v>
      </c>
      <c r="G436" s="92" t="s">
        <v>400</v>
      </c>
    </row>
    <row r="437" spans="1:7" s="92" customFormat="1" ht="28.8" x14ac:dyDescent="0.3">
      <c r="A437" s="92" t="s">
        <v>73</v>
      </c>
      <c r="B437" s="92">
        <v>5</v>
      </c>
      <c r="C437" s="92" t="s">
        <v>512</v>
      </c>
      <c r="D437" s="92">
        <v>5</v>
      </c>
      <c r="E437" s="92">
        <v>7</v>
      </c>
      <c r="F437" s="92" t="s">
        <v>405</v>
      </c>
      <c r="G437" s="92" t="s">
        <v>400</v>
      </c>
    </row>
    <row r="438" spans="1:7" s="92" customFormat="1" ht="28.8" x14ac:dyDescent="0.3">
      <c r="A438" s="92" t="s">
        <v>73</v>
      </c>
      <c r="B438" s="92">
        <v>5</v>
      </c>
      <c r="C438" s="92" t="s">
        <v>73</v>
      </c>
      <c r="D438" s="92">
        <v>17</v>
      </c>
      <c r="E438" s="92">
        <v>14</v>
      </c>
      <c r="F438" s="92" t="s">
        <v>399</v>
      </c>
      <c r="G438" s="92" t="s">
        <v>400</v>
      </c>
    </row>
    <row r="439" spans="1:7" s="92" customFormat="1" x14ac:dyDescent="0.3">
      <c r="A439" s="92" t="s">
        <v>165</v>
      </c>
      <c r="B439" s="92">
        <v>5</v>
      </c>
      <c r="C439" s="92" t="s">
        <v>165</v>
      </c>
      <c r="D439" s="92">
        <v>13</v>
      </c>
      <c r="E439" s="92">
        <v>18</v>
      </c>
      <c r="F439" s="92" t="s">
        <v>399</v>
      </c>
      <c r="G439" s="92" t="s">
        <v>415</v>
      </c>
    </row>
    <row r="440" spans="1:7" s="92" customFormat="1" ht="28.8" x14ac:dyDescent="0.3">
      <c r="A440" s="92" t="s">
        <v>105</v>
      </c>
      <c r="B440" s="92">
        <v>6</v>
      </c>
      <c r="C440" s="92" t="s">
        <v>105</v>
      </c>
      <c r="D440" s="92">
        <v>132</v>
      </c>
      <c r="E440" s="92">
        <v>95</v>
      </c>
      <c r="F440" s="92" t="s">
        <v>394</v>
      </c>
      <c r="G440" s="92" t="s">
        <v>400</v>
      </c>
    </row>
    <row r="441" spans="1:7" s="92" customFormat="1" ht="28.8" x14ac:dyDescent="0.3">
      <c r="A441" s="92" t="s">
        <v>105</v>
      </c>
      <c r="B441" s="92">
        <v>6</v>
      </c>
      <c r="C441" s="92" t="s">
        <v>513</v>
      </c>
      <c r="D441" s="92">
        <v>6</v>
      </c>
      <c r="E441" s="92">
        <v>0</v>
      </c>
      <c r="F441" s="92" t="s">
        <v>405</v>
      </c>
      <c r="G441" s="92" t="s">
        <v>400</v>
      </c>
    </row>
    <row r="442" spans="1:7" s="92" customFormat="1" ht="28.8" x14ac:dyDescent="0.3">
      <c r="A442" s="92" t="s">
        <v>105</v>
      </c>
      <c r="B442" s="92">
        <v>6</v>
      </c>
      <c r="C442" s="92" t="s">
        <v>514</v>
      </c>
      <c r="D442" s="92">
        <v>12</v>
      </c>
      <c r="E442" s="92">
        <v>50</v>
      </c>
      <c r="F442" s="92" t="s">
        <v>394</v>
      </c>
      <c r="G442" s="92" t="s">
        <v>400</v>
      </c>
    </row>
    <row r="443" spans="1:7" s="92" customFormat="1" ht="28.8" x14ac:dyDescent="0.3">
      <c r="A443" s="92" t="s">
        <v>105</v>
      </c>
      <c r="B443" s="92">
        <v>6</v>
      </c>
      <c r="C443" s="92" t="s">
        <v>515</v>
      </c>
      <c r="D443" s="92">
        <v>14</v>
      </c>
      <c r="E443" s="92">
        <v>38</v>
      </c>
      <c r="F443" s="92" t="s">
        <v>405</v>
      </c>
      <c r="G443" s="92" t="s">
        <v>400</v>
      </c>
    </row>
    <row r="444" spans="1:7" s="92" customFormat="1" ht="28.8" x14ac:dyDescent="0.3">
      <c r="A444" s="92" t="s">
        <v>105</v>
      </c>
      <c r="B444" s="92">
        <v>6</v>
      </c>
      <c r="C444" s="92" t="s">
        <v>516</v>
      </c>
      <c r="D444" s="92">
        <v>12</v>
      </c>
      <c r="E444" s="92">
        <v>40</v>
      </c>
      <c r="F444" s="92" t="s">
        <v>394</v>
      </c>
      <c r="G444" s="92" t="s">
        <v>400</v>
      </c>
    </row>
    <row r="445" spans="1:7" s="92" customFormat="1" ht="28.8" x14ac:dyDescent="0.3">
      <c r="A445" s="92" t="s">
        <v>105</v>
      </c>
      <c r="B445" s="92">
        <v>6</v>
      </c>
      <c r="C445" s="92" t="s">
        <v>517</v>
      </c>
      <c r="D445" s="92">
        <v>11</v>
      </c>
      <c r="E445" s="92">
        <v>19</v>
      </c>
      <c r="F445" s="92" t="s">
        <v>394</v>
      </c>
      <c r="G445" s="92" t="s">
        <v>400</v>
      </c>
    </row>
    <row r="446" spans="1:7" s="92" customFormat="1" x14ac:dyDescent="0.3">
      <c r="A446" s="92" t="s">
        <v>50</v>
      </c>
      <c r="B446" s="92">
        <v>6</v>
      </c>
      <c r="C446" s="92" t="s">
        <v>518</v>
      </c>
      <c r="D446" s="92">
        <v>35</v>
      </c>
      <c r="E446" s="92">
        <v>68</v>
      </c>
      <c r="F446" s="92" t="s">
        <v>402</v>
      </c>
      <c r="G446" s="92" t="s">
        <v>398</v>
      </c>
    </row>
    <row r="447" spans="1:7" s="92" customFormat="1" x14ac:dyDescent="0.3">
      <c r="A447" s="92" t="s">
        <v>50</v>
      </c>
      <c r="B447" s="92">
        <v>6</v>
      </c>
      <c r="C447" s="92" t="s">
        <v>519</v>
      </c>
      <c r="D447" s="92">
        <v>12</v>
      </c>
      <c r="E447" s="92">
        <v>14</v>
      </c>
      <c r="F447" s="92" t="s">
        <v>399</v>
      </c>
      <c r="G447" s="92" t="s">
        <v>398</v>
      </c>
    </row>
    <row r="448" spans="1:7" s="92" customFormat="1" x14ac:dyDescent="0.3">
      <c r="A448" s="92" t="s">
        <v>50</v>
      </c>
      <c r="B448" s="92">
        <v>6</v>
      </c>
      <c r="C448" s="92" t="s">
        <v>50</v>
      </c>
      <c r="D448" s="92">
        <v>18</v>
      </c>
      <c r="E448" s="92">
        <v>0</v>
      </c>
      <c r="F448" s="92" t="s">
        <v>402</v>
      </c>
      <c r="G448" s="92" t="s">
        <v>398</v>
      </c>
    </row>
    <row r="449" spans="1:7" s="92" customFormat="1" x14ac:dyDescent="0.3">
      <c r="A449" s="92" t="s">
        <v>50</v>
      </c>
      <c r="B449" s="92">
        <v>6</v>
      </c>
      <c r="C449" s="92" t="s">
        <v>520</v>
      </c>
      <c r="D449" s="92">
        <v>1</v>
      </c>
      <c r="E449" s="92">
        <v>1</v>
      </c>
      <c r="G449" s="92" t="s">
        <v>395</v>
      </c>
    </row>
    <row r="450" spans="1:7" s="92" customFormat="1" x14ac:dyDescent="0.3">
      <c r="A450" s="92" t="s">
        <v>50</v>
      </c>
      <c r="B450" s="92">
        <v>6</v>
      </c>
      <c r="C450" s="92" t="s">
        <v>521</v>
      </c>
      <c r="D450" s="92">
        <v>9</v>
      </c>
      <c r="E450" s="92">
        <v>12</v>
      </c>
      <c r="F450" s="92" t="s">
        <v>399</v>
      </c>
      <c r="G450" s="92" t="s">
        <v>398</v>
      </c>
    </row>
    <row r="451" spans="1:7" s="92" customFormat="1" x14ac:dyDescent="0.3">
      <c r="A451" s="92" t="s">
        <v>50</v>
      </c>
      <c r="B451" s="92">
        <v>6</v>
      </c>
      <c r="C451" s="92" t="s">
        <v>522</v>
      </c>
      <c r="D451" s="92">
        <v>19</v>
      </c>
      <c r="E451" s="92">
        <v>11</v>
      </c>
      <c r="F451" s="92" t="s">
        <v>399</v>
      </c>
      <c r="G451" s="92" t="s">
        <v>398</v>
      </c>
    </row>
    <row r="452" spans="1:7" s="92" customFormat="1" ht="28.8" x14ac:dyDescent="0.3">
      <c r="A452" s="92" t="s">
        <v>321</v>
      </c>
      <c r="B452" s="92">
        <v>6</v>
      </c>
      <c r="C452" s="92" t="s">
        <v>523</v>
      </c>
      <c r="D452" s="92">
        <v>97</v>
      </c>
      <c r="E452" s="92">
        <v>147</v>
      </c>
      <c r="F452" s="92" t="s">
        <v>394</v>
      </c>
      <c r="G452" s="92" t="s">
        <v>400</v>
      </c>
    </row>
    <row r="453" spans="1:7" s="92" customFormat="1" ht="28.8" x14ac:dyDescent="0.3">
      <c r="A453" s="92" t="s">
        <v>342</v>
      </c>
      <c r="B453" s="92">
        <v>6</v>
      </c>
      <c r="C453" s="92" t="s">
        <v>524</v>
      </c>
      <c r="D453" s="92">
        <v>3</v>
      </c>
      <c r="E453" s="92">
        <v>5</v>
      </c>
      <c r="F453" s="92" t="s">
        <v>394</v>
      </c>
      <c r="G453" s="92" t="s">
        <v>400</v>
      </c>
    </row>
    <row r="454" spans="1:7" s="92" customFormat="1" ht="28.8" x14ac:dyDescent="0.3">
      <c r="A454" s="92" t="s">
        <v>342</v>
      </c>
      <c r="B454" s="92">
        <v>6</v>
      </c>
      <c r="C454" s="92" t="s">
        <v>342</v>
      </c>
      <c r="D454" s="92">
        <v>70</v>
      </c>
      <c r="E454" s="92">
        <v>86</v>
      </c>
      <c r="F454" s="92" t="s">
        <v>394</v>
      </c>
      <c r="G454" s="92" t="s">
        <v>400</v>
      </c>
    </row>
    <row r="455" spans="1:7" s="92" customFormat="1" x14ac:dyDescent="0.3">
      <c r="A455" s="92" t="s">
        <v>342</v>
      </c>
      <c r="B455" s="92">
        <v>6</v>
      </c>
      <c r="C455" s="92" t="s">
        <v>525</v>
      </c>
      <c r="D455" s="92">
        <v>1</v>
      </c>
      <c r="E455" s="92">
        <v>0</v>
      </c>
      <c r="F455" s="92" t="s">
        <v>399</v>
      </c>
      <c r="G455" s="92" t="s">
        <v>395</v>
      </c>
    </row>
    <row r="456" spans="1:7" s="92" customFormat="1" ht="28.8" x14ac:dyDescent="0.3">
      <c r="A456" s="92" t="s">
        <v>342</v>
      </c>
      <c r="B456" s="92">
        <v>6</v>
      </c>
      <c r="C456" s="92" t="s">
        <v>526</v>
      </c>
      <c r="D456" s="92">
        <v>3</v>
      </c>
      <c r="E456" s="92">
        <v>5</v>
      </c>
      <c r="F456" s="92" t="s">
        <v>394</v>
      </c>
      <c r="G456" s="92" t="s">
        <v>400</v>
      </c>
    </row>
    <row r="457" spans="1:7" s="92" customFormat="1" ht="28.8" x14ac:dyDescent="0.3">
      <c r="A457" s="92" t="s">
        <v>342</v>
      </c>
      <c r="B457" s="92">
        <v>6</v>
      </c>
      <c r="C457" s="92" t="s">
        <v>527</v>
      </c>
      <c r="D457" s="92">
        <v>3</v>
      </c>
      <c r="E457" s="92">
        <v>10</v>
      </c>
      <c r="F457" s="92" t="s">
        <v>394</v>
      </c>
      <c r="G457" s="92" t="s">
        <v>400</v>
      </c>
    </row>
    <row r="458" spans="1:7" s="92" customFormat="1" ht="28.8" x14ac:dyDescent="0.3">
      <c r="A458" s="92" t="s">
        <v>342</v>
      </c>
      <c r="B458" s="92">
        <v>6</v>
      </c>
      <c r="C458" s="92" t="s">
        <v>528</v>
      </c>
      <c r="D458" s="92">
        <v>9</v>
      </c>
      <c r="E458" s="92">
        <v>26</v>
      </c>
      <c r="F458" s="92" t="s">
        <v>394</v>
      </c>
      <c r="G458" s="92" t="s">
        <v>400</v>
      </c>
    </row>
    <row r="459" spans="1:7" s="92" customFormat="1" ht="28.8" x14ac:dyDescent="0.3">
      <c r="A459" s="92" t="s">
        <v>342</v>
      </c>
      <c r="B459" s="92">
        <v>6</v>
      </c>
      <c r="C459" s="92" t="s">
        <v>529</v>
      </c>
      <c r="D459" s="92">
        <v>9</v>
      </c>
      <c r="E459" s="92">
        <v>32</v>
      </c>
      <c r="F459" s="92" t="s">
        <v>399</v>
      </c>
      <c r="G459" s="92" t="s">
        <v>400</v>
      </c>
    </row>
    <row r="460" spans="1:7" s="92" customFormat="1" ht="28.8" x14ac:dyDescent="0.3">
      <c r="A460" s="92" t="s">
        <v>342</v>
      </c>
      <c r="B460" s="92">
        <v>6</v>
      </c>
      <c r="C460" s="92" t="s">
        <v>530</v>
      </c>
      <c r="D460" s="92">
        <v>15</v>
      </c>
      <c r="E460" s="92">
        <v>33</v>
      </c>
      <c r="F460" s="92" t="s">
        <v>394</v>
      </c>
      <c r="G460" s="92" t="s">
        <v>400</v>
      </c>
    </row>
    <row r="461" spans="1:7" s="92" customFormat="1" ht="28.8" x14ac:dyDescent="0.3">
      <c r="A461" s="92" t="s">
        <v>342</v>
      </c>
      <c r="B461" s="92">
        <v>6</v>
      </c>
      <c r="C461" s="92" t="s">
        <v>531</v>
      </c>
      <c r="D461" s="92">
        <v>4</v>
      </c>
      <c r="E461" s="92">
        <v>14</v>
      </c>
      <c r="F461" s="92" t="s">
        <v>394</v>
      </c>
      <c r="G461" s="92" t="s">
        <v>400</v>
      </c>
    </row>
    <row r="462" spans="1:7" s="92" customFormat="1" ht="28.8" x14ac:dyDescent="0.3">
      <c r="A462" s="92" t="s">
        <v>342</v>
      </c>
      <c r="B462" s="92">
        <v>6</v>
      </c>
      <c r="C462" s="92" t="s">
        <v>532</v>
      </c>
      <c r="D462" s="92">
        <v>7</v>
      </c>
      <c r="E462" s="92">
        <v>18</v>
      </c>
      <c r="F462" s="92" t="s">
        <v>394</v>
      </c>
      <c r="G462" s="92" t="s">
        <v>400</v>
      </c>
    </row>
    <row r="463" spans="1:7" s="92" customFormat="1" ht="28.8" x14ac:dyDescent="0.3">
      <c r="A463" s="92" t="s">
        <v>342</v>
      </c>
      <c r="B463" s="92">
        <v>6</v>
      </c>
      <c r="C463" s="92" t="s">
        <v>533</v>
      </c>
      <c r="D463" s="92">
        <v>11</v>
      </c>
      <c r="E463" s="92">
        <v>49</v>
      </c>
      <c r="F463" s="92" t="s">
        <v>394</v>
      </c>
      <c r="G463" s="92" t="s">
        <v>400</v>
      </c>
    </row>
    <row r="464" spans="1:7" s="92" customFormat="1" ht="28.8" x14ac:dyDescent="0.3">
      <c r="A464" s="92" t="s">
        <v>342</v>
      </c>
      <c r="B464" s="92">
        <v>6</v>
      </c>
      <c r="C464" s="92" t="s">
        <v>534</v>
      </c>
      <c r="D464" s="92">
        <v>4</v>
      </c>
      <c r="E464" s="92">
        <v>12</v>
      </c>
      <c r="F464" s="92" t="s">
        <v>394</v>
      </c>
      <c r="G464" s="92" t="s">
        <v>400</v>
      </c>
    </row>
    <row r="465" spans="1:7" s="92" customFormat="1" ht="28.8" x14ac:dyDescent="0.3">
      <c r="A465" s="92" t="s">
        <v>342</v>
      </c>
      <c r="B465" s="92">
        <v>6</v>
      </c>
      <c r="C465" s="92" t="s">
        <v>535</v>
      </c>
      <c r="D465" s="92">
        <v>3</v>
      </c>
      <c r="E465" s="92">
        <v>10</v>
      </c>
      <c r="F465" s="92" t="s">
        <v>394</v>
      </c>
      <c r="G465" s="92" t="s">
        <v>400</v>
      </c>
    </row>
    <row r="466" spans="1:7" s="92" customFormat="1" ht="28.8" x14ac:dyDescent="0.3">
      <c r="A466" s="92" t="s">
        <v>342</v>
      </c>
      <c r="B466" s="92">
        <v>6</v>
      </c>
      <c r="C466" s="92" t="s">
        <v>536</v>
      </c>
      <c r="D466" s="92">
        <v>5</v>
      </c>
      <c r="E466" s="92">
        <v>16</v>
      </c>
      <c r="F466" s="92" t="s">
        <v>394</v>
      </c>
      <c r="G466" s="92" t="s">
        <v>400</v>
      </c>
    </row>
    <row r="467" spans="1:7" s="92" customFormat="1" ht="28.8" x14ac:dyDescent="0.3">
      <c r="A467" s="92" t="s">
        <v>55</v>
      </c>
      <c r="B467" s="92">
        <v>6</v>
      </c>
      <c r="C467" s="92" t="s">
        <v>55</v>
      </c>
      <c r="D467" s="92">
        <v>38</v>
      </c>
      <c r="E467" s="92">
        <v>85</v>
      </c>
      <c r="F467" s="92" t="s">
        <v>394</v>
      </c>
      <c r="G467" s="92" t="s">
        <v>400</v>
      </c>
    </row>
    <row r="468" spans="1:7" s="92" customFormat="1" x14ac:dyDescent="0.3">
      <c r="A468" s="92" t="s">
        <v>55</v>
      </c>
      <c r="B468" s="92">
        <v>6</v>
      </c>
      <c r="C468" s="92" t="s">
        <v>537</v>
      </c>
      <c r="D468" s="92">
        <v>3</v>
      </c>
      <c r="E468" s="92">
        <v>19</v>
      </c>
      <c r="F468" s="92" t="s">
        <v>394</v>
      </c>
      <c r="G468" s="92" t="s">
        <v>398</v>
      </c>
    </row>
    <row r="469" spans="1:7" s="92" customFormat="1" ht="28.8" x14ac:dyDescent="0.3">
      <c r="A469" s="92" t="s">
        <v>55</v>
      </c>
      <c r="B469" s="92">
        <v>6</v>
      </c>
      <c r="C469" s="92" t="s">
        <v>538</v>
      </c>
      <c r="D469" s="92">
        <v>1</v>
      </c>
      <c r="E469" s="92">
        <v>10</v>
      </c>
      <c r="F469" s="92" t="s">
        <v>405</v>
      </c>
      <c r="G469" s="92" t="s">
        <v>400</v>
      </c>
    </row>
    <row r="470" spans="1:7" s="92" customFormat="1" x14ac:dyDescent="0.3">
      <c r="A470" s="92" t="s">
        <v>55</v>
      </c>
      <c r="B470" s="92">
        <v>6</v>
      </c>
      <c r="C470" s="92" t="s">
        <v>539</v>
      </c>
      <c r="D470" s="92">
        <v>1</v>
      </c>
      <c r="E470" s="92">
        <v>10</v>
      </c>
      <c r="F470" s="92" t="s">
        <v>394</v>
      </c>
      <c r="G470" s="92" t="s">
        <v>396</v>
      </c>
    </row>
    <row r="471" spans="1:7" s="92" customFormat="1" x14ac:dyDescent="0.3">
      <c r="A471" s="92" t="s">
        <v>55</v>
      </c>
      <c r="B471" s="92">
        <v>6</v>
      </c>
      <c r="C471" s="92" t="s">
        <v>540</v>
      </c>
      <c r="D471" s="92">
        <v>3</v>
      </c>
      <c r="E471" s="92">
        <v>17</v>
      </c>
      <c r="F471" s="92" t="s">
        <v>394</v>
      </c>
      <c r="G471" s="92" t="s">
        <v>398</v>
      </c>
    </row>
    <row r="472" spans="1:7" s="92" customFormat="1" x14ac:dyDescent="0.3">
      <c r="A472" s="92" t="s">
        <v>56</v>
      </c>
      <c r="B472" s="92">
        <v>6</v>
      </c>
      <c r="C472" s="92" t="s">
        <v>56</v>
      </c>
      <c r="D472" s="92">
        <v>60</v>
      </c>
      <c r="E472" s="92">
        <v>67</v>
      </c>
      <c r="F472" s="92" t="s">
        <v>394</v>
      </c>
      <c r="G472" s="92" t="s">
        <v>398</v>
      </c>
    </row>
    <row r="473" spans="1:7" s="92" customFormat="1" x14ac:dyDescent="0.3">
      <c r="A473" s="92" t="s">
        <v>56</v>
      </c>
      <c r="B473" s="92">
        <v>6</v>
      </c>
      <c r="C473" s="92" t="s">
        <v>541</v>
      </c>
      <c r="D473" s="92">
        <v>10</v>
      </c>
      <c r="E473" s="92">
        <v>13</v>
      </c>
      <c r="F473" s="92" t="s">
        <v>394</v>
      </c>
      <c r="G473" s="92" t="s">
        <v>398</v>
      </c>
    </row>
    <row r="474" spans="1:7" s="92" customFormat="1" x14ac:dyDescent="0.3">
      <c r="A474" s="92" t="s">
        <v>56</v>
      </c>
      <c r="B474" s="92">
        <v>6</v>
      </c>
      <c r="C474" s="92" t="s">
        <v>542</v>
      </c>
      <c r="D474" s="92">
        <v>10</v>
      </c>
      <c r="E474" s="92">
        <v>9</v>
      </c>
      <c r="F474" s="92" t="s">
        <v>394</v>
      </c>
      <c r="G474" s="92" t="s">
        <v>398</v>
      </c>
    </row>
    <row r="475" spans="1:7" s="92" customFormat="1" ht="28.8" x14ac:dyDescent="0.3">
      <c r="A475" s="92" t="s">
        <v>365</v>
      </c>
      <c r="B475" s="92">
        <v>6</v>
      </c>
      <c r="C475" s="92" t="s">
        <v>365</v>
      </c>
      <c r="D475" s="92">
        <v>22</v>
      </c>
      <c r="E475" s="92">
        <v>62</v>
      </c>
      <c r="F475" s="92" t="s">
        <v>394</v>
      </c>
      <c r="G475" s="92" t="s">
        <v>400</v>
      </c>
    </row>
    <row r="476" spans="1:7" s="92" customFormat="1" ht="28.8" x14ac:dyDescent="0.3">
      <c r="A476" s="92" t="s">
        <v>365</v>
      </c>
      <c r="B476" s="92">
        <v>6</v>
      </c>
      <c r="C476" s="92" t="s">
        <v>543</v>
      </c>
      <c r="D476" s="92">
        <v>13</v>
      </c>
      <c r="E476" s="92">
        <v>30</v>
      </c>
      <c r="F476" s="92" t="s">
        <v>399</v>
      </c>
      <c r="G476" s="92" t="s">
        <v>400</v>
      </c>
    </row>
    <row r="477" spans="1:7" s="92" customFormat="1" x14ac:dyDescent="0.3">
      <c r="A477" s="92" t="s">
        <v>373</v>
      </c>
      <c r="B477" s="92">
        <v>6</v>
      </c>
      <c r="C477" s="92" t="s">
        <v>544</v>
      </c>
      <c r="D477" s="92">
        <v>8</v>
      </c>
      <c r="E477" s="92">
        <v>7</v>
      </c>
      <c r="F477" s="92" t="s">
        <v>394</v>
      </c>
      <c r="G477" s="92" t="s">
        <v>398</v>
      </c>
    </row>
    <row r="478" spans="1:7" s="92" customFormat="1" x14ac:dyDescent="0.3">
      <c r="A478" s="92" t="s">
        <v>373</v>
      </c>
      <c r="B478" s="92">
        <v>6</v>
      </c>
      <c r="C478" s="92" t="s">
        <v>545</v>
      </c>
      <c r="D478" s="92">
        <v>9</v>
      </c>
      <c r="E478" s="92">
        <v>26</v>
      </c>
      <c r="F478" s="92" t="s">
        <v>394</v>
      </c>
      <c r="G478" s="92" t="s">
        <v>398</v>
      </c>
    </row>
    <row r="479" spans="1:7" s="92" customFormat="1" ht="28.8" x14ac:dyDescent="0.3">
      <c r="A479" s="92" t="s">
        <v>373</v>
      </c>
      <c r="B479" s="92">
        <v>6</v>
      </c>
      <c r="C479" s="92" t="s">
        <v>546</v>
      </c>
      <c r="D479" s="92">
        <v>60</v>
      </c>
      <c r="E479" s="92">
        <v>60</v>
      </c>
      <c r="F479" s="92" t="s">
        <v>394</v>
      </c>
      <c r="G479" s="92" t="s">
        <v>400</v>
      </c>
    </row>
    <row r="480" spans="1:7" s="92" customFormat="1" ht="28.8" x14ac:dyDescent="0.3">
      <c r="A480" s="92" t="s">
        <v>359</v>
      </c>
      <c r="B480" s="92">
        <v>6</v>
      </c>
      <c r="C480" s="92" t="s">
        <v>547</v>
      </c>
      <c r="D480" s="92">
        <v>8</v>
      </c>
      <c r="E480" s="92">
        <v>21</v>
      </c>
      <c r="F480" s="92" t="s">
        <v>399</v>
      </c>
      <c r="G480" s="92" t="s">
        <v>400</v>
      </c>
    </row>
    <row r="481" spans="1:7" s="92" customFormat="1" ht="28.8" x14ac:dyDescent="0.3">
      <c r="A481" s="92" t="s">
        <v>359</v>
      </c>
      <c r="B481" s="92">
        <v>6</v>
      </c>
      <c r="C481" s="92" t="s">
        <v>548</v>
      </c>
      <c r="D481" s="92">
        <v>9</v>
      </c>
      <c r="E481" s="92">
        <v>27</v>
      </c>
      <c r="F481" s="92" t="s">
        <v>399</v>
      </c>
      <c r="G481" s="92" t="s">
        <v>400</v>
      </c>
    </row>
    <row r="482" spans="1:7" s="92" customFormat="1" ht="28.8" x14ac:dyDescent="0.3">
      <c r="A482" s="92" t="s">
        <v>359</v>
      </c>
      <c r="B482" s="92">
        <v>6</v>
      </c>
      <c r="C482" s="92" t="s">
        <v>549</v>
      </c>
      <c r="D482" s="92">
        <v>6</v>
      </c>
      <c r="E482" s="92">
        <v>20</v>
      </c>
      <c r="F482" s="92" t="s">
        <v>399</v>
      </c>
      <c r="G482" s="92" t="s">
        <v>400</v>
      </c>
    </row>
    <row r="483" spans="1:7" s="92" customFormat="1" ht="28.8" x14ac:dyDescent="0.3">
      <c r="A483" s="92" t="s">
        <v>359</v>
      </c>
      <c r="B483" s="92">
        <v>6</v>
      </c>
      <c r="C483" s="92" t="s">
        <v>550</v>
      </c>
      <c r="D483" s="92">
        <v>8</v>
      </c>
      <c r="E483" s="92">
        <v>11</v>
      </c>
      <c r="F483" s="92" t="s">
        <v>399</v>
      </c>
      <c r="G483" s="92" t="s">
        <v>400</v>
      </c>
    </row>
    <row r="484" spans="1:7" s="92" customFormat="1" ht="28.8" x14ac:dyDescent="0.3">
      <c r="A484" s="92" t="s">
        <v>359</v>
      </c>
      <c r="B484" s="92">
        <v>6</v>
      </c>
      <c r="C484" s="92" t="s">
        <v>551</v>
      </c>
      <c r="D484" s="92">
        <v>7</v>
      </c>
      <c r="E484" s="92">
        <v>14</v>
      </c>
      <c r="F484" s="92" t="s">
        <v>399</v>
      </c>
      <c r="G484" s="92" t="s">
        <v>400</v>
      </c>
    </row>
    <row r="485" spans="1:7" s="92" customFormat="1" ht="28.8" x14ac:dyDescent="0.3">
      <c r="A485" s="92" t="s">
        <v>359</v>
      </c>
      <c r="B485" s="92">
        <v>6</v>
      </c>
      <c r="C485" s="92" t="s">
        <v>552</v>
      </c>
      <c r="D485" s="92">
        <v>7</v>
      </c>
      <c r="E485" s="92">
        <v>14</v>
      </c>
      <c r="F485" s="92" t="s">
        <v>399</v>
      </c>
      <c r="G485" s="92" t="s">
        <v>400</v>
      </c>
    </row>
    <row r="486" spans="1:7" s="92" customFormat="1" ht="28.8" x14ac:dyDescent="0.3">
      <c r="A486" s="92" t="s">
        <v>359</v>
      </c>
      <c r="B486" s="92">
        <v>6</v>
      </c>
      <c r="C486" s="92" t="s">
        <v>553</v>
      </c>
      <c r="D486" s="92">
        <v>6</v>
      </c>
      <c r="E486" s="92">
        <v>23</v>
      </c>
      <c r="F486" s="92" t="s">
        <v>399</v>
      </c>
      <c r="G486" s="92" t="s">
        <v>400</v>
      </c>
    </row>
    <row r="487" spans="1:7" s="92" customFormat="1" ht="28.8" x14ac:dyDescent="0.3">
      <c r="A487" s="92" t="s">
        <v>359</v>
      </c>
      <c r="B487" s="92">
        <v>6</v>
      </c>
      <c r="C487" s="92" t="s">
        <v>554</v>
      </c>
      <c r="D487" s="92">
        <v>33</v>
      </c>
      <c r="E487" s="92">
        <v>27</v>
      </c>
      <c r="F487" s="92" t="s">
        <v>399</v>
      </c>
      <c r="G487" s="92" t="s">
        <v>400</v>
      </c>
    </row>
    <row r="488" spans="1:7" s="92" customFormat="1" ht="28.8" x14ac:dyDescent="0.3">
      <c r="A488" s="92" t="s">
        <v>359</v>
      </c>
      <c r="B488" s="92">
        <v>6</v>
      </c>
      <c r="C488" s="92" t="s">
        <v>555</v>
      </c>
      <c r="D488" s="92">
        <v>7</v>
      </c>
      <c r="E488" s="92">
        <v>11</v>
      </c>
      <c r="F488" s="92" t="s">
        <v>399</v>
      </c>
      <c r="G488" s="92" t="s">
        <v>400</v>
      </c>
    </row>
    <row r="489" spans="1:7" s="92" customFormat="1" ht="28.8" x14ac:dyDescent="0.3">
      <c r="A489" s="92" t="s">
        <v>359</v>
      </c>
      <c r="B489" s="92">
        <v>6</v>
      </c>
      <c r="C489" s="92" t="s">
        <v>556</v>
      </c>
      <c r="D489" s="92">
        <v>6</v>
      </c>
      <c r="E489" s="92">
        <v>23</v>
      </c>
      <c r="F489" s="92" t="s">
        <v>399</v>
      </c>
      <c r="G489" s="92" t="s">
        <v>400</v>
      </c>
    </row>
    <row r="490" spans="1:7" s="92" customFormat="1" ht="28.8" x14ac:dyDescent="0.3">
      <c r="A490" s="92" t="s">
        <v>359</v>
      </c>
      <c r="B490" s="92">
        <v>6</v>
      </c>
      <c r="C490" s="92" t="s">
        <v>557</v>
      </c>
      <c r="D490" s="92">
        <v>13</v>
      </c>
      <c r="E490" s="92">
        <v>19</v>
      </c>
      <c r="F490" s="92" t="s">
        <v>399</v>
      </c>
      <c r="G490" s="92" t="s">
        <v>400</v>
      </c>
    </row>
    <row r="491" spans="1:7" s="92" customFormat="1" ht="28.8" x14ac:dyDescent="0.3">
      <c r="A491" s="92" t="s">
        <v>359</v>
      </c>
      <c r="B491" s="92">
        <v>6</v>
      </c>
      <c r="C491" s="92" t="s">
        <v>558</v>
      </c>
      <c r="D491" s="92">
        <v>6</v>
      </c>
      <c r="E491" s="92">
        <v>20</v>
      </c>
      <c r="F491" s="92" t="s">
        <v>399</v>
      </c>
      <c r="G491" s="92" t="s">
        <v>400</v>
      </c>
    </row>
    <row r="492" spans="1:7" s="92" customFormat="1" ht="28.8" x14ac:dyDescent="0.3">
      <c r="A492" s="92" t="s">
        <v>359</v>
      </c>
      <c r="B492" s="92">
        <v>6</v>
      </c>
      <c r="C492" s="92" t="s">
        <v>559</v>
      </c>
      <c r="D492" s="92">
        <v>5</v>
      </c>
      <c r="E492" s="92">
        <v>14</v>
      </c>
      <c r="F492" s="92" t="s">
        <v>399</v>
      </c>
      <c r="G492" s="92" t="s">
        <v>400</v>
      </c>
    </row>
    <row r="493" spans="1:7" s="92" customFormat="1" ht="28.8" x14ac:dyDescent="0.3">
      <c r="A493" s="92" t="s">
        <v>359</v>
      </c>
      <c r="B493" s="92">
        <v>6</v>
      </c>
      <c r="C493" s="92" t="s">
        <v>560</v>
      </c>
      <c r="D493" s="92">
        <v>6</v>
      </c>
      <c r="E493" s="92">
        <v>12</v>
      </c>
      <c r="F493" s="92" t="s">
        <v>399</v>
      </c>
      <c r="G493" s="92" t="s">
        <v>400</v>
      </c>
    </row>
    <row r="494" spans="1:7" s="92" customFormat="1" ht="28.8" x14ac:dyDescent="0.3">
      <c r="A494" s="92" t="s">
        <v>359</v>
      </c>
      <c r="B494" s="92">
        <v>6</v>
      </c>
      <c r="C494" s="92" t="s">
        <v>423</v>
      </c>
      <c r="D494" s="92">
        <v>6</v>
      </c>
      <c r="E494" s="92">
        <v>15</v>
      </c>
      <c r="F494" s="92" t="s">
        <v>394</v>
      </c>
      <c r="G494" s="92" t="s">
        <v>400</v>
      </c>
    </row>
    <row r="495" spans="1:7" s="92" customFormat="1" ht="28.8" x14ac:dyDescent="0.3">
      <c r="A495" s="92" t="s">
        <v>359</v>
      </c>
      <c r="B495" s="92">
        <v>6</v>
      </c>
      <c r="C495" s="92" t="s">
        <v>561</v>
      </c>
      <c r="D495" s="92">
        <v>156</v>
      </c>
      <c r="E495" s="92">
        <v>178</v>
      </c>
      <c r="F495" s="92" t="s">
        <v>394</v>
      </c>
      <c r="G495" s="92" t="s">
        <v>400</v>
      </c>
    </row>
    <row r="496" spans="1:7" s="92" customFormat="1" ht="28.8" x14ac:dyDescent="0.3">
      <c r="A496" s="92" t="s">
        <v>359</v>
      </c>
      <c r="B496" s="92">
        <v>6</v>
      </c>
      <c r="C496" s="92" t="s">
        <v>562</v>
      </c>
      <c r="D496" s="92">
        <v>3</v>
      </c>
      <c r="E496" s="92">
        <v>10</v>
      </c>
      <c r="F496" s="92" t="s">
        <v>431</v>
      </c>
      <c r="G496" s="92" t="s">
        <v>400</v>
      </c>
    </row>
    <row r="497" spans="1:7" s="92" customFormat="1" ht="28.8" x14ac:dyDescent="0.3">
      <c r="A497" s="92" t="s">
        <v>359</v>
      </c>
      <c r="B497" s="92">
        <v>6</v>
      </c>
      <c r="C497" s="92" t="s">
        <v>563</v>
      </c>
      <c r="D497" s="92">
        <v>7</v>
      </c>
      <c r="E497" s="92">
        <v>11</v>
      </c>
      <c r="F497" s="92" t="s">
        <v>399</v>
      </c>
      <c r="G497" s="92" t="s">
        <v>400</v>
      </c>
    </row>
    <row r="498" spans="1:7" s="92" customFormat="1" ht="28.8" x14ac:dyDescent="0.3">
      <c r="A498" s="92" t="s">
        <v>359</v>
      </c>
      <c r="B498" s="92">
        <v>6</v>
      </c>
      <c r="C498" s="92" t="s">
        <v>564</v>
      </c>
      <c r="D498" s="92">
        <v>14</v>
      </c>
      <c r="E498" s="92">
        <v>97</v>
      </c>
      <c r="F498" s="92" t="s">
        <v>394</v>
      </c>
      <c r="G498" s="92" t="s">
        <v>400</v>
      </c>
    </row>
    <row r="499" spans="1:7" s="92" customFormat="1" ht="28.8" x14ac:dyDescent="0.3">
      <c r="A499" s="92" t="s">
        <v>359</v>
      </c>
      <c r="B499" s="92">
        <v>6</v>
      </c>
      <c r="C499" s="92" t="s">
        <v>565</v>
      </c>
      <c r="D499" s="92">
        <v>8</v>
      </c>
      <c r="E499" s="92">
        <v>34</v>
      </c>
      <c r="F499" s="92" t="s">
        <v>399</v>
      </c>
      <c r="G499" s="92" t="s">
        <v>400</v>
      </c>
    </row>
    <row r="500" spans="1:7" s="92" customFormat="1" ht="28.8" x14ac:dyDescent="0.3">
      <c r="A500" s="92" t="s">
        <v>359</v>
      </c>
      <c r="B500" s="92">
        <v>6</v>
      </c>
      <c r="C500" s="92" t="s">
        <v>566</v>
      </c>
      <c r="D500" s="92">
        <v>4</v>
      </c>
      <c r="E500" s="92">
        <v>12</v>
      </c>
      <c r="F500" s="92" t="s">
        <v>431</v>
      </c>
      <c r="G500" s="92" t="s">
        <v>400</v>
      </c>
    </row>
    <row r="501" spans="1:7" s="92" customFormat="1" ht="28.8" x14ac:dyDescent="0.3">
      <c r="A501" s="92" t="s">
        <v>359</v>
      </c>
      <c r="B501" s="92">
        <v>6</v>
      </c>
      <c r="C501" s="92" t="s">
        <v>567</v>
      </c>
      <c r="D501" s="92">
        <v>45</v>
      </c>
      <c r="E501" s="92">
        <v>0</v>
      </c>
      <c r="F501" s="92" t="s">
        <v>431</v>
      </c>
      <c r="G501" s="92" t="s">
        <v>400</v>
      </c>
    </row>
    <row r="502" spans="1:7" s="92" customFormat="1" ht="28.8" x14ac:dyDescent="0.3">
      <c r="A502" s="92" t="s">
        <v>359</v>
      </c>
      <c r="B502" s="92">
        <v>6</v>
      </c>
      <c r="C502" s="92" t="s">
        <v>568</v>
      </c>
      <c r="D502" s="92">
        <v>6</v>
      </c>
      <c r="E502" s="92">
        <v>15</v>
      </c>
      <c r="F502" s="92" t="s">
        <v>399</v>
      </c>
      <c r="G502" s="92" t="s">
        <v>400</v>
      </c>
    </row>
    <row r="503" spans="1:7" s="92" customFormat="1" ht="28.8" x14ac:dyDescent="0.3">
      <c r="A503" s="92" t="s">
        <v>359</v>
      </c>
      <c r="B503" s="92">
        <v>6</v>
      </c>
      <c r="C503" s="92" t="s">
        <v>569</v>
      </c>
      <c r="D503" s="92">
        <v>14</v>
      </c>
      <c r="E503" s="92">
        <v>51</v>
      </c>
      <c r="F503" s="92" t="s">
        <v>394</v>
      </c>
      <c r="G503" s="92" t="s">
        <v>400</v>
      </c>
    </row>
    <row r="504" spans="1:7" s="92" customFormat="1" ht="28.8" x14ac:dyDescent="0.3">
      <c r="A504" s="92" t="s">
        <v>359</v>
      </c>
      <c r="B504" s="92">
        <v>6</v>
      </c>
      <c r="C504" s="92" t="s">
        <v>570</v>
      </c>
      <c r="D504" s="92">
        <v>7</v>
      </c>
      <c r="E504" s="92">
        <v>14</v>
      </c>
      <c r="F504" s="92" t="s">
        <v>399</v>
      </c>
      <c r="G504" s="92" t="s">
        <v>400</v>
      </c>
    </row>
    <row r="505" spans="1:7" s="92" customFormat="1" ht="28.8" x14ac:dyDescent="0.3">
      <c r="A505" s="92" t="s">
        <v>376</v>
      </c>
      <c r="B505" s="92">
        <v>6</v>
      </c>
      <c r="C505" s="92" t="s">
        <v>571</v>
      </c>
      <c r="D505" s="92">
        <v>0</v>
      </c>
      <c r="E505" s="92">
        <v>0</v>
      </c>
      <c r="F505" s="92" t="s">
        <v>399</v>
      </c>
      <c r="G505" s="92" t="s">
        <v>400</v>
      </c>
    </row>
    <row r="506" spans="1:7" s="92" customFormat="1" ht="28.8" x14ac:dyDescent="0.3">
      <c r="A506" s="92" t="s">
        <v>376</v>
      </c>
      <c r="B506" s="92">
        <v>6</v>
      </c>
      <c r="C506" s="92" t="s">
        <v>376</v>
      </c>
      <c r="D506" s="92">
        <v>0</v>
      </c>
      <c r="E506" s="92">
        <v>0</v>
      </c>
      <c r="F506" s="92" t="s">
        <v>399</v>
      </c>
      <c r="G506" s="92" t="s">
        <v>400</v>
      </c>
    </row>
    <row r="507" spans="1:7" s="92" customFormat="1" ht="28.8" x14ac:dyDescent="0.3">
      <c r="A507" s="92" t="s">
        <v>182</v>
      </c>
      <c r="B507" s="92">
        <v>6</v>
      </c>
      <c r="C507" s="92" t="s">
        <v>182</v>
      </c>
      <c r="D507" s="92">
        <v>61</v>
      </c>
      <c r="E507" s="92">
        <v>87</v>
      </c>
      <c r="F507" s="92" t="s">
        <v>394</v>
      </c>
      <c r="G507" s="92" t="s">
        <v>400</v>
      </c>
    </row>
    <row r="508" spans="1:7" s="92" customFormat="1" ht="28.8" x14ac:dyDescent="0.3">
      <c r="A508" s="92" t="s">
        <v>353</v>
      </c>
      <c r="B508" s="92">
        <v>6</v>
      </c>
      <c r="C508" s="92" t="s">
        <v>572</v>
      </c>
      <c r="D508" s="92">
        <v>2</v>
      </c>
      <c r="E508" s="92">
        <v>8</v>
      </c>
      <c r="F508" s="92" t="s">
        <v>402</v>
      </c>
      <c r="G508" s="92" t="s">
        <v>400</v>
      </c>
    </row>
    <row r="509" spans="1:7" s="92" customFormat="1" ht="28.8" x14ac:dyDescent="0.3">
      <c r="A509" s="92" t="s">
        <v>353</v>
      </c>
      <c r="B509" s="92">
        <v>6</v>
      </c>
      <c r="C509" s="92" t="s">
        <v>573</v>
      </c>
      <c r="D509" s="92">
        <v>3</v>
      </c>
      <c r="E509" s="92">
        <v>20</v>
      </c>
      <c r="F509" s="92" t="s">
        <v>399</v>
      </c>
      <c r="G509" s="92" t="s">
        <v>400</v>
      </c>
    </row>
    <row r="510" spans="1:7" s="92" customFormat="1" ht="28.8" x14ac:dyDescent="0.3">
      <c r="A510" s="92" t="s">
        <v>353</v>
      </c>
      <c r="B510" s="92">
        <v>6</v>
      </c>
      <c r="C510" s="92" t="s">
        <v>574</v>
      </c>
      <c r="D510" s="92">
        <v>3</v>
      </c>
      <c r="E510" s="92">
        <v>14</v>
      </c>
      <c r="F510" s="92" t="s">
        <v>402</v>
      </c>
      <c r="G510" s="92" t="s">
        <v>400</v>
      </c>
    </row>
    <row r="511" spans="1:7" s="92" customFormat="1" ht="28.8" x14ac:dyDescent="0.3">
      <c r="A511" s="92" t="s">
        <v>353</v>
      </c>
      <c r="B511" s="92">
        <v>6</v>
      </c>
      <c r="C511" s="92" t="s">
        <v>575</v>
      </c>
      <c r="D511" s="92">
        <v>3</v>
      </c>
      <c r="E511" s="92">
        <v>19</v>
      </c>
      <c r="F511" s="92" t="s">
        <v>402</v>
      </c>
      <c r="G511" s="92" t="s">
        <v>400</v>
      </c>
    </row>
    <row r="512" spans="1:7" s="92" customFormat="1" ht="28.8" x14ac:dyDescent="0.3">
      <c r="A512" s="92" t="s">
        <v>353</v>
      </c>
      <c r="B512" s="92">
        <v>6</v>
      </c>
      <c r="C512" s="92" t="s">
        <v>576</v>
      </c>
      <c r="D512" s="92">
        <v>4</v>
      </c>
      <c r="E512" s="92">
        <v>14</v>
      </c>
      <c r="F512" s="92" t="s">
        <v>402</v>
      </c>
      <c r="G512" s="92" t="s">
        <v>400</v>
      </c>
    </row>
    <row r="513" spans="1:7" s="92" customFormat="1" ht="28.8" x14ac:dyDescent="0.3">
      <c r="A513" s="92" t="s">
        <v>353</v>
      </c>
      <c r="B513" s="92">
        <v>6</v>
      </c>
      <c r="C513" s="92" t="s">
        <v>577</v>
      </c>
      <c r="D513" s="92">
        <v>6</v>
      </c>
      <c r="E513" s="92">
        <v>16</v>
      </c>
      <c r="F513" s="92" t="s">
        <v>402</v>
      </c>
      <c r="G513" s="92" t="s">
        <v>400</v>
      </c>
    </row>
    <row r="514" spans="1:7" s="92" customFormat="1" ht="28.8" x14ac:dyDescent="0.3">
      <c r="A514" s="92" t="s">
        <v>353</v>
      </c>
      <c r="B514" s="92">
        <v>6</v>
      </c>
      <c r="C514" s="92" t="s">
        <v>578</v>
      </c>
      <c r="D514" s="92">
        <v>2</v>
      </c>
      <c r="E514" s="92">
        <v>9</v>
      </c>
      <c r="F514" s="92" t="s">
        <v>402</v>
      </c>
      <c r="G514" s="92" t="s">
        <v>400</v>
      </c>
    </row>
    <row r="515" spans="1:7" s="92" customFormat="1" ht="28.8" x14ac:dyDescent="0.3">
      <c r="A515" s="92" t="s">
        <v>353</v>
      </c>
      <c r="B515" s="92">
        <v>6</v>
      </c>
      <c r="C515" s="92" t="s">
        <v>579</v>
      </c>
      <c r="D515" s="92">
        <v>3</v>
      </c>
      <c r="E515" s="92">
        <v>11</v>
      </c>
      <c r="F515" s="92" t="s">
        <v>402</v>
      </c>
      <c r="G515" s="92" t="s">
        <v>400</v>
      </c>
    </row>
    <row r="516" spans="1:7" s="92" customFormat="1" ht="28.8" x14ac:dyDescent="0.3">
      <c r="A516" s="92" t="s">
        <v>353</v>
      </c>
      <c r="B516" s="92">
        <v>6</v>
      </c>
      <c r="C516" s="92" t="s">
        <v>580</v>
      </c>
      <c r="D516" s="92">
        <v>2</v>
      </c>
      <c r="E516" s="92">
        <v>9</v>
      </c>
      <c r="F516" s="92" t="s">
        <v>402</v>
      </c>
      <c r="G516" s="92" t="s">
        <v>400</v>
      </c>
    </row>
    <row r="517" spans="1:7" s="92" customFormat="1" ht="28.8" x14ac:dyDescent="0.3">
      <c r="A517" s="92" t="s">
        <v>353</v>
      </c>
      <c r="B517" s="92">
        <v>6</v>
      </c>
      <c r="C517" s="92" t="s">
        <v>581</v>
      </c>
      <c r="D517" s="92">
        <v>1</v>
      </c>
      <c r="E517" s="92">
        <v>2</v>
      </c>
      <c r="F517" s="92" t="s">
        <v>402</v>
      </c>
      <c r="G517" s="92" t="s">
        <v>400</v>
      </c>
    </row>
    <row r="518" spans="1:7" s="92" customFormat="1" ht="28.8" x14ac:dyDescent="0.3">
      <c r="A518" s="92" t="s">
        <v>353</v>
      </c>
      <c r="B518" s="92">
        <v>6</v>
      </c>
      <c r="C518" s="92" t="s">
        <v>353</v>
      </c>
      <c r="D518" s="92">
        <v>5</v>
      </c>
      <c r="E518" s="92">
        <v>21</v>
      </c>
      <c r="F518" s="92" t="s">
        <v>402</v>
      </c>
      <c r="G518" s="92" t="s">
        <v>400</v>
      </c>
    </row>
    <row r="519" spans="1:7" s="92" customFormat="1" ht="28.8" x14ac:dyDescent="0.3">
      <c r="A519" s="92" t="s">
        <v>353</v>
      </c>
      <c r="B519" s="92">
        <v>6</v>
      </c>
      <c r="C519" s="92" t="s">
        <v>582</v>
      </c>
      <c r="D519" s="92">
        <v>2</v>
      </c>
      <c r="E519" s="92">
        <v>10</v>
      </c>
      <c r="F519" s="92" t="s">
        <v>402</v>
      </c>
      <c r="G519" s="92" t="s">
        <v>400</v>
      </c>
    </row>
    <row r="520" spans="1:7" s="92" customFormat="1" ht="28.8" x14ac:dyDescent="0.3">
      <c r="A520" s="92" t="s">
        <v>353</v>
      </c>
      <c r="B520" s="92">
        <v>6</v>
      </c>
      <c r="C520" s="92" t="s">
        <v>583</v>
      </c>
      <c r="D520" s="92">
        <v>5</v>
      </c>
      <c r="E520" s="92">
        <v>22</v>
      </c>
      <c r="F520" s="92" t="s">
        <v>399</v>
      </c>
      <c r="G520" s="92" t="s">
        <v>400</v>
      </c>
    </row>
    <row r="521" spans="1:7" s="92" customFormat="1" ht="28.8" x14ac:dyDescent="0.3">
      <c r="A521" s="92" t="s">
        <v>353</v>
      </c>
      <c r="B521" s="92">
        <v>6</v>
      </c>
      <c r="C521" s="92" t="s">
        <v>584</v>
      </c>
      <c r="D521" s="92">
        <v>3</v>
      </c>
      <c r="E521" s="92">
        <v>4</v>
      </c>
      <c r="F521" s="92" t="s">
        <v>402</v>
      </c>
      <c r="G521" s="92" t="s">
        <v>400</v>
      </c>
    </row>
    <row r="522" spans="1:7" s="92" customFormat="1" ht="28.8" x14ac:dyDescent="0.3">
      <c r="A522" s="92" t="s">
        <v>353</v>
      </c>
      <c r="B522" s="92">
        <v>6</v>
      </c>
      <c r="C522" s="92" t="s">
        <v>585</v>
      </c>
      <c r="D522" s="92">
        <v>7</v>
      </c>
      <c r="E522" s="92">
        <v>19</v>
      </c>
      <c r="F522" s="92" t="s">
        <v>399</v>
      </c>
      <c r="G522" s="92" t="s">
        <v>400</v>
      </c>
    </row>
    <row r="523" spans="1:7" s="92" customFormat="1" ht="28.8" x14ac:dyDescent="0.3">
      <c r="A523" s="92" t="s">
        <v>353</v>
      </c>
      <c r="B523" s="92">
        <v>6</v>
      </c>
      <c r="C523" s="92" t="s">
        <v>586</v>
      </c>
      <c r="D523" s="92">
        <v>2</v>
      </c>
      <c r="E523" s="92">
        <v>4</v>
      </c>
      <c r="F523" s="92" t="s">
        <v>402</v>
      </c>
      <c r="G523" s="92" t="s">
        <v>400</v>
      </c>
    </row>
    <row r="524" spans="1:7" s="92" customFormat="1" ht="28.8" x14ac:dyDescent="0.3">
      <c r="A524" s="92" t="s">
        <v>353</v>
      </c>
      <c r="B524" s="92">
        <v>6</v>
      </c>
      <c r="C524" s="92" t="s">
        <v>587</v>
      </c>
      <c r="D524" s="92">
        <v>2</v>
      </c>
      <c r="E524" s="92">
        <v>22</v>
      </c>
      <c r="F524" s="92" t="s">
        <v>399</v>
      </c>
      <c r="G524" s="92" t="s">
        <v>400</v>
      </c>
    </row>
    <row r="525" spans="1:7" s="92" customFormat="1" ht="28.8" x14ac:dyDescent="0.3">
      <c r="A525" s="92" t="s">
        <v>353</v>
      </c>
      <c r="B525" s="92">
        <v>6</v>
      </c>
      <c r="C525" s="92" t="s">
        <v>588</v>
      </c>
      <c r="D525" s="92">
        <v>2</v>
      </c>
      <c r="E525" s="92">
        <v>8</v>
      </c>
      <c r="F525" s="92" t="s">
        <v>402</v>
      </c>
      <c r="G525" s="92" t="s">
        <v>400</v>
      </c>
    </row>
    <row r="526" spans="1:7" s="92" customFormat="1" ht="28.8" x14ac:dyDescent="0.3">
      <c r="A526" s="92" t="s">
        <v>353</v>
      </c>
      <c r="B526" s="92">
        <v>6</v>
      </c>
      <c r="C526" s="92" t="s">
        <v>589</v>
      </c>
      <c r="D526" s="92">
        <v>2</v>
      </c>
      <c r="E526" s="92">
        <v>8</v>
      </c>
      <c r="F526" s="92" t="s">
        <v>402</v>
      </c>
      <c r="G526" s="92" t="s">
        <v>400</v>
      </c>
    </row>
    <row r="527" spans="1:7" s="92" customFormat="1" ht="28.8" x14ac:dyDescent="0.3">
      <c r="A527" s="92" t="s">
        <v>341</v>
      </c>
      <c r="B527" s="92">
        <v>6</v>
      </c>
      <c r="C527" s="92" t="s">
        <v>341</v>
      </c>
      <c r="D527" s="92">
        <v>39</v>
      </c>
      <c r="E527" s="92">
        <v>37</v>
      </c>
      <c r="G527" s="92" t="s">
        <v>400</v>
      </c>
    </row>
    <row r="528" spans="1:7" s="92" customFormat="1" ht="28.8" x14ac:dyDescent="0.3">
      <c r="A528" s="92" t="s">
        <v>94</v>
      </c>
      <c r="B528" s="92">
        <v>6</v>
      </c>
      <c r="C528" s="92" t="s">
        <v>94</v>
      </c>
      <c r="D528" s="92">
        <v>107</v>
      </c>
      <c r="E528" s="92">
        <v>107</v>
      </c>
      <c r="F528" s="92" t="s">
        <v>394</v>
      </c>
      <c r="G528" s="92" t="s">
        <v>400</v>
      </c>
    </row>
    <row r="529" spans="1:7" s="92" customFormat="1" ht="28.8" x14ac:dyDescent="0.3">
      <c r="A529" s="92" t="s">
        <v>94</v>
      </c>
      <c r="B529" s="92">
        <v>6</v>
      </c>
      <c r="C529" s="92" t="s">
        <v>590</v>
      </c>
      <c r="D529" s="92">
        <v>5</v>
      </c>
      <c r="E529" s="92">
        <v>11</v>
      </c>
      <c r="F529" s="92" t="s">
        <v>394</v>
      </c>
      <c r="G529" s="92" t="s">
        <v>400</v>
      </c>
    </row>
    <row r="530" spans="1:7" s="92" customFormat="1" ht="28.8" x14ac:dyDescent="0.3">
      <c r="A530" s="92" t="s">
        <v>94</v>
      </c>
      <c r="B530" s="92">
        <v>6</v>
      </c>
      <c r="C530" s="92" t="s">
        <v>591</v>
      </c>
      <c r="D530" s="92">
        <v>5</v>
      </c>
      <c r="E530" s="92">
        <v>9</v>
      </c>
      <c r="F530" s="92" t="s">
        <v>394</v>
      </c>
      <c r="G530" s="92" t="s">
        <v>400</v>
      </c>
    </row>
    <row r="531" spans="1:7" s="92" customFormat="1" ht="28.8" x14ac:dyDescent="0.3">
      <c r="A531" s="92" t="s">
        <v>94</v>
      </c>
      <c r="B531" s="92">
        <v>6</v>
      </c>
      <c r="C531" s="92" t="s">
        <v>592</v>
      </c>
      <c r="D531" s="92">
        <v>9</v>
      </c>
      <c r="E531" s="92">
        <v>15</v>
      </c>
      <c r="F531" s="92" t="s">
        <v>394</v>
      </c>
      <c r="G531" s="92" t="s">
        <v>400</v>
      </c>
    </row>
    <row r="532" spans="1:7" s="92" customFormat="1" ht="28.8" x14ac:dyDescent="0.3">
      <c r="A532" s="92" t="s">
        <v>94</v>
      </c>
      <c r="B532" s="92">
        <v>6</v>
      </c>
      <c r="C532" s="92" t="s">
        <v>593</v>
      </c>
      <c r="D532" s="92">
        <v>6</v>
      </c>
      <c r="E532" s="92">
        <v>10</v>
      </c>
      <c r="F532" s="92" t="s">
        <v>394</v>
      </c>
      <c r="G532" s="92" t="s">
        <v>400</v>
      </c>
    </row>
    <row r="533" spans="1:7" s="92" customFormat="1" ht="28.8" x14ac:dyDescent="0.3">
      <c r="A533" s="92" t="s">
        <v>94</v>
      </c>
      <c r="B533" s="92">
        <v>6</v>
      </c>
      <c r="C533" s="92" t="s">
        <v>594</v>
      </c>
      <c r="D533" s="92">
        <v>9</v>
      </c>
      <c r="E533" s="92">
        <v>16</v>
      </c>
      <c r="F533" s="92" t="s">
        <v>394</v>
      </c>
      <c r="G533" s="92" t="s">
        <v>400</v>
      </c>
    </row>
    <row r="534" spans="1:7" s="92" customFormat="1" ht="28.8" x14ac:dyDescent="0.3">
      <c r="A534" s="92" t="s">
        <v>94</v>
      </c>
      <c r="B534" s="92">
        <v>6</v>
      </c>
      <c r="C534" s="92" t="s">
        <v>595</v>
      </c>
      <c r="D534" s="92">
        <v>4</v>
      </c>
      <c r="E534" s="92">
        <v>12</v>
      </c>
      <c r="F534" s="92" t="s">
        <v>394</v>
      </c>
      <c r="G534" s="92" t="s">
        <v>400</v>
      </c>
    </row>
    <row r="535" spans="1:7" s="92" customFormat="1" ht="28.8" x14ac:dyDescent="0.3">
      <c r="A535" s="92" t="s">
        <v>94</v>
      </c>
      <c r="B535" s="92">
        <v>6</v>
      </c>
      <c r="C535" s="92" t="s">
        <v>596</v>
      </c>
      <c r="D535" s="92">
        <v>9</v>
      </c>
      <c r="E535" s="92">
        <v>12</v>
      </c>
      <c r="F535" s="92" t="s">
        <v>394</v>
      </c>
      <c r="G535" s="92" t="s">
        <v>400</v>
      </c>
    </row>
    <row r="536" spans="1:7" s="92" customFormat="1" ht="28.8" x14ac:dyDescent="0.3">
      <c r="A536" s="92" t="s">
        <v>387</v>
      </c>
      <c r="B536" s="92">
        <v>6</v>
      </c>
      <c r="C536" s="92" t="s">
        <v>387</v>
      </c>
      <c r="D536" s="92">
        <v>22</v>
      </c>
      <c r="E536" s="92">
        <v>18</v>
      </c>
      <c r="F536" s="92" t="s">
        <v>399</v>
      </c>
      <c r="G536" s="92" t="s">
        <v>400</v>
      </c>
    </row>
    <row r="537" spans="1:7" s="92" customFormat="1" ht="28.8" x14ac:dyDescent="0.3">
      <c r="A537" s="92" t="s">
        <v>387</v>
      </c>
      <c r="B537" s="92">
        <v>6</v>
      </c>
      <c r="C537" s="92" t="s">
        <v>597</v>
      </c>
      <c r="D537" s="92">
        <v>11</v>
      </c>
      <c r="E537" s="92">
        <v>14</v>
      </c>
      <c r="F537" s="92" t="s">
        <v>402</v>
      </c>
      <c r="G537" s="92" t="s">
        <v>400</v>
      </c>
    </row>
    <row r="538" spans="1:7" s="92" customFormat="1" ht="28.8" x14ac:dyDescent="0.3">
      <c r="A538" s="92" t="s">
        <v>387</v>
      </c>
      <c r="B538" s="92">
        <v>6</v>
      </c>
      <c r="C538" s="92" t="s">
        <v>598</v>
      </c>
      <c r="D538" s="92">
        <v>15</v>
      </c>
      <c r="E538" s="92">
        <v>24</v>
      </c>
      <c r="F538" s="92" t="s">
        <v>402</v>
      </c>
      <c r="G538" s="92" t="s">
        <v>400</v>
      </c>
    </row>
    <row r="539" spans="1:7" s="92" customFormat="1" x14ac:dyDescent="0.3">
      <c r="A539" s="92" t="s">
        <v>363</v>
      </c>
      <c r="B539" s="92">
        <v>6</v>
      </c>
      <c r="C539" s="92" t="s">
        <v>363</v>
      </c>
      <c r="D539" s="92">
        <v>52</v>
      </c>
      <c r="E539" s="92">
        <v>83</v>
      </c>
      <c r="F539" s="92" t="s">
        <v>394</v>
      </c>
      <c r="G539" s="92" t="s">
        <v>398</v>
      </c>
    </row>
    <row r="540" spans="1:7" s="92" customFormat="1" ht="28.8" x14ac:dyDescent="0.3">
      <c r="A540" s="92" t="s">
        <v>363</v>
      </c>
      <c r="B540" s="92">
        <v>6</v>
      </c>
      <c r="C540" s="92" t="s">
        <v>599</v>
      </c>
      <c r="D540" s="92">
        <v>6</v>
      </c>
      <c r="E540" s="92">
        <v>22</v>
      </c>
      <c r="F540" s="92" t="s">
        <v>394</v>
      </c>
      <c r="G540" s="92" t="s">
        <v>400</v>
      </c>
    </row>
    <row r="541" spans="1:7" s="92" customFormat="1" ht="28.8" x14ac:dyDescent="0.3">
      <c r="A541" s="92" t="s">
        <v>194</v>
      </c>
      <c r="B541" s="92">
        <v>6</v>
      </c>
      <c r="C541" s="92" t="s">
        <v>194</v>
      </c>
      <c r="D541" s="92">
        <v>45</v>
      </c>
      <c r="E541" s="92">
        <v>62</v>
      </c>
      <c r="F541" s="92" t="s">
        <v>394</v>
      </c>
      <c r="G541" s="92" t="s">
        <v>400</v>
      </c>
    </row>
    <row r="542" spans="1:7" s="92" customFormat="1" ht="28.8" x14ac:dyDescent="0.3">
      <c r="A542" s="92" t="s">
        <v>230</v>
      </c>
      <c r="B542" s="92">
        <v>6</v>
      </c>
      <c r="C542" s="92" t="s">
        <v>600</v>
      </c>
      <c r="D542" s="92">
        <v>4</v>
      </c>
      <c r="E542" s="92">
        <v>7</v>
      </c>
      <c r="F542" s="92" t="s">
        <v>394</v>
      </c>
      <c r="G542" s="92" t="s">
        <v>400</v>
      </c>
    </row>
    <row r="543" spans="1:7" s="92" customFormat="1" ht="28.8" x14ac:dyDescent="0.3">
      <c r="A543" s="92" t="s">
        <v>230</v>
      </c>
      <c r="B543" s="92">
        <v>6</v>
      </c>
      <c r="C543" s="92" t="s">
        <v>601</v>
      </c>
      <c r="D543" s="92">
        <v>2</v>
      </c>
      <c r="E543" s="92">
        <v>6</v>
      </c>
      <c r="F543" s="92" t="s">
        <v>394</v>
      </c>
      <c r="G543" s="92" t="s">
        <v>400</v>
      </c>
    </row>
    <row r="544" spans="1:7" s="92" customFormat="1" ht="28.8" x14ac:dyDescent="0.3">
      <c r="A544" s="92" t="s">
        <v>230</v>
      </c>
      <c r="B544" s="92">
        <v>6</v>
      </c>
      <c r="C544" s="92" t="s">
        <v>602</v>
      </c>
      <c r="D544" s="92">
        <v>15</v>
      </c>
      <c r="E544" s="92">
        <v>11</v>
      </c>
      <c r="F544" s="92" t="s">
        <v>394</v>
      </c>
      <c r="G544" s="92" t="s">
        <v>400</v>
      </c>
    </row>
    <row r="545" spans="1:7" s="92" customFormat="1" ht="28.8" x14ac:dyDescent="0.3">
      <c r="A545" s="92" t="s">
        <v>230</v>
      </c>
      <c r="B545" s="92">
        <v>6</v>
      </c>
      <c r="C545" s="92" t="s">
        <v>603</v>
      </c>
      <c r="D545" s="92">
        <v>3</v>
      </c>
      <c r="E545" s="92">
        <v>5</v>
      </c>
      <c r="F545" s="92" t="s">
        <v>394</v>
      </c>
      <c r="G545" s="92" t="s">
        <v>400</v>
      </c>
    </row>
    <row r="546" spans="1:7" s="92" customFormat="1" ht="28.8" x14ac:dyDescent="0.3">
      <c r="A546" s="92" t="s">
        <v>230</v>
      </c>
      <c r="B546" s="92">
        <v>6</v>
      </c>
      <c r="C546" s="92" t="s">
        <v>604</v>
      </c>
      <c r="D546" s="92">
        <v>2</v>
      </c>
      <c r="E546" s="92">
        <v>5</v>
      </c>
      <c r="F546" s="92" t="s">
        <v>394</v>
      </c>
      <c r="G546" s="92" t="s">
        <v>400</v>
      </c>
    </row>
    <row r="547" spans="1:7" s="92" customFormat="1" ht="28.8" x14ac:dyDescent="0.3">
      <c r="A547" s="92" t="s">
        <v>230</v>
      </c>
      <c r="B547" s="92">
        <v>6</v>
      </c>
      <c r="C547" s="92" t="s">
        <v>605</v>
      </c>
      <c r="D547" s="92">
        <v>3</v>
      </c>
      <c r="E547" s="92">
        <v>5</v>
      </c>
      <c r="F547" s="92" t="s">
        <v>405</v>
      </c>
      <c r="G547" s="92" t="s">
        <v>400</v>
      </c>
    </row>
    <row r="548" spans="1:7" s="92" customFormat="1" ht="28.8" x14ac:dyDescent="0.3">
      <c r="A548" s="92" t="s">
        <v>230</v>
      </c>
      <c r="B548" s="92">
        <v>6</v>
      </c>
      <c r="C548" s="92" t="s">
        <v>230</v>
      </c>
      <c r="D548" s="92">
        <v>26</v>
      </c>
      <c r="E548" s="92">
        <v>0</v>
      </c>
      <c r="F548" s="92" t="s">
        <v>394</v>
      </c>
      <c r="G548" s="92" t="s">
        <v>400</v>
      </c>
    </row>
    <row r="549" spans="1:7" s="92" customFormat="1" ht="28.8" x14ac:dyDescent="0.3">
      <c r="A549" s="92" t="s">
        <v>230</v>
      </c>
      <c r="B549" s="92">
        <v>6</v>
      </c>
      <c r="C549" s="92" t="s">
        <v>606</v>
      </c>
      <c r="D549" s="92">
        <v>18</v>
      </c>
      <c r="E549" s="92">
        <v>50</v>
      </c>
      <c r="F549" s="92" t="s">
        <v>394</v>
      </c>
      <c r="G549" s="92" t="s">
        <v>400</v>
      </c>
    </row>
    <row r="550" spans="1:7" s="92" customFormat="1" ht="28.8" x14ac:dyDescent="0.3">
      <c r="A550" s="92" t="s">
        <v>230</v>
      </c>
      <c r="B550" s="92">
        <v>6</v>
      </c>
      <c r="C550" s="92" t="s">
        <v>607</v>
      </c>
      <c r="D550" s="92">
        <v>7</v>
      </c>
      <c r="E550" s="92">
        <v>13</v>
      </c>
      <c r="F550" s="92" t="s">
        <v>394</v>
      </c>
      <c r="G550" s="92" t="s">
        <v>400</v>
      </c>
    </row>
    <row r="551" spans="1:7" s="92" customFormat="1" ht="28.8" x14ac:dyDescent="0.3">
      <c r="A551" s="92" t="s">
        <v>230</v>
      </c>
      <c r="B551" s="92">
        <v>6</v>
      </c>
      <c r="C551" s="92" t="s">
        <v>608</v>
      </c>
      <c r="D551" s="92">
        <v>2</v>
      </c>
      <c r="E551" s="92">
        <v>5</v>
      </c>
      <c r="F551" s="92" t="s">
        <v>394</v>
      </c>
      <c r="G551" s="92" t="s">
        <v>400</v>
      </c>
    </row>
    <row r="552" spans="1:7" s="92" customFormat="1" ht="28.8" x14ac:dyDescent="0.3">
      <c r="A552" s="92" t="s">
        <v>230</v>
      </c>
      <c r="B552" s="92">
        <v>6</v>
      </c>
      <c r="C552" s="92" t="s">
        <v>609</v>
      </c>
      <c r="D552" s="92">
        <v>3</v>
      </c>
      <c r="E552" s="92">
        <v>4</v>
      </c>
      <c r="F552" s="92" t="s">
        <v>394</v>
      </c>
      <c r="G552" s="92" t="s">
        <v>400</v>
      </c>
    </row>
    <row r="553" spans="1:7" s="92" customFormat="1" ht="28.8" x14ac:dyDescent="0.3">
      <c r="A553" s="92" t="s">
        <v>230</v>
      </c>
      <c r="B553" s="92">
        <v>6</v>
      </c>
      <c r="C553" s="92" t="s">
        <v>610</v>
      </c>
      <c r="D553" s="92">
        <v>3</v>
      </c>
      <c r="E553" s="92">
        <v>4</v>
      </c>
      <c r="F553" s="92" t="s">
        <v>394</v>
      </c>
      <c r="G553" s="92" t="s">
        <v>400</v>
      </c>
    </row>
    <row r="554" spans="1:7" s="92" customFormat="1" ht="28.8" x14ac:dyDescent="0.3">
      <c r="A554" s="92" t="s">
        <v>230</v>
      </c>
      <c r="B554" s="92">
        <v>6</v>
      </c>
      <c r="C554" s="92" t="s">
        <v>611</v>
      </c>
      <c r="D554" s="92">
        <v>1</v>
      </c>
      <c r="E554" s="92">
        <v>5</v>
      </c>
      <c r="F554" s="92" t="s">
        <v>394</v>
      </c>
      <c r="G554" s="92" t="s">
        <v>400</v>
      </c>
    </row>
    <row r="555" spans="1:7" s="92" customFormat="1" ht="28.8" x14ac:dyDescent="0.3">
      <c r="A555" s="92" t="s">
        <v>230</v>
      </c>
      <c r="B555" s="92">
        <v>6</v>
      </c>
      <c r="C555" s="92" t="s">
        <v>612</v>
      </c>
      <c r="D555" s="92">
        <v>4</v>
      </c>
      <c r="E555" s="92">
        <v>9</v>
      </c>
      <c r="F555" s="92" t="s">
        <v>394</v>
      </c>
      <c r="G555" s="92" t="s">
        <v>400</v>
      </c>
    </row>
    <row r="556" spans="1:7" s="92" customFormat="1" ht="28.8" x14ac:dyDescent="0.3">
      <c r="A556" s="92" t="s">
        <v>60</v>
      </c>
      <c r="B556" s="92">
        <v>6</v>
      </c>
      <c r="C556" s="92" t="s">
        <v>613</v>
      </c>
      <c r="D556" s="92">
        <v>6</v>
      </c>
      <c r="E556" s="92">
        <v>9</v>
      </c>
      <c r="F556" s="92" t="s">
        <v>394</v>
      </c>
      <c r="G556" s="92" t="s">
        <v>400</v>
      </c>
    </row>
    <row r="557" spans="1:7" s="92" customFormat="1" ht="28.8" x14ac:dyDescent="0.3">
      <c r="A557" s="92" t="s">
        <v>60</v>
      </c>
      <c r="B557" s="92">
        <v>6</v>
      </c>
      <c r="C557" s="92" t="s">
        <v>614</v>
      </c>
      <c r="D557" s="92">
        <v>7</v>
      </c>
      <c r="E557" s="92">
        <v>9</v>
      </c>
      <c r="F557" s="92" t="s">
        <v>394</v>
      </c>
      <c r="G557" s="92" t="s">
        <v>400</v>
      </c>
    </row>
    <row r="558" spans="1:7" s="92" customFormat="1" ht="28.8" x14ac:dyDescent="0.3">
      <c r="A558" s="92" t="s">
        <v>60</v>
      </c>
      <c r="B558" s="92">
        <v>6</v>
      </c>
      <c r="C558" s="92" t="s">
        <v>60</v>
      </c>
      <c r="D558" s="92">
        <v>102</v>
      </c>
      <c r="E558" s="92">
        <v>60</v>
      </c>
      <c r="F558" s="92" t="s">
        <v>394</v>
      </c>
      <c r="G558" s="92" t="s">
        <v>400</v>
      </c>
    </row>
    <row r="559" spans="1:7" s="92" customFormat="1" ht="28.8" x14ac:dyDescent="0.3">
      <c r="A559" s="92" t="s">
        <v>60</v>
      </c>
      <c r="B559" s="92">
        <v>6</v>
      </c>
      <c r="C559" s="92" t="s">
        <v>615</v>
      </c>
      <c r="D559" s="92">
        <v>12</v>
      </c>
      <c r="E559" s="92">
        <v>10</v>
      </c>
      <c r="F559" s="92" t="s">
        <v>394</v>
      </c>
      <c r="G559" s="92" t="s">
        <v>400</v>
      </c>
    </row>
    <row r="560" spans="1:7" s="92" customFormat="1" ht="28.8" x14ac:dyDescent="0.3">
      <c r="A560" s="92" t="s">
        <v>60</v>
      </c>
      <c r="B560" s="92">
        <v>6</v>
      </c>
      <c r="C560" s="92" t="s">
        <v>616</v>
      </c>
      <c r="D560" s="92">
        <v>7</v>
      </c>
      <c r="E560" s="92">
        <v>9</v>
      </c>
      <c r="F560" s="92" t="s">
        <v>394</v>
      </c>
      <c r="G560" s="92" t="s">
        <v>400</v>
      </c>
    </row>
    <row r="561" spans="1:7" s="92" customFormat="1" ht="28.8" x14ac:dyDescent="0.3">
      <c r="A561" s="92" t="s">
        <v>358</v>
      </c>
      <c r="B561" s="92">
        <v>6</v>
      </c>
      <c r="C561" s="92" t="s">
        <v>617</v>
      </c>
      <c r="D561" s="92">
        <v>5</v>
      </c>
      <c r="E561" s="92">
        <v>9</v>
      </c>
      <c r="F561" s="92" t="s">
        <v>405</v>
      </c>
      <c r="G561" s="92" t="s">
        <v>400</v>
      </c>
    </row>
    <row r="562" spans="1:7" s="92" customFormat="1" ht="28.8" x14ac:dyDescent="0.3">
      <c r="A562" s="92" t="s">
        <v>358</v>
      </c>
      <c r="B562" s="92">
        <v>6</v>
      </c>
      <c r="C562" s="92" t="s">
        <v>618</v>
      </c>
      <c r="D562" s="92">
        <v>3</v>
      </c>
      <c r="E562" s="92">
        <v>6</v>
      </c>
      <c r="F562" s="92" t="s">
        <v>405</v>
      </c>
      <c r="G562" s="92" t="s">
        <v>400</v>
      </c>
    </row>
    <row r="563" spans="1:7" s="92" customFormat="1" ht="28.8" x14ac:dyDescent="0.3">
      <c r="A563" s="92" t="s">
        <v>358</v>
      </c>
      <c r="B563" s="92">
        <v>6</v>
      </c>
      <c r="C563" s="92" t="s">
        <v>619</v>
      </c>
      <c r="D563" s="92">
        <v>7</v>
      </c>
      <c r="E563" s="92">
        <v>11</v>
      </c>
      <c r="F563" s="92" t="s">
        <v>405</v>
      </c>
      <c r="G563" s="92" t="s">
        <v>400</v>
      </c>
    </row>
    <row r="564" spans="1:7" s="92" customFormat="1" ht="28.8" x14ac:dyDescent="0.3">
      <c r="A564" s="92" t="s">
        <v>358</v>
      </c>
      <c r="B564" s="92">
        <v>6</v>
      </c>
      <c r="C564" s="92" t="s">
        <v>620</v>
      </c>
      <c r="D564" s="92">
        <v>6</v>
      </c>
      <c r="E564" s="92">
        <v>19</v>
      </c>
      <c r="F564" s="92" t="s">
        <v>394</v>
      </c>
      <c r="G564" s="92" t="s">
        <v>400</v>
      </c>
    </row>
    <row r="565" spans="1:7" s="92" customFormat="1" ht="28.8" x14ac:dyDescent="0.3">
      <c r="A565" s="92" t="s">
        <v>358</v>
      </c>
      <c r="B565" s="92">
        <v>6</v>
      </c>
      <c r="C565" s="92" t="s">
        <v>621</v>
      </c>
      <c r="D565" s="92">
        <v>17</v>
      </c>
      <c r="E565" s="92">
        <v>22</v>
      </c>
      <c r="F565" s="92" t="s">
        <v>394</v>
      </c>
      <c r="G565" s="92" t="s">
        <v>400</v>
      </c>
    </row>
    <row r="566" spans="1:7" s="92" customFormat="1" ht="28.8" x14ac:dyDescent="0.3">
      <c r="A566" s="92" t="s">
        <v>358</v>
      </c>
      <c r="B566" s="92">
        <v>6</v>
      </c>
      <c r="C566" s="92" t="s">
        <v>622</v>
      </c>
      <c r="D566" s="92">
        <v>7</v>
      </c>
      <c r="E566" s="92">
        <v>10</v>
      </c>
      <c r="F566" s="92" t="s">
        <v>405</v>
      </c>
      <c r="G566" s="92" t="s">
        <v>400</v>
      </c>
    </row>
    <row r="567" spans="1:7" s="92" customFormat="1" ht="28.8" x14ac:dyDescent="0.3">
      <c r="A567" s="92" t="s">
        <v>358</v>
      </c>
      <c r="B567" s="92">
        <v>6</v>
      </c>
      <c r="C567" s="92" t="s">
        <v>623</v>
      </c>
      <c r="D567" s="92">
        <v>17</v>
      </c>
      <c r="E567" s="92">
        <v>21</v>
      </c>
      <c r="F567" s="92" t="s">
        <v>394</v>
      </c>
      <c r="G567" s="92" t="s">
        <v>400</v>
      </c>
    </row>
    <row r="568" spans="1:7" s="92" customFormat="1" ht="28.8" x14ac:dyDescent="0.3">
      <c r="A568" s="92" t="s">
        <v>358</v>
      </c>
      <c r="B568" s="92">
        <v>6</v>
      </c>
      <c r="C568" s="92" t="s">
        <v>624</v>
      </c>
      <c r="D568" s="92">
        <v>8</v>
      </c>
      <c r="E568" s="92">
        <v>13</v>
      </c>
      <c r="F568" s="92" t="s">
        <v>405</v>
      </c>
      <c r="G568" s="92" t="s">
        <v>400</v>
      </c>
    </row>
    <row r="569" spans="1:7" s="92" customFormat="1" ht="28.8" x14ac:dyDescent="0.3">
      <c r="A569" s="92" t="s">
        <v>358</v>
      </c>
      <c r="B569" s="92">
        <v>6</v>
      </c>
      <c r="C569" s="92" t="s">
        <v>625</v>
      </c>
      <c r="D569" s="92">
        <v>8</v>
      </c>
      <c r="E569" s="92">
        <v>19</v>
      </c>
      <c r="F569" s="92" t="s">
        <v>405</v>
      </c>
      <c r="G569" s="92" t="s">
        <v>400</v>
      </c>
    </row>
    <row r="570" spans="1:7" s="92" customFormat="1" ht="28.8" x14ac:dyDescent="0.3">
      <c r="A570" s="92" t="s">
        <v>358</v>
      </c>
      <c r="B570" s="92">
        <v>6</v>
      </c>
      <c r="C570" s="92" t="s">
        <v>626</v>
      </c>
      <c r="D570" s="92">
        <v>15</v>
      </c>
      <c r="E570" s="92">
        <v>23</v>
      </c>
      <c r="F570" s="92" t="s">
        <v>394</v>
      </c>
      <c r="G570" s="92" t="s">
        <v>400</v>
      </c>
    </row>
    <row r="571" spans="1:7" s="92" customFormat="1" ht="28.8" x14ac:dyDescent="0.3">
      <c r="A571" s="92" t="s">
        <v>358</v>
      </c>
      <c r="B571" s="92">
        <v>6</v>
      </c>
      <c r="C571" s="92" t="s">
        <v>358</v>
      </c>
      <c r="D571" s="92">
        <v>75</v>
      </c>
      <c r="E571" s="92">
        <v>0</v>
      </c>
      <c r="F571" s="92" t="s">
        <v>394</v>
      </c>
      <c r="G571" s="92" t="s">
        <v>400</v>
      </c>
    </row>
    <row r="572" spans="1:7" s="92" customFormat="1" ht="28.8" x14ac:dyDescent="0.3">
      <c r="A572" s="92" t="s">
        <v>358</v>
      </c>
      <c r="B572" s="92">
        <v>6</v>
      </c>
      <c r="C572" s="92" t="s">
        <v>627</v>
      </c>
      <c r="D572" s="92">
        <v>17</v>
      </c>
      <c r="E572" s="92">
        <v>43</v>
      </c>
      <c r="F572" s="92" t="s">
        <v>394</v>
      </c>
      <c r="G572" s="92" t="s">
        <v>400</v>
      </c>
    </row>
    <row r="573" spans="1:7" s="92" customFormat="1" ht="28.8" x14ac:dyDescent="0.3">
      <c r="A573" s="92" t="s">
        <v>358</v>
      </c>
      <c r="B573" s="92">
        <v>6</v>
      </c>
      <c r="C573" s="92" t="s">
        <v>628</v>
      </c>
      <c r="D573" s="92">
        <v>10</v>
      </c>
      <c r="E573" s="92">
        <v>16</v>
      </c>
      <c r="F573" s="92" t="s">
        <v>405</v>
      </c>
      <c r="G573" s="92" t="s">
        <v>400</v>
      </c>
    </row>
    <row r="574" spans="1:7" s="92" customFormat="1" ht="28.8" x14ac:dyDescent="0.3">
      <c r="A574" s="92" t="s">
        <v>358</v>
      </c>
      <c r="B574" s="92">
        <v>6</v>
      </c>
      <c r="C574" s="92" t="s">
        <v>629</v>
      </c>
      <c r="D574" s="92">
        <v>16</v>
      </c>
      <c r="E574" s="92">
        <v>23</v>
      </c>
      <c r="F574" s="92" t="s">
        <v>394</v>
      </c>
      <c r="G574" s="92" t="s">
        <v>400</v>
      </c>
    </row>
    <row r="575" spans="1:7" s="92" customFormat="1" ht="28.8" x14ac:dyDescent="0.3">
      <c r="A575" s="92" t="s">
        <v>358</v>
      </c>
      <c r="B575" s="92">
        <v>6</v>
      </c>
      <c r="C575" s="92" t="s">
        <v>630</v>
      </c>
      <c r="D575" s="92">
        <v>5</v>
      </c>
      <c r="E575" s="92">
        <v>14</v>
      </c>
      <c r="F575" s="92" t="s">
        <v>405</v>
      </c>
      <c r="G575" s="92" t="s">
        <v>400</v>
      </c>
    </row>
    <row r="576" spans="1:7" s="92" customFormat="1" ht="28.8" x14ac:dyDescent="0.3">
      <c r="A576" s="92" t="s">
        <v>358</v>
      </c>
      <c r="B576" s="92">
        <v>6</v>
      </c>
      <c r="C576" s="92" t="s">
        <v>631</v>
      </c>
      <c r="D576" s="92">
        <v>4</v>
      </c>
      <c r="E576" s="92">
        <v>8</v>
      </c>
      <c r="F576" s="92" t="s">
        <v>405</v>
      </c>
      <c r="G576" s="92" t="s">
        <v>400</v>
      </c>
    </row>
    <row r="577" spans="1:7" s="92" customFormat="1" ht="28.8" x14ac:dyDescent="0.3">
      <c r="A577" s="92" t="s">
        <v>358</v>
      </c>
      <c r="B577" s="92">
        <v>6</v>
      </c>
      <c r="C577" s="92" t="s">
        <v>632</v>
      </c>
      <c r="D577" s="92">
        <v>4</v>
      </c>
      <c r="E577" s="92">
        <v>8</v>
      </c>
      <c r="F577" s="92" t="s">
        <v>405</v>
      </c>
      <c r="G577" s="92" t="s">
        <v>400</v>
      </c>
    </row>
    <row r="578" spans="1:7" s="92" customFormat="1" ht="28.8" x14ac:dyDescent="0.3">
      <c r="A578" s="92" t="s">
        <v>358</v>
      </c>
      <c r="B578" s="92">
        <v>6</v>
      </c>
      <c r="C578" s="92" t="s">
        <v>633</v>
      </c>
      <c r="D578" s="92">
        <v>9</v>
      </c>
      <c r="E578" s="92">
        <v>12</v>
      </c>
      <c r="F578" s="92" t="s">
        <v>405</v>
      </c>
      <c r="G578" s="92" t="s">
        <v>400</v>
      </c>
    </row>
    <row r="579" spans="1:7" s="92" customFormat="1" ht="28.8" x14ac:dyDescent="0.3">
      <c r="A579" s="92" t="s">
        <v>358</v>
      </c>
      <c r="B579" s="92">
        <v>6</v>
      </c>
      <c r="C579" s="92" t="s">
        <v>634</v>
      </c>
      <c r="D579" s="92">
        <v>19</v>
      </c>
      <c r="E579" s="92">
        <v>49</v>
      </c>
      <c r="F579" s="92" t="s">
        <v>394</v>
      </c>
      <c r="G579" s="92" t="s">
        <v>400</v>
      </c>
    </row>
    <row r="580" spans="1:7" s="92" customFormat="1" ht="28.8" x14ac:dyDescent="0.3">
      <c r="A580" s="92" t="s">
        <v>386</v>
      </c>
      <c r="B580" s="92">
        <v>6</v>
      </c>
      <c r="C580" s="92" t="s">
        <v>635</v>
      </c>
      <c r="D580" s="92">
        <v>1</v>
      </c>
      <c r="E580" s="92">
        <v>4</v>
      </c>
      <c r="F580" s="92" t="s">
        <v>402</v>
      </c>
      <c r="G580" s="92" t="s">
        <v>400</v>
      </c>
    </row>
    <row r="581" spans="1:7" s="92" customFormat="1" ht="28.8" x14ac:dyDescent="0.3">
      <c r="A581" s="92" t="s">
        <v>386</v>
      </c>
      <c r="B581" s="92">
        <v>6</v>
      </c>
      <c r="C581" s="92" t="s">
        <v>636</v>
      </c>
      <c r="D581" s="92">
        <v>1</v>
      </c>
      <c r="E581" s="92">
        <v>2</v>
      </c>
      <c r="F581" s="92" t="s">
        <v>402</v>
      </c>
      <c r="G581" s="92" t="s">
        <v>400</v>
      </c>
    </row>
    <row r="582" spans="1:7" s="92" customFormat="1" ht="28.8" x14ac:dyDescent="0.3">
      <c r="A582" s="92" t="s">
        <v>386</v>
      </c>
      <c r="B582" s="92">
        <v>6</v>
      </c>
      <c r="C582" s="92" t="s">
        <v>637</v>
      </c>
      <c r="D582" s="92">
        <v>1</v>
      </c>
      <c r="E582" s="92">
        <v>1</v>
      </c>
      <c r="F582" s="92" t="s">
        <v>402</v>
      </c>
      <c r="G582" s="92" t="s">
        <v>400</v>
      </c>
    </row>
    <row r="583" spans="1:7" s="92" customFormat="1" ht="28.8" x14ac:dyDescent="0.3">
      <c r="A583" s="92" t="s">
        <v>386</v>
      </c>
      <c r="B583" s="92">
        <v>6</v>
      </c>
      <c r="C583" s="92" t="s">
        <v>638</v>
      </c>
      <c r="D583" s="92">
        <v>1</v>
      </c>
      <c r="E583" s="92">
        <v>4</v>
      </c>
      <c r="F583" s="92" t="s">
        <v>402</v>
      </c>
      <c r="G583" s="92" t="s">
        <v>400</v>
      </c>
    </row>
    <row r="584" spans="1:7" s="92" customFormat="1" ht="28.8" x14ac:dyDescent="0.3">
      <c r="A584" s="92" t="s">
        <v>386</v>
      </c>
      <c r="B584" s="92">
        <v>6</v>
      </c>
      <c r="C584" s="92" t="s">
        <v>386</v>
      </c>
      <c r="D584" s="92">
        <v>8</v>
      </c>
      <c r="E584" s="92">
        <v>0</v>
      </c>
      <c r="F584" s="92" t="s">
        <v>405</v>
      </c>
      <c r="G584" s="92" t="s">
        <v>400</v>
      </c>
    </row>
    <row r="585" spans="1:7" s="92" customFormat="1" ht="28.8" x14ac:dyDescent="0.3">
      <c r="A585" s="92" t="s">
        <v>386</v>
      </c>
      <c r="B585" s="92">
        <v>6</v>
      </c>
      <c r="C585" s="92" t="s">
        <v>639</v>
      </c>
      <c r="D585" s="92">
        <v>10</v>
      </c>
      <c r="E585" s="92">
        <v>16</v>
      </c>
      <c r="F585" s="92" t="s">
        <v>399</v>
      </c>
      <c r="G585" s="92" t="s">
        <v>400</v>
      </c>
    </row>
    <row r="586" spans="1:7" s="92" customFormat="1" ht="28.8" x14ac:dyDescent="0.3">
      <c r="A586" s="92" t="s">
        <v>386</v>
      </c>
      <c r="B586" s="92">
        <v>6</v>
      </c>
      <c r="C586" s="92" t="s">
        <v>640</v>
      </c>
      <c r="D586" s="92">
        <v>1</v>
      </c>
      <c r="E586" s="92">
        <v>3</v>
      </c>
      <c r="F586" s="92" t="s">
        <v>402</v>
      </c>
      <c r="G586" s="92" t="s">
        <v>400</v>
      </c>
    </row>
    <row r="587" spans="1:7" s="92" customFormat="1" ht="28.8" x14ac:dyDescent="0.3">
      <c r="A587" s="92" t="s">
        <v>386</v>
      </c>
      <c r="B587" s="92">
        <v>6</v>
      </c>
      <c r="C587" s="92" t="s">
        <v>641</v>
      </c>
      <c r="D587" s="92">
        <v>1</v>
      </c>
      <c r="E587" s="92">
        <v>4</v>
      </c>
      <c r="F587" s="92" t="s">
        <v>402</v>
      </c>
      <c r="G587" s="92" t="s">
        <v>400</v>
      </c>
    </row>
    <row r="588" spans="1:7" s="92" customFormat="1" ht="28.8" x14ac:dyDescent="0.3">
      <c r="A588" s="92" t="s">
        <v>379</v>
      </c>
      <c r="B588" s="92">
        <v>6</v>
      </c>
      <c r="C588" s="92" t="s">
        <v>642</v>
      </c>
      <c r="D588" s="92">
        <v>9</v>
      </c>
      <c r="E588" s="92">
        <v>12</v>
      </c>
      <c r="F588" s="92" t="s">
        <v>399</v>
      </c>
      <c r="G588" s="92" t="s">
        <v>400</v>
      </c>
    </row>
    <row r="589" spans="1:7" s="92" customFormat="1" ht="28.8" x14ac:dyDescent="0.3">
      <c r="A589" s="92" t="s">
        <v>379</v>
      </c>
      <c r="B589" s="92">
        <v>6</v>
      </c>
      <c r="C589" s="92" t="s">
        <v>643</v>
      </c>
      <c r="D589" s="92">
        <v>9</v>
      </c>
      <c r="E589" s="92">
        <v>11</v>
      </c>
      <c r="F589" s="92" t="s">
        <v>399</v>
      </c>
      <c r="G589" s="92" t="s">
        <v>400</v>
      </c>
    </row>
    <row r="590" spans="1:7" s="92" customFormat="1" ht="28.8" x14ac:dyDescent="0.3">
      <c r="A590" s="92" t="s">
        <v>379</v>
      </c>
      <c r="B590" s="92">
        <v>6</v>
      </c>
      <c r="C590" s="92" t="s">
        <v>379</v>
      </c>
      <c r="D590" s="92">
        <v>34</v>
      </c>
      <c r="E590" s="92">
        <v>44</v>
      </c>
      <c r="F590" s="92" t="s">
        <v>394</v>
      </c>
      <c r="G590" s="92" t="s">
        <v>400</v>
      </c>
    </row>
    <row r="591" spans="1:7" s="92" customFormat="1" x14ac:dyDescent="0.3">
      <c r="A591" s="92" t="s">
        <v>379</v>
      </c>
      <c r="B591" s="92">
        <v>6</v>
      </c>
      <c r="C591" s="92" t="s">
        <v>644</v>
      </c>
      <c r="D591" s="92">
        <v>0</v>
      </c>
      <c r="E591" s="92">
        <v>0</v>
      </c>
    </row>
    <row r="592" spans="1:7" s="92" customFormat="1" x14ac:dyDescent="0.3">
      <c r="A592" s="92" t="s">
        <v>347</v>
      </c>
      <c r="B592" s="92">
        <v>6</v>
      </c>
      <c r="C592" s="92" t="s">
        <v>645</v>
      </c>
      <c r="D592" s="92">
        <v>19</v>
      </c>
      <c r="E592" s="92">
        <v>41</v>
      </c>
      <c r="F592" s="92" t="s">
        <v>394</v>
      </c>
      <c r="G592" s="92" t="s">
        <v>398</v>
      </c>
    </row>
    <row r="593" spans="1:7" s="92" customFormat="1" x14ac:dyDescent="0.3">
      <c r="A593" s="92" t="s">
        <v>347</v>
      </c>
      <c r="B593" s="92">
        <v>6</v>
      </c>
      <c r="C593" s="92" t="s">
        <v>646</v>
      </c>
      <c r="D593" s="92">
        <v>2</v>
      </c>
      <c r="E593" s="92">
        <v>4</v>
      </c>
      <c r="F593" s="92" t="s">
        <v>394</v>
      </c>
      <c r="G593" s="92" t="s">
        <v>398</v>
      </c>
    </row>
    <row r="594" spans="1:7" s="92" customFormat="1" x14ac:dyDescent="0.3">
      <c r="A594" s="92" t="s">
        <v>347</v>
      </c>
      <c r="B594" s="92">
        <v>6</v>
      </c>
      <c r="C594" s="92" t="s">
        <v>647</v>
      </c>
      <c r="D594" s="92">
        <v>6</v>
      </c>
      <c r="E594" s="92">
        <v>10</v>
      </c>
      <c r="F594" s="92" t="s">
        <v>394</v>
      </c>
      <c r="G594" s="92" t="s">
        <v>398</v>
      </c>
    </row>
    <row r="595" spans="1:7" s="92" customFormat="1" x14ac:dyDescent="0.3">
      <c r="A595" s="92" t="s">
        <v>347</v>
      </c>
      <c r="B595" s="92">
        <v>6</v>
      </c>
      <c r="C595" s="92" t="s">
        <v>648</v>
      </c>
      <c r="D595" s="92">
        <v>7</v>
      </c>
      <c r="E595" s="92">
        <v>11</v>
      </c>
      <c r="F595" s="92" t="s">
        <v>394</v>
      </c>
      <c r="G595" s="92" t="s">
        <v>398</v>
      </c>
    </row>
    <row r="596" spans="1:7" s="92" customFormat="1" x14ac:dyDescent="0.3">
      <c r="A596" s="92" t="s">
        <v>347</v>
      </c>
      <c r="B596" s="92">
        <v>6</v>
      </c>
      <c r="C596" s="92" t="s">
        <v>649</v>
      </c>
      <c r="D596" s="92">
        <v>6</v>
      </c>
      <c r="E596" s="92">
        <v>9</v>
      </c>
      <c r="F596" s="92" t="s">
        <v>394</v>
      </c>
      <c r="G596" s="92" t="s">
        <v>398</v>
      </c>
    </row>
    <row r="597" spans="1:7" s="92" customFormat="1" x14ac:dyDescent="0.3">
      <c r="A597" s="92" t="s">
        <v>347</v>
      </c>
      <c r="B597" s="92">
        <v>6</v>
      </c>
      <c r="C597" s="92" t="s">
        <v>650</v>
      </c>
      <c r="D597" s="92">
        <v>22</v>
      </c>
      <c r="E597" s="92">
        <v>53</v>
      </c>
      <c r="F597" s="92" t="s">
        <v>394</v>
      </c>
      <c r="G597" s="92" t="s">
        <v>398</v>
      </c>
    </row>
    <row r="598" spans="1:7" s="92" customFormat="1" x14ac:dyDescent="0.3">
      <c r="A598" s="92" t="s">
        <v>347</v>
      </c>
      <c r="B598" s="92">
        <v>6</v>
      </c>
      <c r="C598" s="92" t="s">
        <v>651</v>
      </c>
      <c r="D598" s="92">
        <v>3</v>
      </c>
      <c r="E598" s="92">
        <v>4</v>
      </c>
      <c r="F598" s="92" t="s">
        <v>394</v>
      </c>
      <c r="G598" s="92" t="s">
        <v>398</v>
      </c>
    </row>
    <row r="599" spans="1:7" s="92" customFormat="1" x14ac:dyDescent="0.3">
      <c r="A599" s="92" t="s">
        <v>347</v>
      </c>
      <c r="B599" s="92">
        <v>6</v>
      </c>
      <c r="C599" s="92" t="s">
        <v>652</v>
      </c>
      <c r="D599" s="92">
        <v>7</v>
      </c>
      <c r="E599" s="92">
        <v>12</v>
      </c>
      <c r="F599" s="92" t="s">
        <v>394</v>
      </c>
      <c r="G599" s="92" t="s">
        <v>398</v>
      </c>
    </row>
    <row r="600" spans="1:7" s="92" customFormat="1" x14ac:dyDescent="0.3">
      <c r="A600" s="92" t="s">
        <v>347</v>
      </c>
      <c r="B600" s="92">
        <v>6</v>
      </c>
      <c r="C600" s="92" t="s">
        <v>653</v>
      </c>
      <c r="D600" s="92">
        <v>3</v>
      </c>
      <c r="E600" s="92">
        <v>8</v>
      </c>
      <c r="F600" s="92" t="s">
        <v>394</v>
      </c>
      <c r="G600" s="92" t="s">
        <v>398</v>
      </c>
    </row>
    <row r="601" spans="1:7" s="92" customFormat="1" x14ac:dyDescent="0.3">
      <c r="A601" s="92" t="s">
        <v>347</v>
      </c>
      <c r="B601" s="92">
        <v>6</v>
      </c>
      <c r="C601" s="92" t="s">
        <v>654</v>
      </c>
      <c r="D601" s="92">
        <v>3</v>
      </c>
      <c r="E601" s="92">
        <v>18</v>
      </c>
      <c r="F601" s="92" t="s">
        <v>394</v>
      </c>
      <c r="G601" s="92" t="s">
        <v>398</v>
      </c>
    </row>
    <row r="602" spans="1:7" s="92" customFormat="1" x14ac:dyDescent="0.3">
      <c r="A602" s="92" t="s">
        <v>347</v>
      </c>
      <c r="B602" s="92">
        <v>6</v>
      </c>
      <c r="C602" s="92" t="s">
        <v>655</v>
      </c>
      <c r="D602" s="92">
        <v>2</v>
      </c>
      <c r="E602" s="92">
        <v>4</v>
      </c>
      <c r="F602" s="92" t="s">
        <v>394</v>
      </c>
      <c r="G602" s="92" t="s">
        <v>398</v>
      </c>
    </row>
    <row r="603" spans="1:7" s="92" customFormat="1" ht="28.8" x14ac:dyDescent="0.3">
      <c r="A603" s="92" t="s">
        <v>347</v>
      </c>
      <c r="B603" s="92">
        <v>6</v>
      </c>
      <c r="C603" s="92" t="s">
        <v>347</v>
      </c>
      <c r="D603" s="92">
        <v>45</v>
      </c>
      <c r="E603" s="92">
        <v>0</v>
      </c>
      <c r="F603" s="92" t="s">
        <v>394</v>
      </c>
      <c r="G603" s="92" t="s">
        <v>400</v>
      </c>
    </row>
    <row r="604" spans="1:7" s="92" customFormat="1" x14ac:dyDescent="0.3">
      <c r="A604" s="92" t="s">
        <v>347</v>
      </c>
      <c r="B604" s="92">
        <v>6</v>
      </c>
      <c r="C604" s="92" t="s">
        <v>656</v>
      </c>
      <c r="D604" s="92">
        <v>3</v>
      </c>
      <c r="E604" s="92">
        <v>6</v>
      </c>
      <c r="F604" s="92" t="s">
        <v>394</v>
      </c>
      <c r="G604" s="92" t="s">
        <v>398</v>
      </c>
    </row>
    <row r="605" spans="1:7" s="92" customFormat="1" x14ac:dyDescent="0.3">
      <c r="A605" s="92" t="s">
        <v>347</v>
      </c>
      <c r="B605" s="92">
        <v>6</v>
      </c>
      <c r="C605" s="92" t="s">
        <v>657</v>
      </c>
      <c r="D605" s="92">
        <v>2</v>
      </c>
      <c r="E605" s="92">
        <v>5</v>
      </c>
      <c r="F605" s="92" t="s">
        <v>394</v>
      </c>
      <c r="G605" s="92" t="s">
        <v>398</v>
      </c>
    </row>
    <row r="606" spans="1:7" s="92" customFormat="1" x14ac:dyDescent="0.3">
      <c r="A606" s="92" t="s">
        <v>347</v>
      </c>
      <c r="B606" s="92">
        <v>6</v>
      </c>
      <c r="C606" s="92" t="s">
        <v>658</v>
      </c>
      <c r="D606" s="92">
        <v>1</v>
      </c>
      <c r="E606" s="92">
        <v>7</v>
      </c>
      <c r="F606" s="92" t="s">
        <v>394</v>
      </c>
      <c r="G606" s="92" t="s">
        <v>398</v>
      </c>
    </row>
    <row r="607" spans="1:7" s="92" customFormat="1" x14ac:dyDescent="0.3">
      <c r="A607" s="92" t="s">
        <v>347</v>
      </c>
      <c r="B607" s="92">
        <v>6</v>
      </c>
      <c r="C607" s="92" t="s">
        <v>659</v>
      </c>
      <c r="D607" s="92">
        <v>1</v>
      </c>
      <c r="E607" s="92">
        <v>4</v>
      </c>
      <c r="F607" s="92" t="s">
        <v>394</v>
      </c>
      <c r="G607" s="92" t="s">
        <v>398</v>
      </c>
    </row>
    <row r="608" spans="1:7" s="92" customFormat="1" x14ac:dyDescent="0.3">
      <c r="A608" s="92" t="s">
        <v>347</v>
      </c>
      <c r="B608" s="92">
        <v>6</v>
      </c>
      <c r="C608" s="92" t="s">
        <v>660</v>
      </c>
      <c r="D608" s="92">
        <v>4</v>
      </c>
      <c r="E608" s="92">
        <v>9</v>
      </c>
      <c r="F608" s="92" t="s">
        <v>394</v>
      </c>
      <c r="G608" s="92" t="s">
        <v>398</v>
      </c>
    </row>
    <row r="609" spans="1:7" s="92" customFormat="1" ht="28.8" x14ac:dyDescent="0.3">
      <c r="A609" s="92" t="s">
        <v>117</v>
      </c>
      <c r="B609" s="92">
        <v>6</v>
      </c>
      <c r="C609" s="92" t="s">
        <v>661</v>
      </c>
      <c r="D609" s="92">
        <v>2</v>
      </c>
      <c r="E609" s="92">
        <v>4</v>
      </c>
      <c r="F609" s="92" t="s">
        <v>399</v>
      </c>
      <c r="G609" s="92" t="s">
        <v>400</v>
      </c>
    </row>
    <row r="610" spans="1:7" s="92" customFormat="1" ht="28.8" x14ac:dyDescent="0.3">
      <c r="A610" s="92" t="s">
        <v>117</v>
      </c>
      <c r="B610" s="92">
        <v>6</v>
      </c>
      <c r="C610" s="92" t="s">
        <v>662</v>
      </c>
      <c r="D610" s="92">
        <v>2</v>
      </c>
      <c r="E610" s="92">
        <v>5</v>
      </c>
      <c r="F610" s="92" t="s">
        <v>399</v>
      </c>
      <c r="G610" s="92" t="s">
        <v>400</v>
      </c>
    </row>
    <row r="611" spans="1:7" s="92" customFormat="1" ht="28.8" x14ac:dyDescent="0.3">
      <c r="A611" s="92" t="s">
        <v>117</v>
      </c>
      <c r="B611" s="92">
        <v>6</v>
      </c>
      <c r="C611" s="92" t="s">
        <v>663</v>
      </c>
      <c r="D611" s="92">
        <v>1</v>
      </c>
      <c r="E611" s="92">
        <v>3</v>
      </c>
      <c r="F611" s="92" t="s">
        <v>399</v>
      </c>
      <c r="G611" s="92" t="s">
        <v>400</v>
      </c>
    </row>
    <row r="612" spans="1:7" s="92" customFormat="1" ht="28.8" x14ac:dyDescent="0.3">
      <c r="A612" s="92" t="s">
        <v>117</v>
      </c>
      <c r="B612" s="92">
        <v>6</v>
      </c>
      <c r="C612" s="92" t="s">
        <v>664</v>
      </c>
      <c r="D612" s="92">
        <v>1</v>
      </c>
      <c r="E612" s="92">
        <v>4</v>
      </c>
      <c r="F612" s="92" t="s">
        <v>402</v>
      </c>
      <c r="G612" s="92" t="s">
        <v>400</v>
      </c>
    </row>
    <row r="613" spans="1:7" s="92" customFormat="1" ht="28.8" x14ac:dyDescent="0.3">
      <c r="A613" s="92" t="s">
        <v>117</v>
      </c>
      <c r="B613" s="92">
        <v>6</v>
      </c>
      <c r="C613" s="92" t="s">
        <v>665</v>
      </c>
      <c r="D613" s="92">
        <v>2</v>
      </c>
      <c r="E613" s="92">
        <v>5</v>
      </c>
      <c r="F613" s="92" t="s">
        <v>399</v>
      </c>
      <c r="G613" s="92" t="s">
        <v>400</v>
      </c>
    </row>
    <row r="614" spans="1:7" s="92" customFormat="1" ht="28.8" x14ac:dyDescent="0.3">
      <c r="A614" s="92" t="s">
        <v>117</v>
      </c>
      <c r="B614" s="92">
        <v>6</v>
      </c>
      <c r="C614" s="92" t="s">
        <v>117</v>
      </c>
      <c r="D614" s="92">
        <v>18</v>
      </c>
      <c r="E614" s="92">
        <v>0</v>
      </c>
      <c r="F614" s="92" t="s">
        <v>399</v>
      </c>
      <c r="G614" s="92" t="s">
        <v>400</v>
      </c>
    </row>
    <row r="615" spans="1:7" s="92" customFormat="1" ht="28.8" x14ac:dyDescent="0.3">
      <c r="A615" s="92" t="s">
        <v>117</v>
      </c>
      <c r="B615" s="92">
        <v>6</v>
      </c>
      <c r="C615" s="92" t="s">
        <v>666</v>
      </c>
      <c r="D615" s="92">
        <v>2</v>
      </c>
      <c r="E615" s="92">
        <v>9</v>
      </c>
      <c r="F615" s="92" t="s">
        <v>402</v>
      </c>
      <c r="G615" s="92" t="s">
        <v>400</v>
      </c>
    </row>
    <row r="616" spans="1:7" s="92" customFormat="1" x14ac:dyDescent="0.3">
      <c r="A616" s="92" t="s">
        <v>117</v>
      </c>
      <c r="B616" s="92">
        <v>6</v>
      </c>
      <c r="C616" s="92" t="s">
        <v>667</v>
      </c>
      <c r="D616" s="92">
        <v>1</v>
      </c>
      <c r="E616" s="92">
        <v>3</v>
      </c>
      <c r="F616" s="92" t="s">
        <v>405</v>
      </c>
      <c r="G616" s="92" t="s">
        <v>398</v>
      </c>
    </row>
    <row r="617" spans="1:7" s="92" customFormat="1" ht="28.8" x14ac:dyDescent="0.3">
      <c r="A617" s="92" t="s">
        <v>117</v>
      </c>
      <c r="B617" s="92">
        <v>6</v>
      </c>
      <c r="C617" s="92" t="s">
        <v>668</v>
      </c>
      <c r="D617" s="92">
        <v>4</v>
      </c>
      <c r="E617" s="92">
        <v>7</v>
      </c>
      <c r="F617" s="92" t="s">
        <v>402</v>
      </c>
      <c r="G617" s="92" t="s">
        <v>400</v>
      </c>
    </row>
    <row r="618" spans="1:7" s="92" customFormat="1" ht="28.8" x14ac:dyDescent="0.3">
      <c r="A618" s="92" t="s">
        <v>117</v>
      </c>
      <c r="B618" s="92">
        <v>6</v>
      </c>
      <c r="C618" s="92" t="s">
        <v>669</v>
      </c>
      <c r="D618" s="92">
        <v>8</v>
      </c>
      <c r="E618" s="92">
        <v>8</v>
      </c>
      <c r="F618" s="92" t="s">
        <v>399</v>
      </c>
      <c r="G618" s="92" t="s">
        <v>400</v>
      </c>
    </row>
    <row r="619" spans="1:7" s="92" customFormat="1" ht="28.8" x14ac:dyDescent="0.3">
      <c r="A619" s="92" t="s">
        <v>117</v>
      </c>
      <c r="B619" s="92">
        <v>6</v>
      </c>
      <c r="C619" s="92" t="s">
        <v>670</v>
      </c>
      <c r="D619" s="92">
        <v>1</v>
      </c>
      <c r="E619" s="92">
        <v>4</v>
      </c>
      <c r="F619" s="92" t="s">
        <v>402</v>
      </c>
      <c r="G619" s="92" t="s">
        <v>400</v>
      </c>
    </row>
    <row r="620" spans="1:7" s="92" customFormat="1" ht="28.8" x14ac:dyDescent="0.3">
      <c r="A620" s="92" t="s">
        <v>329</v>
      </c>
      <c r="B620" s="92">
        <v>6</v>
      </c>
      <c r="C620" s="92" t="s">
        <v>329</v>
      </c>
      <c r="D620" s="92">
        <v>72</v>
      </c>
      <c r="E620" s="92">
        <v>136</v>
      </c>
      <c r="F620" s="92" t="s">
        <v>394</v>
      </c>
      <c r="G620" s="92" t="s">
        <v>400</v>
      </c>
    </row>
    <row r="621" spans="1:7" s="92" customFormat="1" ht="28.8" x14ac:dyDescent="0.3">
      <c r="A621" s="92" t="s">
        <v>283</v>
      </c>
      <c r="B621" s="92">
        <v>6</v>
      </c>
      <c r="C621" s="92" t="s">
        <v>283</v>
      </c>
      <c r="D621" s="92">
        <v>13</v>
      </c>
      <c r="E621" s="92">
        <v>51</v>
      </c>
      <c r="G621" s="92" t="s">
        <v>400</v>
      </c>
    </row>
    <row r="622" spans="1:7" s="92" customFormat="1" ht="28.8" x14ac:dyDescent="0.3">
      <c r="A622" s="92" t="s">
        <v>345</v>
      </c>
      <c r="B622" s="92">
        <v>6</v>
      </c>
      <c r="C622" s="92" t="s">
        <v>345</v>
      </c>
      <c r="D622" s="92">
        <v>35</v>
      </c>
      <c r="E622" s="92">
        <v>87</v>
      </c>
      <c r="F622" s="92" t="s">
        <v>394</v>
      </c>
      <c r="G622" s="92" t="s">
        <v>400</v>
      </c>
    </row>
    <row r="623" spans="1:7" s="92" customFormat="1" ht="28.8" x14ac:dyDescent="0.3">
      <c r="A623" s="92" t="s">
        <v>63</v>
      </c>
      <c r="B623" s="92">
        <v>6</v>
      </c>
      <c r="C623" s="92" t="s">
        <v>671</v>
      </c>
      <c r="D623" s="92">
        <v>4</v>
      </c>
      <c r="E623" s="92">
        <v>13</v>
      </c>
      <c r="F623" s="92" t="s">
        <v>394</v>
      </c>
      <c r="G623" s="92" t="s">
        <v>400</v>
      </c>
    </row>
    <row r="624" spans="1:7" s="92" customFormat="1" ht="28.8" x14ac:dyDescent="0.3">
      <c r="A624" s="92" t="s">
        <v>63</v>
      </c>
      <c r="B624" s="92">
        <v>6</v>
      </c>
      <c r="C624" s="92" t="s">
        <v>672</v>
      </c>
      <c r="D624" s="92">
        <v>16</v>
      </c>
      <c r="E624" s="92">
        <v>30</v>
      </c>
      <c r="F624" s="92" t="s">
        <v>394</v>
      </c>
      <c r="G624" s="92" t="s">
        <v>400</v>
      </c>
    </row>
    <row r="625" spans="1:7" s="92" customFormat="1" ht="28.8" x14ac:dyDescent="0.3">
      <c r="A625" s="92" t="s">
        <v>63</v>
      </c>
      <c r="B625" s="92">
        <v>6</v>
      </c>
      <c r="C625" s="92" t="s">
        <v>63</v>
      </c>
      <c r="D625" s="92">
        <v>49</v>
      </c>
      <c r="E625" s="92">
        <v>52</v>
      </c>
      <c r="F625" s="92" t="s">
        <v>394</v>
      </c>
      <c r="G625" s="92" t="s">
        <v>400</v>
      </c>
    </row>
    <row r="626" spans="1:7" s="92" customFormat="1" ht="28.8" x14ac:dyDescent="0.3">
      <c r="A626" s="92" t="s">
        <v>63</v>
      </c>
      <c r="B626" s="92">
        <v>6</v>
      </c>
      <c r="C626" s="92" t="s">
        <v>673</v>
      </c>
      <c r="D626" s="92">
        <v>14</v>
      </c>
      <c r="E626" s="92">
        <v>32</v>
      </c>
      <c r="F626" s="92" t="s">
        <v>394</v>
      </c>
      <c r="G626" s="92" t="s">
        <v>400</v>
      </c>
    </row>
    <row r="627" spans="1:7" s="92" customFormat="1" ht="28.8" x14ac:dyDescent="0.3">
      <c r="A627" s="92" t="s">
        <v>63</v>
      </c>
      <c r="B627" s="92">
        <v>6</v>
      </c>
      <c r="C627" s="92" t="s">
        <v>674</v>
      </c>
      <c r="D627" s="92">
        <v>5</v>
      </c>
      <c r="E627" s="92">
        <v>14</v>
      </c>
      <c r="F627" s="92" t="s">
        <v>394</v>
      </c>
      <c r="G627" s="92" t="s">
        <v>400</v>
      </c>
    </row>
    <row r="628" spans="1:7" s="92" customFormat="1" x14ac:dyDescent="0.3">
      <c r="A628" s="92" t="s">
        <v>369</v>
      </c>
      <c r="B628" s="92">
        <v>6</v>
      </c>
      <c r="C628" s="92" t="s">
        <v>425</v>
      </c>
      <c r="D628" s="92">
        <v>2</v>
      </c>
      <c r="E628" s="92">
        <v>1</v>
      </c>
      <c r="F628" s="92" t="s">
        <v>402</v>
      </c>
      <c r="G628" s="92" t="s">
        <v>395</v>
      </c>
    </row>
    <row r="629" spans="1:7" s="92" customFormat="1" x14ac:dyDescent="0.3">
      <c r="A629" s="92" t="s">
        <v>369</v>
      </c>
      <c r="B629" s="92">
        <v>6</v>
      </c>
      <c r="C629" s="92" t="s">
        <v>675</v>
      </c>
      <c r="D629" s="92">
        <v>1</v>
      </c>
      <c r="E629" s="92">
        <v>0</v>
      </c>
      <c r="F629" s="92" t="s">
        <v>402</v>
      </c>
      <c r="G629" s="92" t="s">
        <v>395</v>
      </c>
    </row>
    <row r="630" spans="1:7" s="92" customFormat="1" ht="28.8" x14ac:dyDescent="0.3">
      <c r="A630" s="92" t="s">
        <v>369</v>
      </c>
      <c r="B630" s="92">
        <v>6</v>
      </c>
      <c r="C630" s="92" t="s">
        <v>369</v>
      </c>
      <c r="D630" s="92">
        <v>88</v>
      </c>
      <c r="E630" s="92">
        <v>111</v>
      </c>
      <c r="G630" s="92" t="s">
        <v>400</v>
      </c>
    </row>
    <row r="631" spans="1:7" s="92" customFormat="1" ht="28.8" x14ac:dyDescent="0.3">
      <c r="A631" s="92" t="s">
        <v>202</v>
      </c>
      <c r="B631" s="92">
        <v>6</v>
      </c>
      <c r="C631" s="92" t="s">
        <v>202</v>
      </c>
      <c r="D631" s="92">
        <v>29</v>
      </c>
      <c r="E631" s="92">
        <v>47</v>
      </c>
      <c r="F631" s="92" t="s">
        <v>394</v>
      </c>
      <c r="G631" s="92" t="s">
        <v>400</v>
      </c>
    </row>
    <row r="632" spans="1:7" s="92" customFormat="1" ht="28.8" x14ac:dyDescent="0.3">
      <c r="A632" s="92" t="s">
        <v>289</v>
      </c>
      <c r="B632" s="92">
        <v>6</v>
      </c>
      <c r="C632" s="92" t="s">
        <v>676</v>
      </c>
      <c r="D632" s="92">
        <v>5</v>
      </c>
      <c r="E632" s="92">
        <v>27</v>
      </c>
      <c r="F632" s="92" t="s">
        <v>394</v>
      </c>
      <c r="G632" s="92" t="s">
        <v>400</v>
      </c>
    </row>
    <row r="633" spans="1:7" s="92" customFormat="1" ht="28.8" x14ac:dyDescent="0.3">
      <c r="A633" s="92" t="s">
        <v>289</v>
      </c>
      <c r="B633" s="92">
        <v>6</v>
      </c>
      <c r="C633" s="92" t="s">
        <v>677</v>
      </c>
      <c r="D633" s="92">
        <v>3</v>
      </c>
      <c r="E633" s="92">
        <v>5</v>
      </c>
      <c r="F633" s="92" t="s">
        <v>394</v>
      </c>
      <c r="G633" s="92" t="s">
        <v>400</v>
      </c>
    </row>
    <row r="634" spans="1:7" s="92" customFormat="1" ht="28.8" x14ac:dyDescent="0.3">
      <c r="A634" s="92" t="s">
        <v>289</v>
      </c>
      <c r="B634" s="92">
        <v>6</v>
      </c>
      <c r="C634" s="92" t="s">
        <v>678</v>
      </c>
      <c r="D634" s="92">
        <v>4</v>
      </c>
      <c r="E634" s="92">
        <v>10</v>
      </c>
      <c r="F634" s="92" t="s">
        <v>394</v>
      </c>
      <c r="G634" s="92" t="s">
        <v>400</v>
      </c>
    </row>
    <row r="635" spans="1:7" s="92" customFormat="1" ht="28.8" x14ac:dyDescent="0.3">
      <c r="A635" s="92" t="s">
        <v>289</v>
      </c>
      <c r="B635" s="92">
        <v>6</v>
      </c>
      <c r="C635" s="92" t="s">
        <v>679</v>
      </c>
      <c r="D635" s="92">
        <v>4</v>
      </c>
      <c r="E635" s="92">
        <v>6</v>
      </c>
      <c r="F635" s="92" t="s">
        <v>394</v>
      </c>
      <c r="G635" s="92" t="s">
        <v>400</v>
      </c>
    </row>
    <row r="636" spans="1:7" s="92" customFormat="1" ht="28.8" x14ac:dyDescent="0.3">
      <c r="A636" s="92" t="s">
        <v>289</v>
      </c>
      <c r="B636" s="92">
        <v>6</v>
      </c>
      <c r="C636" s="92" t="s">
        <v>680</v>
      </c>
      <c r="D636" s="92">
        <v>3</v>
      </c>
      <c r="E636" s="92">
        <v>7</v>
      </c>
      <c r="F636" s="92" t="s">
        <v>394</v>
      </c>
      <c r="G636" s="92" t="s">
        <v>400</v>
      </c>
    </row>
    <row r="637" spans="1:7" s="92" customFormat="1" ht="28.8" x14ac:dyDescent="0.3">
      <c r="A637" s="92" t="s">
        <v>289</v>
      </c>
      <c r="B637" s="92">
        <v>6</v>
      </c>
      <c r="C637" s="92" t="s">
        <v>681</v>
      </c>
      <c r="D637" s="92">
        <v>4</v>
      </c>
      <c r="E637" s="92">
        <v>13</v>
      </c>
      <c r="F637" s="92" t="s">
        <v>394</v>
      </c>
      <c r="G637" s="92" t="s">
        <v>400</v>
      </c>
    </row>
    <row r="638" spans="1:7" s="92" customFormat="1" ht="28.8" x14ac:dyDescent="0.3">
      <c r="A638" s="92" t="s">
        <v>289</v>
      </c>
      <c r="B638" s="92">
        <v>6</v>
      </c>
      <c r="C638" s="92" t="s">
        <v>682</v>
      </c>
      <c r="D638" s="92">
        <v>5</v>
      </c>
      <c r="E638" s="92">
        <v>15</v>
      </c>
      <c r="F638" s="92" t="s">
        <v>394</v>
      </c>
      <c r="G638" s="92" t="s">
        <v>400</v>
      </c>
    </row>
    <row r="639" spans="1:7" s="92" customFormat="1" ht="28.8" x14ac:dyDescent="0.3">
      <c r="A639" s="92" t="s">
        <v>289</v>
      </c>
      <c r="B639" s="92">
        <v>6</v>
      </c>
      <c r="C639" s="92" t="s">
        <v>683</v>
      </c>
      <c r="D639" s="92">
        <v>5</v>
      </c>
      <c r="E639" s="92">
        <v>7</v>
      </c>
      <c r="F639" s="92" t="s">
        <v>394</v>
      </c>
      <c r="G639" s="92" t="s">
        <v>400</v>
      </c>
    </row>
    <row r="640" spans="1:7" s="92" customFormat="1" ht="28.8" x14ac:dyDescent="0.3">
      <c r="A640" s="92" t="s">
        <v>289</v>
      </c>
      <c r="B640" s="92">
        <v>6</v>
      </c>
      <c r="C640" s="92" t="s">
        <v>289</v>
      </c>
      <c r="D640" s="92">
        <v>46</v>
      </c>
      <c r="E640" s="92">
        <v>60</v>
      </c>
      <c r="F640" s="92" t="s">
        <v>394</v>
      </c>
      <c r="G640" s="92" t="s">
        <v>400</v>
      </c>
    </row>
    <row r="641" spans="1:7" s="92" customFormat="1" ht="28.8" x14ac:dyDescent="0.3">
      <c r="A641" s="92" t="s">
        <v>289</v>
      </c>
      <c r="B641" s="92">
        <v>6</v>
      </c>
      <c r="C641" s="92" t="s">
        <v>684</v>
      </c>
      <c r="D641" s="92">
        <v>5</v>
      </c>
      <c r="E641" s="92">
        <v>12</v>
      </c>
      <c r="F641" s="92" t="s">
        <v>394</v>
      </c>
      <c r="G641" s="92" t="s">
        <v>400</v>
      </c>
    </row>
    <row r="642" spans="1:7" s="92" customFormat="1" ht="28.8" x14ac:dyDescent="0.3">
      <c r="A642" s="92" t="s">
        <v>289</v>
      </c>
      <c r="B642" s="92">
        <v>6</v>
      </c>
      <c r="C642" s="92" t="s">
        <v>685</v>
      </c>
      <c r="D642" s="92">
        <v>5</v>
      </c>
      <c r="E642" s="92">
        <v>10</v>
      </c>
      <c r="F642" s="92" t="s">
        <v>394</v>
      </c>
      <c r="G642" s="92" t="s">
        <v>400</v>
      </c>
    </row>
    <row r="643" spans="1:7" s="92" customFormat="1" x14ac:dyDescent="0.3">
      <c r="A643" s="92" t="s">
        <v>307</v>
      </c>
      <c r="B643" s="92">
        <v>6</v>
      </c>
      <c r="C643" s="92" t="s">
        <v>307</v>
      </c>
      <c r="D643" s="92">
        <v>29</v>
      </c>
      <c r="E643" s="92">
        <v>25</v>
      </c>
      <c r="F643" s="92" t="s">
        <v>394</v>
      </c>
      <c r="G643" s="92" t="s">
        <v>398</v>
      </c>
    </row>
    <row r="644" spans="1:7" s="92" customFormat="1" x14ac:dyDescent="0.3">
      <c r="A644" s="92" t="s">
        <v>201</v>
      </c>
      <c r="B644" s="92">
        <v>6</v>
      </c>
      <c r="C644" s="92" t="s">
        <v>201</v>
      </c>
      <c r="D644" s="92">
        <v>17</v>
      </c>
      <c r="E644" s="92">
        <v>27</v>
      </c>
      <c r="F644" s="92" t="s">
        <v>394</v>
      </c>
      <c r="G644" s="92" t="s">
        <v>398</v>
      </c>
    </row>
    <row r="645" spans="1:7" s="92" customFormat="1" ht="28.8" x14ac:dyDescent="0.3">
      <c r="A645" s="92" t="s">
        <v>310</v>
      </c>
      <c r="B645" s="92">
        <v>6</v>
      </c>
      <c r="C645" s="92" t="s">
        <v>310</v>
      </c>
      <c r="D645" s="92">
        <v>73</v>
      </c>
      <c r="E645" s="92">
        <v>192</v>
      </c>
      <c r="F645" s="92" t="s">
        <v>394</v>
      </c>
      <c r="G645" s="92" t="s">
        <v>400</v>
      </c>
    </row>
    <row r="646" spans="1:7" s="92" customFormat="1" x14ac:dyDescent="0.3">
      <c r="A646" s="92" t="s">
        <v>195</v>
      </c>
      <c r="B646" s="92">
        <v>6</v>
      </c>
      <c r="C646" s="92" t="s">
        <v>195</v>
      </c>
      <c r="D646" s="92">
        <v>29</v>
      </c>
      <c r="E646" s="92">
        <v>67</v>
      </c>
      <c r="F646" s="92" t="s">
        <v>394</v>
      </c>
      <c r="G646" s="92" t="s">
        <v>398</v>
      </c>
    </row>
    <row r="647" spans="1:7" s="92" customFormat="1" ht="28.8" x14ac:dyDescent="0.3">
      <c r="A647" s="92" t="s">
        <v>383</v>
      </c>
      <c r="B647" s="92">
        <v>6</v>
      </c>
      <c r="C647" s="92" t="s">
        <v>686</v>
      </c>
      <c r="D647" s="92">
        <v>4</v>
      </c>
      <c r="E647" s="92">
        <v>7</v>
      </c>
      <c r="F647" s="92" t="s">
        <v>394</v>
      </c>
      <c r="G647" s="92" t="s">
        <v>400</v>
      </c>
    </row>
    <row r="648" spans="1:7" s="92" customFormat="1" ht="28.8" x14ac:dyDescent="0.3">
      <c r="A648" s="92" t="s">
        <v>383</v>
      </c>
      <c r="B648" s="92">
        <v>6</v>
      </c>
      <c r="C648" s="92" t="s">
        <v>687</v>
      </c>
      <c r="D648" s="92">
        <v>7</v>
      </c>
      <c r="E648" s="92">
        <v>14</v>
      </c>
      <c r="F648" s="92" t="s">
        <v>394</v>
      </c>
      <c r="G648" s="92" t="s">
        <v>400</v>
      </c>
    </row>
    <row r="649" spans="1:7" s="92" customFormat="1" ht="28.8" x14ac:dyDescent="0.3">
      <c r="A649" s="92" t="s">
        <v>383</v>
      </c>
      <c r="B649" s="92">
        <v>6</v>
      </c>
      <c r="C649" s="92" t="s">
        <v>383</v>
      </c>
      <c r="D649" s="92">
        <v>40</v>
      </c>
      <c r="E649" s="92">
        <v>62</v>
      </c>
      <c r="F649" s="92" t="s">
        <v>394</v>
      </c>
      <c r="G649" s="92" t="s">
        <v>400</v>
      </c>
    </row>
    <row r="650" spans="1:7" s="92" customFormat="1" x14ac:dyDescent="0.3">
      <c r="A650" s="92" t="s">
        <v>177</v>
      </c>
      <c r="B650" s="92">
        <v>6</v>
      </c>
      <c r="C650" s="92" t="s">
        <v>177</v>
      </c>
      <c r="D650" s="92">
        <v>20</v>
      </c>
      <c r="E650" s="92">
        <v>77</v>
      </c>
      <c r="F650" s="92" t="s">
        <v>394</v>
      </c>
      <c r="G650" s="92" t="s">
        <v>396</v>
      </c>
    </row>
    <row r="651" spans="1:7" s="92" customFormat="1" x14ac:dyDescent="0.3">
      <c r="A651" s="92" t="s">
        <v>388</v>
      </c>
      <c r="B651" s="92">
        <v>6</v>
      </c>
      <c r="C651" s="92" t="s">
        <v>688</v>
      </c>
      <c r="D651" s="92">
        <v>11</v>
      </c>
      <c r="E651" s="92">
        <v>19</v>
      </c>
      <c r="F651" s="92" t="s">
        <v>394</v>
      </c>
      <c r="G651" s="92" t="s">
        <v>398</v>
      </c>
    </row>
    <row r="652" spans="1:7" s="92" customFormat="1" x14ac:dyDescent="0.3">
      <c r="A652" s="92" t="s">
        <v>388</v>
      </c>
      <c r="B652" s="92">
        <v>6</v>
      </c>
      <c r="C652" s="92" t="s">
        <v>689</v>
      </c>
      <c r="D652" s="92">
        <v>5</v>
      </c>
      <c r="E652" s="92">
        <v>14</v>
      </c>
      <c r="F652" s="92" t="s">
        <v>394</v>
      </c>
      <c r="G652" s="92" t="s">
        <v>398</v>
      </c>
    </row>
    <row r="653" spans="1:7" s="92" customFormat="1" x14ac:dyDescent="0.3">
      <c r="A653" s="92" t="s">
        <v>388</v>
      </c>
      <c r="B653" s="92">
        <v>6</v>
      </c>
      <c r="C653" s="92" t="s">
        <v>690</v>
      </c>
      <c r="D653" s="92">
        <v>7</v>
      </c>
      <c r="E653" s="92">
        <v>18</v>
      </c>
      <c r="F653" s="92" t="s">
        <v>394</v>
      </c>
      <c r="G653" s="92" t="s">
        <v>398</v>
      </c>
    </row>
    <row r="654" spans="1:7" s="92" customFormat="1" x14ac:dyDescent="0.3">
      <c r="A654" s="92" t="s">
        <v>388</v>
      </c>
      <c r="B654" s="92">
        <v>6</v>
      </c>
      <c r="C654" s="92" t="s">
        <v>388</v>
      </c>
      <c r="D654" s="92">
        <v>22</v>
      </c>
      <c r="E654" s="92">
        <v>57</v>
      </c>
      <c r="F654" s="92" t="s">
        <v>394</v>
      </c>
      <c r="G654" s="92" t="s">
        <v>398</v>
      </c>
    </row>
    <row r="655" spans="1:7" s="92" customFormat="1" ht="28.8" x14ac:dyDescent="0.3">
      <c r="A655" s="92" t="s">
        <v>338</v>
      </c>
      <c r="B655" s="92">
        <v>6</v>
      </c>
      <c r="C655" s="92" t="s">
        <v>338</v>
      </c>
      <c r="D655" s="92">
        <v>34</v>
      </c>
      <c r="E655" s="92">
        <v>49</v>
      </c>
      <c r="F655" s="92" t="s">
        <v>405</v>
      </c>
      <c r="G655" s="92" t="s">
        <v>400</v>
      </c>
    </row>
    <row r="656" spans="1:7" s="92" customFormat="1" x14ac:dyDescent="0.3">
      <c r="A656" s="92" t="s">
        <v>91</v>
      </c>
      <c r="B656" s="92">
        <v>6</v>
      </c>
      <c r="C656" s="92" t="s">
        <v>691</v>
      </c>
      <c r="D656" s="92">
        <v>14</v>
      </c>
      <c r="E656" s="92">
        <v>30</v>
      </c>
      <c r="F656" s="92" t="s">
        <v>399</v>
      </c>
      <c r="G656" s="92" t="s">
        <v>396</v>
      </c>
    </row>
    <row r="657" spans="1:7" s="92" customFormat="1" x14ac:dyDescent="0.3">
      <c r="A657" s="92" t="s">
        <v>91</v>
      </c>
      <c r="B657" s="92">
        <v>6</v>
      </c>
      <c r="C657" s="92" t="s">
        <v>692</v>
      </c>
      <c r="D657" s="92">
        <v>3</v>
      </c>
      <c r="E657" s="92">
        <v>13</v>
      </c>
      <c r="F657" s="92" t="s">
        <v>399</v>
      </c>
      <c r="G657" s="92" t="s">
        <v>396</v>
      </c>
    </row>
    <row r="658" spans="1:7" s="92" customFormat="1" x14ac:dyDescent="0.3">
      <c r="A658" s="92" t="s">
        <v>91</v>
      </c>
      <c r="B658" s="92">
        <v>6</v>
      </c>
      <c r="C658" s="92" t="s">
        <v>693</v>
      </c>
      <c r="D658" s="92">
        <v>6</v>
      </c>
      <c r="E658" s="92">
        <v>12</v>
      </c>
      <c r="F658" s="92" t="s">
        <v>402</v>
      </c>
      <c r="G658" s="92" t="s">
        <v>396</v>
      </c>
    </row>
    <row r="659" spans="1:7" s="92" customFormat="1" x14ac:dyDescent="0.3">
      <c r="A659" s="92" t="s">
        <v>91</v>
      </c>
      <c r="B659" s="92">
        <v>6</v>
      </c>
      <c r="C659" s="92" t="s">
        <v>694</v>
      </c>
      <c r="D659" s="92">
        <v>2</v>
      </c>
      <c r="E659" s="92">
        <v>13</v>
      </c>
      <c r="F659" s="92" t="s">
        <v>402</v>
      </c>
      <c r="G659" s="92" t="s">
        <v>396</v>
      </c>
    </row>
    <row r="660" spans="1:7" s="92" customFormat="1" x14ac:dyDescent="0.3">
      <c r="A660" s="92" t="s">
        <v>91</v>
      </c>
      <c r="B660" s="92">
        <v>6</v>
      </c>
      <c r="C660" s="92" t="s">
        <v>695</v>
      </c>
      <c r="D660" s="92">
        <v>3</v>
      </c>
      <c r="E660" s="92">
        <v>15</v>
      </c>
      <c r="F660" s="92" t="s">
        <v>399</v>
      </c>
      <c r="G660" s="92" t="s">
        <v>396</v>
      </c>
    </row>
    <row r="661" spans="1:7" s="92" customFormat="1" x14ac:dyDescent="0.3">
      <c r="A661" s="92" t="s">
        <v>91</v>
      </c>
      <c r="B661" s="92">
        <v>6</v>
      </c>
      <c r="C661" s="92" t="s">
        <v>696</v>
      </c>
      <c r="D661" s="92">
        <v>11</v>
      </c>
      <c r="E661" s="92">
        <v>29</v>
      </c>
      <c r="F661" s="92" t="s">
        <v>394</v>
      </c>
      <c r="G661" s="92" t="s">
        <v>396</v>
      </c>
    </row>
    <row r="662" spans="1:7" s="92" customFormat="1" x14ac:dyDescent="0.3">
      <c r="A662" s="92" t="s">
        <v>91</v>
      </c>
      <c r="B662" s="92">
        <v>6</v>
      </c>
      <c r="C662" s="92" t="s">
        <v>697</v>
      </c>
      <c r="D662" s="92">
        <v>16</v>
      </c>
      <c r="E662" s="92">
        <v>42</v>
      </c>
      <c r="F662" s="92" t="s">
        <v>394</v>
      </c>
      <c r="G662" s="92" t="s">
        <v>396</v>
      </c>
    </row>
    <row r="663" spans="1:7" s="92" customFormat="1" x14ac:dyDescent="0.3">
      <c r="A663" s="92" t="s">
        <v>91</v>
      </c>
      <c r="B663" s="92">
        <v>6</v>
      </c>
      <c r="C663" s="92" t="s">
        <v>91</v>
      </c>
      <c r="D663" s="92">
        <v>1</v>
      </c>
      <c r="E663" s="92">
        <v>0</v>
      </c>
      <c r="F663" s="92" t="s">
        <v>399</v>
      </c>
      <c r="G663" s="92" t="s">
        <v>396</v>
      </c>
    </row>
    <row r="664" spans="1:7" s="92" customFormat="1" ht="28.8" x14ac:dyDescent="0.3">
      <c r="A664" s="92" t="s">
        <v>378</v>
      </c>
      <c r="B664" s="92">
        <v>6</v>
      </c>
      <c r="C664" s="92" t="s">
        <v>378</v>
      </c>
      <c r="D664" s="92">
        <v>55</v>
      </c>
      <c r="E664" s="92">
        <v>138</v>
      </c>
      <c r="F664" s="92" t="s">
        <v>394</v>
      </c>
      <c r="G664" s="92" t="s">
        <v>400</v>
      </c>
    </row>
    <row r="665" spans="1:7" s="92" customFormat="1" ht="28.8" x14ac:dyDescent="0.3">
      <c r="A665" s="92" t="s">
        <v>378</v>
      </c>
      <c r="B665" s="92">
        <v>6</v>
      </c>
      <c r="C665" s="92" t="s">
        <v>698</v>
      </c>
      <c r="D665" s="92">
        <v>11</v>
      </c>
      <c r="E665" s="92">
        <v>38</v>
      </c>
      <c r="F665" s="92" t="s">
        <v>394</v>
      </c>
      <c r="G665" s="92" t="s">
        <v>400</v>
      </c>
    </row>
    <row r="666" spans="1:7" s="92" customFormat="1" ht="28.8" x14ac:dyDescent="0.3">
      <c r="A666" s="92" t="s">
        <v>372</v>
      </c>
      <c r="B666" s="92">
        <v>6</v>
      </c>
      <c r="C666" s="92" t="s">
        <v>699</v>
      </c>
      <c r="D666" s="92">
        <v>8</v>
      </c>
      <c r="E666" s="92">
        <v>33</v>
      </c>
      <c r="F666" s="92" t="s">
        <v>394</v>
      </c>
      <c r="G666" s="92" t="s">
        <v>400</v>
      </c>
    </row>
    <row r="667" spans="1:7" s="92" customFormat="1" ht="28.8" x14ac:dyDescent="0.3">
      <c r="A667" s="92" t="s">
        <v>372</v>
      </c>
      <c r="B667" s="92">
        <v>6</v>
      </c>
      <c r="C667" s="92" t="s">
        <v>372</v>
      </c>
      <c r="D667" s="92">
        <v>48</v>
      </c>
      <c r="E667" s="92">
        <v>93</v>
      </c>
      <c r="F667" s="92" t="s">
        <v>394</v>
      </c>
      <c r="G667" s="92" t="s">
        <v>400</v>
      </c>
    </row>
    <row r="668" spans="1:7" s="92" customFormat="1" ht="28.8" x14ac:dyDescent="0.3">
      <c r="A668" s="92" t="s">
        <v>372</v>
      </c>
      <c r="B668" s="92">
        <v>6</v>
      </c>
      <c r="C668" s="92" t="s">
        <v>700</v>
      </c>
      <c r="D668" s="92">
        <v>1</v>
      </c>
      <c r="E668" s="92">
        <v>0</v>
      </c>
      <c r="F668" s="92" t="s">
        <v>394</v>
      </c>
      <c r="G668" s="92" t="s">
        <v>400</v>
      </c>
    </row>
    <row r="669" spans="1:7" s="92" customFormat="1" ht="28.8" x14ac:dyDescent="0.3">
      <c r="A669" s="92" t="s">
        <v>318</v>
      </c>
      <c r="B669" s="92">
        <v>6</v>
      </c>
      <c r="C669" s="92" t="s">
        <v>318</v>
      </c>
      <c r="D669" s="92">
        <v>34</v>
      </c>
      <c r="E669" s="92">
        <v>51</v>
      </c>
      <c r="F669" s="92" t="s">
        <v>394</v>
      </c>
      <c r="G669" s="92" t="s">
        <v>400</v>
      </c>
    </row>
    <row r="670" spans="1:7" s="92" customFormat="1" x14ac:dyDescent="0.3">
      <c r="A670" s="92" t="s">
        <v>389</v>
      </c>
      <c r="B670" s="92">
        <v>6</v>
      </c>
      <c r="C670" s="92" t="s">
        <v>701</v>
      </c>
      <c r="D670" s="92">
        <v>2</v>
      </c>
      <c r="E670" s="92">
        <v>2</v>
      </c>
      <c r="F670" s="92" t="s">
        <v>394</v>
      </c>
      <c r="G670" s="92" t="s">
        <v>395</v>
      </c>
    </row>
    <row r="671" spans="1:7" s="92" customFormat="1" ht="28.8" x14ac:dyDescent="0.3">
      <c r="A671" s="92" t="s">
        <v>389</v>
      </c>
      <c r="B671" s="92">
        <v>6</v>
      </c>
      <c r="C671" s="92" t="s">
        <v>702</v>
      </c>
      <c r="D671" s="92">
        <v>2</v>
      </c>
      <c r="E671" s="92">
        <v>5</v>
      </c>
      <c r="F671" s="92" t="s">
        <v>394</v>
      </c>
      <c r="G671" s="92" t="s">
        <v>400</v>
      </c>
    </row>
    <row r="672" spans="1:7" s="92" customFormat="1" ht="28.8" x14ac:dyDescent="0.3">
      <c r="A672" s="92" t="s">
        <v>389</v>
      </c>
      <c r="B672" s="92">
        <v>6</v>
      </c>
      <c r="C672" s="92" t="s">
        <v>703</v>
      </c>
      <c r="D672" s="92">
        <v>11</v>
      </c>
      <c r="E672" s="92">
        <v>43</v>
      </c>
      <c r="F672" s="92" t="s">
        <v>394</v>
      </c>
      <c r="G672" s="92" t="s">
        <v>400</v>
      </c>
    </row>
    <row r="673" spans="1:7" s="92" customFormat="1" ht="29.4" thickBot="1" x14ac:dyDescent="0.35">
      <c r="A673" s="92" t="s">
        <v>389</v>
      </c>
      <c r="B673" s="92">
        <v>6</v>
      </c>
      <c r="C673" s="92" t="s">
        <v>389</v>
      </c>
      <c r="D673" s="92">
        <v>47</v>
      </c>
      <c r="E673" s="92">
        <v>53</v>
      </c>
      <c r="F673" s="92" t="s">
        <v>394</v>
      </c>
      <c r="G673" s="92" t="s">
        <v>400</v>
      </c>
    </row>
    <row r="674" spans="1:7" ht="15" thickBot="1" x14ac:dyDescent="0.35">
      <c r="C674" s="33" t="s">
        <v>1532</v>
      </c>
      <c r="D674" s="32">
        <f>SUM(D3:D673)</f>
        <v>6317</v>
      </c>
      <c r="E674" s="31">
        <f>SUM(E3:E673)</f>
        <v>11610</v>
      </c>
    </row>
  </sheetData>
  <hyperlinks>
    <hyperlink ref="C1:D1" location="'Table of Contents'!A1" display="Return to Table of Contents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0"/>
  <sheetViews>
    <sheetView zoomScale="75" zoomScaleNormal="75" workbookViewId="0">
      <pane ySplit="2" topLeftCell="A3" activePane="bottomLeft" state="frozen"/>
      <selection pane="bottomLeft"/>
    </sheetView>
  </sheetViews>
  <sheetFormatPr defaultRowHeight="14.4" x14ac:dyDescent="0.3"/>
  <cols>
    <col min="1" max="1" width="46.5546875" bestFit="1" customWidth="1"/>
    <col min="3" max="3" width="15.109375" bestFit="1" customWidth="1"/>
    <col min="4" max="4" width="26.33203125" style="78" bestFit="1" customWidth="1"/>
    <col min="5" max="5" width="14.33203125" style="78" customWidth="1"/>
    <col min="6" max="6" width="12" bestFit="1" customWidth="1"/>
    <col min="11" max="11" width="10.6640625" customWidth="1"/>
    <col min="16" max="16" width="11.5546875" customWidth="1"/>
    <col min="21" max="21" width="11.44140625" customWidth="1"/>
  </cols>
  <sheetData>
    <row r="1" spans="1:21" s="78" customFormat="1" x14ac:dyDescent="0.3">
      <c r="A1" s="123" t="s">
        <v>1464</v>
      </c>
      <c r="B1" s="43"/>
      <c r="D1" s="203" t="s">
        <v>1924</v>
      </c>
      <c r="E1" s="203"/>
    </row>
    <row r="2" spans="1:21" s="79" customFormat="1" ht="43.2" x14ac:dyDescent="0.3">
      <c r="A2" s="79" t="s">
        <v>1465</v>
      </c>
      <c r="B2" s="79" t="s">
        <v>1466</v>
      </c>
      <c r="C2" s="79" t="s">
        <v>1533</v>
      </c>
      <c r="D2" s="79" t="s">
        <v>1557</v>
      </c>
      <c r="E2" s="79" t="s">
        <v>1534</v>
      </c>
      <c r="F2" s="79" t="s">
        <v>1535</v>
      </c>
      <c r="G2" s="79" t="s">
        <v>1536</v>
      </c>
      <c r="H2" s="79" t="s">
        <v>1537</v>
      </c>
      <c r="I2" s="79" t="s">
        <v>1538</v>
      </c>
      <c r="J2" s="79" t="s">
        <v>1539</v>
      </c>
      <c r="K2" s="79" t="s">
        <v>1540</v>
      </c>
      <c r="L2" s="79" t="s">
        <v>1541</v>
      </c>
      <c r="M2" s="79" t="s">
        <v>1542</v>
      </c>
      <c r="N2" s="79" t="s">
        <v>1543</v>
      </c>
      <c r="O2" s="79" t="s">
        <v>1544</v>
      </c>
      <c r="P2" s="79" t="s">
        <v>1550</v>
      </c>
      <c r="Q2" s="79" t="s">
        <v>1545</v>
      </c>
      <c r="R2" s="79" t="s">
        <v>1546</v>
      </c>
      <c r="S2" s="79" t="s">
        <v>1547</v>
      </c>
      <c r="T2" s="79" t="s">
        <v>1548</v>
      </c>
      <c r="U2" s="79" t="s">
        <v>1549</v>
      </c>
    </row>
    <row r="3" spans="1:21" x14ac:dyDescent="0.3">
      <c r="A3" s="105" t="s">
        <v>239</v>
      </c>
      <c r="B3" s="105">
        <v>1</v>
      </c>
      <c r="C3" s="105" t="s">
        <v>710</v>
      </c>
      <c r="D3" s="105" t="s">
        <v>1558</v>
      </c>
      <c r="E3" s="105" t="s">
        <v>1556</v>
      </c>
      <c r="F3" s="124">
        <v>41291</v>
      </c>
      <c r="G3" s="105">
        <v>1</v>
      </c>
      <c r="H3" s="125">
        <v>37834</v>
      </c>
      <c r="I3" s="105">
        <v>1</v>
      </c>
      <c r="J3" s="125">
        <v>41852</v>
      </c>
      <c r="K3" s="105"/>
      <c r="L3" s="105">
        <v>0</v>
      </c>
      <c r="M3" s="105"/>
      <c r="N3" s="105">
        <v>0</v>
      </c>
      <c r="O3" s="105"/>
      <c r="P3" s="105"/>
      <c r="Q3" s="105">
        <v>0</v>
      </c>
      <c r="R3" s="105"/>
      <c r="S3" s="105">
        <v>0</v>
      </c>
      <c r="T3" s="105"/>
      <c r="U3" s="105"/>
    </row>
    <row r="4" spans="1:21" x14ac:dyDescent="0.3">
      <c r="A4" s="105" t="s">
        <v>66</v>
      </c>
      <c r="B4" s="105">
        <v>1</v>
      </c>
      <c r="C4" s="105" t="s">
        <v>719</v>
      </c>
      <c r="D4" s="105" t="s">
        <v>1559</v>
      </c>
      <c r="E4" s="105" t="s">
        <v>1556</v>
      </c>
      <c r="F4" s="124">
        <v>41281</v>
      </c>
      <c r="G4" s="105">
        <v>0</v>
      </c>
      <c r="H4" s="105"/>
      <c r="I4" s="105">
        <v>0</v>
      </c>
      <c r="J4" s="105"/>
      <c r="K4" s="105"/>
      <c r="L4" s="105">
        <v>0</v>
      </c>
      <c r="M4" s="105"/>
      <c r="N4" s="105">
        <v>0</v>
      </c>
      <c r="O4" s="105"/>
      <c r="P4" s="105"/>
      <c r="Q4" s="105">
        <v>0</v>
      </c>
      <c r="R4" s="105"/>
      <c r="S4" s="105">
        <v>0</v>
      </c>
      <c r="T4" s="105"/>
      <c r="U4" s="105"/>
    </row>
    <row r="5" spans="1:21" x14ac:dyDescent="0.3">
      <c r="A5" s="105" t="s">
        <v>122</v>
      </c>
      <c r="B5" s="105">
        <v>1</v>
      </c>
      <c r="C5" s="105" t="s">
        <v>723</v>
      </c>
      <c r="D5" s="105" t="s">
        <v>1560</v>
      </c>
      <c r="E5" s="105" t="s">
        <v>1556</v>
      </c>
      <c r="F5" s="124">
        <v>41296</v>
      </c>
      <c r="G5" s="105">
        <v>2</v>
      </c>
      <c r="H5" s="125">
        <v>36739</v>
      </c>
      <c r="I5" s="105">
        <v>1</v>
      </c>
      <c r="J5" s="125">
        <v>41244</v>
      </c>
      <c r="K5" s="105"/>
      <c r="L5" s="105">
        <v>1</v>
      </c>
      <c r="M5" s="125">
        <v>41214</v>
      </c>
      <c r="N5" s="105">
        <v>1</v>
      </c>
      <c r="O5" s="125">
        <v>42705</v>
      </c>
      <c r="P5" s="105"/>
      <c r="Q5" s="105">
        <v>0</v>
      </c>
      <c r="R5" s="105"/>
      <c r="S5" s="105">
        <v>0</v>
      </c>
      <c r="T5" s="105"/>
      <c r="U5" s="105"/>
    </row>
    <row r="6" spans="1:21" x14ac:dyDescent="0.3">
      <c r="A6" s="105" t="s">
        <v>26</v>
      </c>
      <c r="B6" s="105">
        <v>1</v>
      </c>
      <c r="C6" s="105" t="s">
        <v>726</v>
      </c>
      <c r="D6" s="105" t="s">
        <v>1561</v>
      </c>
      <c r="E6" s="105" t="s">
        <v>1556</v>
      </c>
      <c r="F6" s="124">
        <v>41296</v>
      </c>
      <c r="G6" s="105">
        <v>1</v>
      </c>
      <c r="H6" s="125">
        <v>40391</v>
      </c>
      <c r="I6" s="105">
        <v>0.9</v>
      </c>
      <c r="J6" s="125">
        <v>443740</v>
      </c>
      <c r="K6" s="105"/>
      <c r="L6" s="105">
        <v>0</v>
      </c>
      <c r="M6" s="105"/>
      <c r="N6" s="105">
        <v>0</v>
      </c>
      <c r="O6" s="105"/>
      <c r="P6" s="105"/>
      <c r="Q6" s="105">
        <v>0</v>
      </c>
      <c r="R6" s="105"/>
      <c r="S6" s="105">
        <v>0</v>
      </c>
      <c r="T6" s="105"/>
      <c r="U6" s="105"/>
    </row>
    <row r="7" spans="1:21" x14ac:dyDescent="0.3">
      <c r="A7" s="105" t="s">
        <v>112</v>
      </c>
      <c r="B7" s="105">
        <v>1</v>
      </c>
      <c r="C7" s="105" t="s">
        <v>710</v>
      </c>
      <c r="D7" s="105" t="s">
        <v>1562</v>
      </c>
      <c r="E7" s="105" t="s">
        <v>1556</v>
      </c>
      <c r="F7" s="124">
        <v>41283</v>
      </c>
      <c r="G7" s="105">
        <v>0.4</v>
      </c>
      <c r="H7" s="125">
        <v>34547</v>
      </c>
      <c r="I7" s="105">
        <v>0.33950000000000002</v>
      </c>
      <c r="J7" s="105"/>
      <c r="K7" s="105" t="s">
        <v>1463</v>
      </c>
      <c r="L7" s="105">
        <v>0</v>
      </c>
      <c r="M7" s="105"/>
      <c r="N7" s="105">
        <v>0</v>
      </c>
      <c r="O7" s="105"/>
      <c r="P7" s="105"/>
      <c r="Q7" s="105">
        <v>0</v>
      </c>
      <c r="R7" s="105"/>
      <c r="S7" s="105">
        <v>0</v>
      </c>
      <c r="T7" s="105"/>
      <c r="U7" s="105"/>
    </row>
    <row r="8" spans="1:21" x14ac:dyDescent="0.3">
      <c r="A8" s="105" t="s">
        <v>65</v>
      </c>
      <c r="B8" s="105">
        <v>1</v>
      </c>
      <c r="C8" s="105" t="s">
        <v>727</v>
      </c>
      <c r="D8" s="105" t="s">
        <v>842</v>
      </c>
      <c r="E8" s="105" t="s">
        <v>1554</v>
      </c>
      <c r="F8" s="124">
        <v>41303</v>
      </c>
      <c r="G8" s="105">
        <v>0</v>
      </c>
      <c r="H8" s="105"/>
      <c r="I8" s="105">
        <v>0</v>
      </c>
      <c r="J8" s="105"/>
      <c r="K8" s="105"/>
      <c r="L8" s="105">
        <v>0</v>
      </c>
      <c r="M8" s="105"/>
      <c r="N8" s="105">
        <v>0</v>
      </c>
      <c r="O8" s="105"/>
      <c r="P8" s="105"/>
      <c r="Q8" s="105">
        <v>0</v>
      </c>
      <c r="R8" s="105"/>
      <c r="S8" s="105">
        <v>0</v>
      </c>
      <c r="T8" s="105"/>
      <c r="U8" s="105"/>
    </row>
    <row r="9" spans="1:21" x14ac:dyDescent="0.3">
      <c r="A9" s="105" t="s">
        <v>234</v>
      </c>
      <c r="B9" s="105">
        <v>1</v>
      </c>
      <c r="C9" s="105" t="s">
        <v>729</v>
      </c>
      <c r="D9" s="105" t="s">
        <v>1563</v>
      </c>
      <c r="E9" s="105" t="s">
        <v>1556</v>
      </c>
      <c r="F9" s="124">
        <v>41199</v>
      </c>
      <c r="G9" s="105">
        <v>0.75</v>
      </c>
      <c r="H9" s="125">
        <v>41030</v>
      </c>
      <c r="I9" s="105">
        <v>0.75</v>
      </c>
      <c r="J9" s="105"/>
      <c r="K9" s="105" t="s">
        <v>1463</v>
      </c>
      <c r="L9" s="105">
        <v>0</v>
      </c>
      <c r="M9" s="105"/>
      <c r="N9" s="105">
        <v>0</v>
      </c>
      <c r="O9" s="105"/>
      <c r="P9" s="105"/>
      <c r="Q9" s="105">
        <v>0</v>
      </c>
      <c r="R9" s="105"/>
      <c r="S9" s="105">
        <v>0</v>
      </c>
      <c r="T9" s="105"/>
      <c r="U9" s="105"/>
    </row>
    <row r="10" spans="1:21" x14ac:dyDescent="0.3">
      <c r="A10" s="105" t="s">
        <v>48</v>
      </c>
      <c r="B10" s="105">
        <v>1</v>
      </c>
      <c r="C10" s="105" t="s">
        <v>729</v>
      </c>
      <c r="D10" s="105" t="s">
        <v>847</v>
      </c>
      <c r="E10" s="105" t="s">
        <v>1553</v>
      </c>
      <c r="F10" s="124">
        <v>41297</v>
      </c>
      <c r="G10" s="105">
        <v>0.6</v>
      </c>
      <c r="H10" s="125">
        <v>40664</v>
      </c>
      <c r="I10" s="105">
        <v>0.6</v>
      </c>
      <c r="J10" s="125">
        <v>42856</v>
      </c>
      <c r="K10" s="105"/>
      <c r="L10" s="105">
        <v>0</v>
      </c>
      <c r="M10" s="105"/>
      <c r="N10" s="105">
        <v>0</v>
      </c>
      <c r="O10" s="105"/>
      <c r="P10" s="105"/>
      <c r="Q10" s="105">
        <v>0</v>
      </c>
      <c r="R10" s="105"/>
      <c r="S10" s="105">
        <v>0</v>
      </c>
      <c r="T10" s="105"/>
      <c r="U10" s="105"/>
    </row>
    <row r="11" spans="1:21" x14ac:dyDescent="0.3">
      <c r="A11" s="105" t="s">
        <v>97</v>
      </c>
      <c r="B11" s="105">
        <v>1</v>
      </c>
      <c r="C11" s="105" t="s">
        <v>730</v>
      </c>
      <c r="D11" s="105" t="s">
        <v>1564</v>
      </c>
      <c r="E11" s="105" t="s">
        <v>1551</v>
      </c>
      <c r="F11" s="124">
        <v>41297</v>
      </c>
      <c r="G11" s="105">
        <v>0</v>
      </c>
      <c r="H11" s="105"/>
      <c r="I11" s="105">
        <v>0</v>
      </c>
      <c r="J11" s="105"/>
      <c r="K11" s="105"/>
      <c r="L11" s="105">
        <v>0</v>
      </c>
      <c r="M11" s="105"/>
      <c r="N11" s="105">
        <v>0</v>
      </c>
      <c r="O11" s="105"/>
      <c r="P11" s="105"/>
      <c r="Q11" s="105">
        <v>0</v>
      </c>
      <c r="R11" s="105"/>
      <c r="S11" s="105">
        <v>0</v>
      </c>
      <c r="T11" s="105"/>
      <c r="U11" s="105"/>
    </row>
    <row r="12" spans="1:21" x14ac:dyDescent="0.3">
      <c r="A12" s="105" t="s">
        <v>69</v>
      </c>
      <c r="B12" s="105">
        <v>1</v>
      </c>
      <c r="C12" s="105" t="s">
        <v>729</v>
      </c>
      <c r="D12" s="105" t="s">
        <v>1565</v>
      </c>
      <c r="E12" s="105" t="s">
        <v>1556</v>
      </c>
      <c r="F12" s="124">
        <v>41303</v>
      </c>
      <c r="G12" s="105">
        <v>0</v>
      </c>
      <c r="H12" s="105"/>
      <c r="I12" s="105">
        <v>0</v>
      </c>
      <c r="J12" s="105"/>
      <c r="K12" s="105"/>
      <c r="L12" s="105">
        <v>0</v>
      </c>
      <c r="M12" s="105"/>
      <c r="N12" s="105">
        <v>0</v>
      </c>
      <c r="O12" s="105"/>
      <c r="P12" s="105"/>
      <c r="Q12" s="105">
        <v>0</v>
      </c>
      <c r="R12" s="105"/>
      <c r="S12" s="105">
        <v>0</v>
      </c>
      <c r="T12" s="105"/>
      <c r="U12" s="105"/>
    </row>
    <row r="13" spans="1:21" x14ac:dyDescent="0.3">
      <c r="A13" s="105" t="s">
        <v>15</v>
      </c>
      <c r="B13" s="105">
        <v>1</v>
      </c>
      <c r="C13" s="105" t="s">
        <v>736</v>
      </c>
      <c r="D13" s="105" t="s">
        <v>872</v>
      </c>
      <c r="E13" s="105" t="s">
        <v>1554</v>
      </c>
      <c r="F13" s="124">
        <v>41303</v>
      </c>
      <c r="G13" s="105">
        <v>0</v>
      </c>
      <c r="H13" s="105"/>
      <c r="I13" s="105">
        <v>0</v>
      </c>
      <c r="J13" s="105"/>
      <c r="K13" s="105"/>
      <c r="L13" s="105">
        <v>0</v>
      </c>
      <c r="M13" s="105"/>
      <c r="N13" s="105">
        <v>0</v>
      </c>
      <c r="O13" s="105"/>
      <c r="P13" s="105"/>
      <c r="Q13" s="105">
        <v>0</v>
      </c>
      <c r="R13" s="105"/>
      <c r="S13" s="105">
        <v>0</v>
      </c>
      <c r="T13" s="105"/>
      <c r="U13" s="105"/>
    </row>
    <row r="14" spans="1:21" x14ac:dyDescent="0.3">
      <c r="A14" s="105" t="s">
        <v>380</v>
      </c>
      <c r="B14" s="105">
        <v>1</v>
      </c>
      <c r="C14" s="105" t="s">
        <v>741</v>
      </c>
      <c r="D14" s="105" t="s">
        <v>1566</v>
      </c>
      <c r="E14" s="105" t="s">
        <v>1554</v>
      </c>
      <c r="F14" s="124">
        <v>41290</v>
      </c>
      <c r="G14" s="105">
        <v>0.5</v>
      </c>
      <c r="H14" s="125">
        <v>40848</v>
      </c>
      <c r="I14" s="105">
        <v>0.5</v>
      </c>
      <c r="J14" s="125">
        <v>41609</v>
      </c>
      <c r="K14" s="105"/>
      <c r="L14" s="105">
        <v>0</v>
      </c>
      <c r="M14" s="105"/>
      <c r="N14" s="105">
        <v>0</v>
      </c>
      <c r="O14" s="105"/>
      <c r="P14" s="105"/>
      <c r="Q14" s="105">
        <v>0</v>
      </c>
      <c r="R14" s="105"/>
      <c r="S14" s="105">
        <v>0</v>
      </c>
      <c r="T14" s="105"/>
      <c r="U14" s="105"/>
    </row>
    <row r="15" spans="1:21" x14ac:dyDescent="0.3">
      <c r="A15" s="105" t="s">
        <v>243</v>
      </c>
      <c r="B15" s="105">
        <v>1</v>
      </c>
      <c r="C15" s="105" t="s">
        <v>710</v>
      </c>
      <c r="D15" s="105" t="s">
        <v>893</v>
      </c>
      <c r="E15" s="105" t="s">
        <v>1556</v>
      </c>
      <c r="F15" s="124">
        <v>41247</v>
      </c>
      <c r="G15" s="105">
        <v>1</v>
      </c>
      <c r="H15" s="125">
        <v>36434</v>
      </c>
      <c r="I15" s="105">
        <v>0.35</v>
      </c>
      <c r="J15" s="125">
        <v>43374</v>
      </c>
      <c r="K15" s="105"/>
      <c r="L15" s="105">
        <v>0</v>
      </c>
      <c r="M15" s="105"/>
      <c r="N15" s="105">
        <v>0</v>
      </c>
      <c r="O15" s="105"/>
      <c r="P15" s="105"/>
      <c r="Q15" s="105">
        <v>0</v>
      </c>
      <c r="R15" s="105"/>
      <c r="S15" s="105">
        <v>0</v>
      </c>
      <c r="T15" s="105"/>
      <c r="U15" s="105"/>
    </row>
    <row r="16" spans="1:21" x14ac:dyDescent="0.3">
      <c r="A16" s="105" t="s">
        <v>92</v>
      </c>
      <c r="B16" s="105">
        <v>1</v>
      </c>
      <c r="C16" s="105" t="s">
        <v>745</v>
      </c>
      <c r="D16" s="105" t="s">
        <v>900</v>
      </c>
      <c r="E16" s="105" t="s">
        <v>1554</v>
      </c>
      <c r="F16" s="124">
        <v>41304</v>
      </c>
      <c r="G16" s="105">
        <v>0</v>
      </c>
      <c r="H16" s="105"/>
      <c r="I16" s="105">
        <v>0</v>
      </c>
      <c r="J16" s="105"/>
      <c r="K16" s="105"/>
      <c r="L16" s="105">
        <v>0</v>
      </c>
      <c r="M16" s="105"/>
      <c r="N16" s="105">
        <v>0</v>
      </c>
      <c r="O16" s="105"/>
      <c r="P16" s="105"/>
      <c r="Q16" s="105">
        <v>0</v>
      </c>
      <c r="R16" s="105"/>
      <c r="S16" s="105">
        <v>0</v>
      </c>
      <c r="T16" s="105"/>
      <c r="U16" s="105"/>
    </row>
    <row r="17" spans="1:21" x14ac:dyDescent="0.3">
      <c r="A17" s="105" t="s">
        <v>229</v>
      </c>
      <c r="B17" s="105">
        <v>1</v>
      </c>
      <c r="C17" s="105" t="s">
        <v>705</v>
      </c>
      <c r="D17" s="105" t="s">
        <v>733</v>
      </c>
      <c r="E17" s="105" t="s">
        <v>1554</v>
      </c>
      <c r="F17" s="124">
        <v>41282</v>
      </c>
      <c r="G17" s="105">
        <v>1</v>
      </c>
      <c r="H17" s="125">
        <v>12632</v>
      </c>
      <c r="I17" s="105">
        <v>0.84550000000000003</v>
      </c>
      <c r="J17" s="105"/>
      <c r="K17" s="105" t="s">
        <v>1463</v>
      </c>
      <c r="L17" s="105">
        <v>0</v>
      </c>
      <c r="M17" s="105"/>
      <c r="N17" s="105">
        <v>0</v>
      </c>
      <c r="O17" s="105"/>
      <c r="P17" s="105"/>
      <c r="Q17" s="105">
        <v>0</v>
      </c>
      <c r="R17" s="105"/>
      <c r="S17" s="105">
        <v>0</v>
      </c>
      <c r="T17" s="105"/>
      <c r="U17" s="105"/>
    </row>
    <row r="18" spans="1:21" x14ac:dyDescent="0.3">
      <c r="A18" s="105" t="s">
        <v>41</v>
      </c>
      <c r="B18" s="105">
        <v>1</v>
      </c>
      <c r="C18" s="105" t="s">
        <v>736</v>
      </c>
      <c r="D18" s="105" t="s">
        <v>913</v>
      </c>
      <c r="E18" s="105" t="s">
        <v>1554</v>
      </c>
      <c r="F18" s="124">
        <v>41298</v>
      </c>
      <c r="G18" s="105">
        <v>1</v>
      </c>
      <c r="H18" s="125">
        <v>36008</v>
      </c>
      <c r="I18" s="105">
        <v>0.89470000000000005</v>
      </c>
      <c r="J18" s="125">
        <v>43070</v>
      </c>
      <c r="K18" s="105"/>
      <c r="L18" s="105">
        <v>0.9</v>
      </c>
      <c r="M18" s="125">
        <v>37834</v>
      </c>
      <c r="N18" s="105">
        <v>0.75</v>
      </c>
      <c r="O18" s="125">
        <v>45139</v>
      </c>
      <c r="P18" s="105"/>
      <c r="Q18" s="105">
        <v>0</v>
      </c>
      <c r="R18" s="105"/>
      <c r="S18" s="105">
        <v>0</v>
      </c>
      <c r="T18" s="105"/>
      <c r="U18" s="105"/>
    </row>
    <row r="19" spans="1:21" x14ac:dyDescent="0.3">
      <c r="A19" s="105" t="s">
        <v>113</v>
      </c>
      <c r="B19" s="105">
        <v>1</v>
      </c>
      <c r="C19" s="105" t="s">
        <v>735</v>
      </c>
      <c r="D19" s="105" t="s">
        <v>1567</v>
      </c>
      <c r="E19" s="105" t="s">
        <v>1554</v>
      </c>
      <c r="F19" s="124">
        <v>41297</v>
      </c>
      <c r="G19" s="105">
        <v>1</v>
      </c>
      <c r="H19" s="125">
        <v>40787</v>
      </c>
      <c r="I19" s="105">
        <v>1</v>
      </c>
      <c r="J19" s="125">
        <v>42614</v>
      </c>
      <c r="K19" s="105"/>
      <c r="L19" s="105">
        <v>0</v>
      </c>
      <c r="M19" s="105"/>
      <c r="N19" s="105">
        <v>0</v>
      </c>
      <c r="O19" s="105"/>
      <c r="P19" s="105"/>
      <c r="Q19" s="105">
        <v>0</v>
      </c>
      <c r="R19" s="105"/>
      <c r="S19" s="105">
        <v>0</v>
      </c>
      <c r="T19" s="105"/>
      <c r="U19" s="105"/>
    </row>
    <row r="20" spans="1:21" x14ac:dyDescent="0.3">
      <c r="A20" s="105" t="s">
        <v>284</v>
      </c>
      <c r="B20" s="105">
        <v>1</v>
      </c>
      <c r="C20" s="105" t="s">
        <v>726</v>
      </c>
      <c r="D20" s="105" t="s">
        <v>1568</v>
      </c>
      <c r="E20" s="105" t="s">
        <v>1556</v>
      </c>
      <c r="F20" s="124">
        <v>41264</v>
      </c>
      <c r="G20" s="105">
        <v>0.3</v>
      </c>
      <c r="H20" s="125">
        <v>39661</v>
      </c>
      <c r="I20" s="105">
        <v>0.3</v>
      </c>
      <c r="J20" s="125">
        <v>41244</v>
      </c>
      <c r="K20" s="105"/>
      <c r="L20" s="105">
        <v>0.3</v>
      </c>
      <c r="M20" s="125">
        <v>39661</v>
      </c>
      <c r="N20" s="105">
        <v>0.3</v>
      </c>
      <c r="O20" s="125">
        <v>41244</v>
      </c>
      <c r="P20" s="105"/>
      <c r="Q20" s="105">
        <v>0</v>
      </c>
      <c r="R20" s="105"/>
      <c r="S20" s="105">
        <v>0</v>
      </c>
      <c r="T20" s="105"/>
      <c r="U20" s="105"/>
    </row>
    <row r="21" spans="1:21" x14ac:dyDescent="0.3">
      <c r="A21" s="105" t="s">
        <v>54</v>
      </c>
      <c r="B21" s="105">
        <v>1</v>
      </c>
      <c r="C21" s="105" t="s">
        <v>751</v>
      </c>
      <c r="D21" s="105" t="s">
        <v>1569</v>
      </c>
      <c r="E21" s="105" t="s">
        <v>1554</v>
      </c>
      <c r="F21" s="124">
        <v>41304</v>
      </c>
      <c r="G21" s="105">
        <v>0.4</v>
      </c>
      <c r="H21" s="125">
        <v>39753</v>
      </c>
      <c r="I21" s="105">
        <v>0.4</v>
      </c>
      <c r="J21" s="125">
        <v>41214</v>
      </c>
      <c r="K21" s="105"/>
      <c r="L21" s="105">
        <v>0</v>
      </c>
      <c r="M21" s="105"/>
      <c r="N21" s="105">
        <v>0</v>
      </c>
      <c r="O21" s="105"/>
      <c r="P21" s="105"/>
      <c r="Q21" s="105">
        <v>0</v>
      </c>
      <c r="R21" s="105"/>
      <c r="S21" s="105">
        <v>0</v>
      </c>
      <c r="T21" s="105"/>
      <c r="U21" s="105"/>
    </row>
    <row r="22" spans="1:21" x14ac:dyDescent="0.3">
      <c r="A22" s="105" t="s">
        <v>268</v>
      </c>
      <c r="B22" s="105">
        <v>1</v>
      </c>
      <c r="C22" s="105" t="s">
        <v>752</v>
      </c>
      <c r="D22" s="105" t="s">
        <v>1570</v>
      </c>
      <c r="E22" s="105" t="s">
        <v>1556</v>
      </c>
      <c r="F22" s="124">
        <v>41277</v>
      </c>
      <c r="G22" s="105">
        <v>1</v>
      </c>
      <c r="H22" s="125">
        <v>40299</v>
      </c>
      <c r="I22" s="105">
        <v>1</v>
      </c>
      <c r="J22" s="125">
        <v>42339</v>
      </c>
      <c r="K22" s="105"/>
      <c r="L22" s="105">
        <v>0</v>
      </c>
      <c r="M22" s="105"/>
      <c r="N22" s="105">
        <v>0</v>
      </c>
      <c r="O22" s="105"/>
      <c r="P22" s="105"/>
      <c r="Q22" s="105">
        <v>0</v>
      </c>
      <c r="R22" s="105"/>
      <c r="S22" s="105">
        <v>0</v>
      </c>
      <c r="T22" s="105"/>
      <c r="U22" s="105"/>
    </row>
    <row r="23" spans="1:21" x14ac:dyDescent="0.3">
      <c r="A23" s="105" t="s">
        <v>2</v>
      </c>
      <c r="B23" s="105">
        <v>1</v>
      </c>
      <c r="C23" s="105" t="s">
        <v>709</v>
      </c>
      <c r="D23" s="105" t="s">
        <v>1571</v>
      </c>
      <c r="E23" s="105" t="s">
        <v>1554</v>
      </c>
      <c r="F23" s="124">
        <v>41283</v>
      </c>
      <c r="G23" s="105">
        <v>0.5</v>
      </c>
      <c r="H23" s="125">
        <v>39692</v>
      </c>
      <c r="I23" s="105">
        <v>0.5</v>
      </c>
      <c r="J23" s="125">
        <v>42614</v>
      </c>
      <c r="K23" s="105"/>
      <c r="L23" s="105">
        <v>0</v>
      </c>
      <c r="M23" s="105"/>
      <c r="N23" s="105">
        <v>0</v>
      </c>
      <c r="O23" s="105"/>
      <c r="P23" s="105"/>
      <c r="Q23" s="105">
        <v>0</v>
      </c>
      <c r="R23" s="105"/>
      <c r="S23" s="105">
        <v>0</v>
      </c>
      <c r="T23" s="105"/>
      <c r="U23" s="105"/>
    </row>
    <row r="24" spans="1:21" x14ac:dyDescent="0.3">
      <c r="A24" s="105" t="s">
        <v>32</v>
      </c>
      <c r="B24" s="105">
        <v>1</v>
      </c>
      <c r="C24" s="105" t="s">
        <v>729</v>
      </c>
      <c r="D24" s="105" t="s">
        <v>847</v>
      </c>
      <c r="E24" s="105" t="s">
        <v>1554</v>
      </c>
      <c r="F24" s="124">
        <v>41304</v>
      </c>
      <c r="G24" s="105">
        <v>0.3</v>
      </c>
      <c r="H24" s="125">
        <v>40664</v>
      </c>
      <c r="I24" s="105">
        <v>0.95</v>
      </c>
      <c r="J24" s="125">
        <v>42491</v>
      </c>
      <c r="K24" s="105"/>
      <c r="L24" s="105">
        <v>0</v>
      </c>
      <c r="M24" s="105"/>
      <c r="N24" s="105">
        <v>0</v>
      </c>
      <c r="O24" s="105"/>
      <c r="P24" s="105"/>
      <c r="Q24" s="105">
        <v>0</v>
      </c>
      <c r="R24" s="105"/>
      <c r="S24" s="105">
        <v>0</v>
      </c>
      <c r="T24" s="105"/>
      <c r="U24" s="105"/>
    </row>
    <row r="25" spans="1:21" x14ac:dyDescent="0.3">
      <c r="A25" s="105" t="s">
        <v>351</v>
      </c>
      <c r="B25" s="105">
        <v>1</v>
      </c>
      <c r="C25" s="105" t="s">
        <v>725</v>
      </c>
      <c r="D25" s="105" t="s">
        <v>1572</v>
      </c>
      <c r="E25" s="105" t="s">
        <v>1555</v>
      </c>
      <c r="F25" s="124">
        <v>41291</v>
      </c>
      <c r="G25" s="105">
        <v>0.25</v>
      </c>
      <c r="H25" s="125">
        <v>40756</v>
      </c>
      <c r="I25" s="105">
        <v>0.25</v>
      </c>
      <c r="J25" s="125">
        <v>41974</v>
      </c>
      <c r="K25" s="105"/>
      <c r="L25" s="105">
        <v>0</v>
      </c>
      <c r="M25" s="105"/>
      <c r="N25" s="105">
        <v>0</v>
      </c>
      <c r="O25" s="105"/>
      <c r="P25" s="105"/>
      <c r="Q25" s="105">
        <v>0</v>
      </c>
      <c r="R25" s="105"/>
      <c r="S25" s="105">
        <v>0</v>
      </c>
      <c r="T25" s="105"/>
      <c r="U25" s="105"/>
    </row>
    <row r="26" spans="1:21" x14ac:dyDescent="0.3">
      <c r="A26" s="105" t="s">
        <v>102</v>
      </c>
      <c r="B26" s="105">
        <v>1</v>
      </c>
      <c r="C26" s="105" t="s">
        <v>706</v>
      </c>
      <c r="D26" s="105" t="s">
        <v>1573</v>
      </c>
      <c r="E26" s="105" t="s">
        <v>1554</v>
      </c>
      <c r="F26" s="124">
        <v>41286</v>
      </c>
      <c r="G26" s="105">
        <v>0.2</v>
      </c>
      <c r="H26" s="125">
        <v>41122</v>
      </c>
      <c r="I26" s="105">
        <v>0.2</v>
      </c>
      <c r="J26" s="125">
        <v>42583</v>
      </c>
      <c r="K26" s="105"/>
      <c r="L26" s="105">
        <v>0</v>
      </c>
      <c r="M26" s="105"/>
      <c r="N26" s="105">
        <v>0</v>
      </c>
      <c r="O26" s="105"/>
      <c r="P26" s="105"/>
      <c r="Q26" s="105">
        <v>0</v>
      </c>
      <c r="R26" s="105"/>
      <c r="S26" s="105">
        <v>0</v>
      </c>
      <c r="T26" s="105"/>
      <c r="U26" s="105"/>
    </row>
    <row r="27" spans="1:21" x14ac:dyDescent="0.3">
      <c r="A27" s="105" t="s">
        <v>9</v>
      </c>
      <c r="B27" s="105">
        <v>1</v>
      </c>
      <c r="C27" s="105" t="s">
        <v>733</v>
      </c>
      <c r="D27" s="105" t="s">
        <v>1574</v>
      </c>
      <c r="E27" s="105" t="s">
        <v>1556</v>
      </c>
      <c r="F27" s="124">
        <v>41193</v>
      </c>
      <c r="G27" s="105">
        <v>0</v>
      </c>
      <c r="H27" s="105"/>
      <c r="I27" s="105">
        <v>0</v>
      </c>
      <c r="J27" s="105"/>
      <c r="K27" s="105"/>
      <c r="L27" s="105">
        <v>0</v>
      </c>
      <c r="M27" s="105"/>
      <c r="N27" s="105">
        <v>0</v>
      </c>
      <c r="O27" s="105"/>
      <c r="P27" s="105"/>
      <c r="Q27" s="105">
        <v>0</v>
      </c>
      <c r="R27" s="105"/>
      <c r="S27" s="105">
        <v>0</v>
      </c>
      <c r="T27" s="105"/>
      <c r="U27" s="105"/>
    </row>
    <row r="28" spans="1:21" x14ac:dyDescent="0.3">
      <c r="A28" s="105" t="s">
        <v>110</v>
      </c>
      <c r="B28" s="105">
        <v>1</v>
      </c>
      <c r="C28" s="105" t="s">
        <v>735</v>
      </c>
      <c r="D28" s="105" t="s">
        <v>967</v>
      </c>
      <c r="E28" s="105" t="s">
        <v>1556</v>
      </c>
      <c r="F28" s="124">
        <v>41290</v>
      </c>
      <c r="G28" s="105">
        <v>0.5</v>
      </c>
      <c r="H28" s="125">
        <v>36678</v>
      </c>
      <c r="I28" s="105">
        <v>0.49349999999999999</v>
      </c>
      <c r="J28" s="105"/>
      <c r="K28" s="105" t="s">
        <v>1463</v>
      </c>
      <c r="L28" s="105">
        <v>0.3</v>
      </c>
      <c r="M28" s="125">
        <v>38838</v>
      </c>
      <c r="N28" s="105">
        <v>0.29809999999999998</v>
      </c>
      <c r="O28" s="105"/>
      <c r="P28" s="105" t="s">
        <v>1463</v>
      </c>
      <c r="Q28" s="105">
        <v>0</v>
      </c>
      <c r="R28" s="105"/>
      <c r="S28" s="105">
        <v>0</v>
      </c>
      <c r="T28" s="105"/>
      <c r="U28" s="105"/>
    </row>
    <row r="29" spans="1:21" x14ac:dyDescent="0.3">
      <c r="A29" s="105" t="s">
        <v>47</v>
      </c>
      <c r="B29" s="105">
        <v>1</v>
      </c>
      <c r="C29" s="105" t="s">
        <v>757</v>
      </c>
      <c r="D29" s="105" t="s">
        <v>972</v>
      </c>
      <c r="E29" s="105" t="s">
        <v>1554</v>
      </c>
      <c r="F29" s="124">
        <v>41303</v>
      </c>
      <c r="G29" s="105">
        <v>0</v>
      </c>
      <c r="H29" s="105"/>
      <c r="I29" s="105">
        <v>0</v>
      </c>
      <c r="J29" s="105"/>
      <c r="K29" s="105"/>
      <c r="L29" s="105">
        <v>0</v>
      </c>
      <c r="M29" s="105"/>
      <c r="N29" s="105">
        <v>0</v>
      </c>
      <c r="O29" s="105"/>
      <c r="P29" s="105"/>
      <c r="Q29" s="105">
        <v>0</v>
      </c>
      <c r="R29" s="105"/>
      <c r="S29" s="105">
        <v>0</v>
      </c>
      <c r="T29" s="105"/>
      <c r="U29" s="105"/>
    </row>
    <row r="30" spans="1:21" x14ac:dyDescent="0.3">
      <c r="A30" s="105" t="s">
        <v>224</v>
      </c>
      <c r="B30" s="105">
        <v>1</v>
      </c>
      <c r="C30" s="105" t="s">
        <v>704</v>
      </c>
      <c r="D30" s="105" t="s">
        <v>1232</v>
      </c>
      <c r="E30" s="105" t="s">
        <v>1553</v>
      </c>
      <c r="F30" s="124">
        <v>41283</v>
      </c>
      <c r="G30" s="105">
        <v>1</v>
      </c>
      <c r="H30" s="125">
        <v>26724</v>
      </c>
      <c r="I30" s="105">
        <v>0.63900000000000001</v>
      </c>
      <c r="J30" s="105"/>
      <c r="K30" s="105" t="s">
        <v>1463</v>
      </c>
      <c r="L30" s="105">
        <v>0</v>
      </c>
      <c r="M30" s="105"/>
      <c r="N30" s="105">
        <v>0</v>
      </c>
      <c r="O30" s="105"/>
      <c r="P30" s="105"/>
      <c r="Q30" s="105">
        <v>0</v>
      </c>
      <c r="R30" s="105"/>
      <c r="S30" s="105">
        <v>0</v>
      </c>
      <c r="T30" s="105"/>
      <c r="U30" s="105"/>
    </row>
    <row r="31" spans="1:21" x14ac:dyDescent="0.3">
      <c r="A31" s="105" t="s">
        <v>215</v>
      </c>
      <c r="B31" s="105">
        <v>1</v>
      </c>
      <c r="C31" s="105" t="s">
        <v>728</v>
      </c>
      <c r="D31" s="105" t="s">
        <v>987</v>
      </c>
      <c r="E31" s="105" t="s">
        <v>1554</v>
      </c>
      <c r="F31" s="124">
        <v>41226</v>
      </c>
      <c r="G31" s="105">
        <v>1</v>
      </c>
      <c r="H31" s="125">
        <v>36100</v>
      </c>
      <c r="I31" s="105">
        <v>0.98809999999999998</v>
      </c>
      <c r="J31" s="125">
        <v>43405</v>
      </c>
      <c r="K31" s="105"/>
      <c r="L31" s="105">
        <v>0.3</v>
      </c>
      <c r="M31" s="125">
        <v>22951</v>
      </c>
      <c r="N31" s="105">
        <v>0.19389999999999999</v>
      </c>
      <c r="O31" s="105"/>
      <c r="P31" s="105" t="s">
        <v>1463</v>
      </c>
      <c r="Q31" s="105">
        <v>0</v>
      </c>
      <c r="R31" s="105"/>
      <c r="S31" s="105">
        <v>0</v>
      </c>
      <c r="T31" s="105"/>
      <c r="U31" s="105"/>
    </row>
    <row r="32" spans="1:21" x14ac:dyDescent="0.3">
      <c r="A32" s="105" t="s">
        <v>53</v>
      </c>
      <c r="B32" s="105">
        <v>1</v>
      </c>
      <c r="C32" s="105" t="s">
        <v>753</v>
      </c>
      <c r="D32" s="105" t="s">
        <v>992</v>
      </c>
      <c r="E32" s="105" t="s">
        <v>1554</v>
      </c>
      <c r="F32" s="124">
        <v>41232</v>
      </c>
      <c r="G32" s="105">
        <v>0</v>
      </c>
      <c r="H32" s="105"/>
      <c r="I32" s="105">
        <v>0</v>
      </c>
      <c r="J32" s="105"/>
      <c r="K32" s="105"/>
      <c r="L32" s="105">
        <v>0</v>
      </c>
      <c r="M32" s="105"/>
      <c r="N32" s="105">
        <v>0</v>
      </c>
      <c r="O32" s="105"/>
      <c r="P32" s="105"/>
      <c r="Q32" s="105">
        <v>0</v>
      </c>
      <c r="R32" s="105"/>
      <c r="S32" s="105">
        <v>0</v>
      </c>
      <c r="T32" s="105"/>
      <c r="U32" s="105"/>
    </row>
    <row r="33" spans="1:21" x14ac:dyDescent="0.3">
      <c r="A33" s="105" t="s">
        <v>145</v>
      </c>
      <c r="B33" s="105">
        <v>1</v>
      </c>
      <c r="C33" s="105" t="s">
        <v>761</v>
      </c>
      <c r="D33" s="105" t="s">
        <v>997</v>
      </c>
      <c r="E33" s="105" t="s">
        <v>1556</v>
      </c>
      <c r="F33" s="124">
        <v>41289</v>
      </c>
      <c r="G33" s="105">
        <v>0.25</v>
      </c>
      <c r="H33" s="125">
        <v>35370</v>
      </c>
      <c r="I33" s="105">
        <v>0.19040000000000001</v>
      </c>
      <c r="J33" s="125">
        <v>42675</v>
      </c>
      <c r="K33" s="105"/>
      <c r="L33" s="105">
        <v>0</v>
      </c>
      <c r="M33" s="105"/>
      <c r="N33" s="105">
        <v>0</v>
      </c>
      <c r="O33" s="105"/>
      <c r="P33" s="105"/>
      <c r="Q33" s="105">
        <v>0</v>
      </c>
      <c r="R33" s="105"/>
      <c r="S33" s="105">
        <v>0</v>
      </c>
      <c r="T33" s="105"/>
      <c r="U33" s="105"/>
    </row>
    <row r="34" spans="1:21" x14ac:dyDescent="0.3">
      <c r="A34" s="105" t="s">
        <v>210</v>
      </c>
      <c r="B34" s="105">
        <v>1</v>
      </c>
      <c r="C34" s="105" t="s">
        <v>708</v>
      </c>
      <c r="D34" s="105" t="s">
        <v>1030</v>
      </c>
      <c r="E34" s="105" t="s">
        <v>1553</v>
      </c>
      <c r="F34" s="124">
        <v>41226</v>
      </c>
      <c r="G34" s="105">
        <v>1</v>
      </c>
      <c r="H34" s="125">
        <v>38200</v>
      </c>
      <c r="I34" s="105">
        <v>1</v>
      </c>
      <c r="J34" s="125">
        <v>41244</v>
      </c>
      <c r="K34" s="105"/>
      <c r="L34" s="105">
        <v>0</v>
      </c>
      <c r="M34" s="105"/>
      <c r="N34" s="105">
        <v>0</v>
      </c>
      <c r="O34" s="105"/>
      <c r="P34" s="105"/>
      <c r="Q34" s="105">
        <v>0</v>
      </c>
      <c r="R34" s="105"/>
      <c r="S34" s="105">
        <v>0</v>
      </c>
      <c r="T34" s="105"/>
      <c r="U34" s="105"/>
    </row>
    <row r="35" spans="1:21" x14ac:dyDescent="0.3">
      <c r="A35" s="105" t="s">
        <v>208</v>
      </c>
      <c r="B35" s="105">
        <v>1</v>
      </c>
      <c r="C35" s="105" t="s">
        <v>738</v>
      </c>
      <c r="D35" s="105" t="s">
        <v>1575</v>
      </c>
      <c r="E35" s="105" t="s">
        <v>1555</v>
      </c>
      <c r="F35" s="124">
        <v>41291</v>
      </c>
      <c r="G35" s="105">
        <v>0</v>
      </c>
      <c r="H35" s="105"/>
      <c r="I35" s="105">
        <v>0</v>
      </c>
      <c r="J35" s="105"/>
      <c r="K35" s="105"/>
      <c r="L35" s="105">
        <v>0</v>
      </c>
      <c r="M35" s="105"/>
      <c r="N35" s="105">
        <v>0</v>
      </c>
      <c r="O35" s="105"/>
      <c r="P35" s="105"/>
      <c r="Q35" s="105">
        <v>0</v>
      </c>
      <c r="R35" s="105"/>
      <c r="S35" s="105">
        <v>0</v>
      </c>
      <c r="T35" s="105"/>
      <c r="U35" s="105"/>
    </row>
    <row r="36" spans="1:21" x14ac:dyDescent="0.3">
      <c r="A36" s="105" t="s">
        <v>3</v>
      </c>
      <c r="B36" s="105">
        <v>1</v>
      </c>
      <c r="C36" s="105" t="s">
        <v>720</v>
      </c>
      <c r="D36" s="105" t="s">
        <v>1062</v>
      </c>
      <c r="E36" s="105" t="s">
        <v>1553</v>
      </c>
      <c r="F36" s="124">
        <v>41306</v>
      </c>
      <c r="G36" s="105">
        <v>0</v>
      </c>
      <c r="H36" s="105"/>
      <c r="I36" s="105">
        <v>0</v>
      </c>
      <c r="J36" s="105"/>
      <c r="K36" s="105"/>
      <c r="L36" s="105">
        <v>0</v>
      </c>
      <c r="M36" s="105"/>
      <c r="N36" s="105">
        <v>0</v>
      </c>
      <c r="O36" s="105"/>
      <c r="P36" s="105"/>
      <c r="Q36" s="105">
        <v>0</v>
      </c>
      <c r="R36" s="105"/>
      <c r="S36" s="105">
        <v>0</v>
      </c>
      <c r="T36" s="105"/>
      <c r="U36" s="105"/>
    </row>
    <row r="37" spans="1:21" x14ac:dyDescent="0.3">
      <c r="A37" s="105" t="s">
        <v>206</v>
      </c>
      <c r="B37" s="105">
        <v>1</v>
      </c>
      <c r="C37" s="105" t="s">
        <v>766</v>
      </c>
      <c r="D37" s="105" t="s">
        <v>1576</v>
      </c>
      <c r="E37" s="105" t="s">
        <v>1553</v>
      </c>
      <c r="F37" s="124">
        <v>41299</v>
      </c>
      <c r="G37" s="105">
        <v>1</v>
      </c>
      <c r="H37" s="105"/>
      <c r="I37" s="105">
        <v>0.91</v>
      </c>
      <c r="J37" s="105"/>
      <c r="K37" s="105" t="s">
        <v>1463</v>
      </c>
      <c r="L37" s="105">
        <v>0</v>
      </c>
      <c r="M37" s="105"/>
      <c r="N37" s="105">
        <v>0</v>
      </c>
      <c r="O37" s="105"/>
      <c r="P37" s="105"/>
      <c r="Q37" s="105">
        <v>0</v>
      </c>
      <c r="R37" s="105"/>
      <c r="S37" s="105">
        <v>0</v>
      </c>
      <c r="T37" s="105"/>
      <c r="U37" s="105"/>
    </row>
    <row r="38" spans="1:21" x14ac:dyDescent="0.3">
      <c r="A38" s="105" t="s">
        <v>36</v>
      </c>
      <c r="B38" s="105">
        <v>1</v>
      </c>
      <c r="C38" s="105" t="s">
        <v>761</v>
      </c>
      <c r="D38" s="105" t="s">
        <v>761</v>
      </c>
      <c r="E38" s="105" t="s">
        <v>1554</v>
      </c>
      <c r="F38" s="124">
        <v>41284</v>
      </c>
      <c r="G38" s="105">
        <v>0</v>
      </c>
      <c r="H38" s="105"/>
      <c r="I38" s="105">
        <v>0</v>
      </c>
      <c r="J38" s="105"/>
      <c r="K38" s="105"/>
      <c r="L38" s="105">
        <v>0</v>
      </c>
      <c r="M38" s="105"/>
      <c r="N38" s="105">
        <v>0</v>
      </c>
      <c r="O38" s="105"/>
      <c r="P38" s="105"/>
      <c r="Q38" s="105">
        <v>0</v>
      </c>
      <c r="R38" s="105"/>
      <c r="S38" s="105">
        <v>0</v>
      </c>
      <c r="T38" s="105"/>
      <c r="U38" s="105"/>
    </row>
    <row r="39" spans="1:21" x14ac:dyDescent="0.3">
      <c r="A39" s="105" t="s">
        <v>68</v>
      </c>
      <c r="B39" s="105">
        <v>1</v>
      </c>
      <c r="C39" s="105" t="s">
        <v>756</v>
      </c>
      <c r="D39" s="105" t="s">
        <v>1577</v>
      </c>
      <c r="E39" s="105" t="s">
        <v>1556</v>
      </c>
      <c r="F39" s="124">
        <v>41299</v>
      </c>
      <c r="G39" s="105">
        <v>0</v>
      </c>
      <c r="H39" s="105"/>
      <c r="I39" s="105">
        <v>0</v>
      </c>
      <c r="J39" s="105"/>
      <c r="K39" s="105"/>
      <c r="L39" s="105">
        <v>0</v>
      </c>
      <c r="M39" s="105"/>
      <c r="N39" s="105">
        <v>0</v>
      </c>
      <c r="O39" s="105"/>
      <c r="P39" s="105"/>
      <c r="Q39" s="105">
        <v>0</v>
      </c>
      <c r="R39" s="105"/>
      <c r="S39" s="105">
        <v>0</v>
      </c>
      <c r="T39" s="105"/>
      <c r="U39" s="105"/>
    </row>
    <row r="40" spans="1:21" x14ac:dyDescent="0.3">
      <c r="A40" s="105" t="s">
        <v>11</v>
      </c>
      <c r="B40" s="105">
        <v>1</v>
      </c>
      <c r="C40" s="105" t="s">
        <v>739</v>
      </c>
      <c r="D40" s="105" t="s">
        <v>1074</v>
      </c>
      <c r="E40" s="105" t="s">
        <v>1556</v>
      </c>
      <c r="F40" s="124">
        <v>41270</v>
      </c>
      <c r="G40" s="105">
        <v>0.99750000000000005</v>
      </c>
      <c r="H40" s="125">
        <v>35004</v>
      </c>
      <c r="I40" s="105">
        <v>1</v>
      </c>
      <c r="J40" s="105"/>
      <c r="K40" s="105" t="s">
        <v>1463</v>
      </c>
      <c r="L40" s="105">
        <v>0</v>
      </c>
      <c r="M40" s="105"/>
      <c r="N40" s="105">
        <v>0</v>
      </c>
      <c r="O40" s="105"/>
      <c r="P40" s="105"/>
      <c r="Q40" s="105">
        <v>0</v>
      </c>
      <c r="R40" s="105"/>
      <c r="S40" s="105">
        <v>0</v>
      </c>
      <c r="T40" s="105"/>
      <c r="U40" s="105" t="s">
        <v>1463</v>
      </c>
    </row>
    <row r="41" spans="1:21" x14ac:dyDescent="0.3">
      <c r="A41" s="105" t="s">
        <v>34</v>
      </c>
      <c r="B41" s="105">
        <v>1</v>
      </c>
      <c r="C41" s="105" t="s">
        <v>716</v>
      </c>
      <c r="D41" s="105" t="s">
        <v>1081</v>
      </c>
      <c r="E41" s="105" t="s">
        <v>1556</v>
      </c>
      <c r="F41" s="124">
        <v>41303</v>
      </c>
      <c r="G41" s="105">
        <v>1</v>
      </c>
      <c r="H41" s="125">
        <v>36008</v>
      </c>
      <c r="I41" s="105">
        <v>0.94520000000000004</v>
      </c>
      <c r="J41" s="125">
        <v>43313</v>
      </c>
      <c r="K41" s="105"/>
      <c r="L41" s="105">
        <v>0</v>
      </c>
      <c r="M41" s="105"/>
      <c r="N41" s="105">
        <v>0</v>
      </c>
      <c r="O41" s="105"/>
      <c r="P41" s="105"/>
      <c r="Q41" s="105">
        <v>0</v>
      </c>
      <c r="R41" s="105"/>
      <c r="S41" s="105">
        <v>0</v>
      </c>
      <c r="T41" s="105"/>
      <c r="U41" s="105"/>
    </row>
    <row r="42" spans="1:21" x14ac:dyDescent="0.3">
      <c r="A42" s="105" t="s">
        <v>100</v>
      </c>
      <c r="B42" s="105">
        <v>1</v>
      </c>
      <c r="C42" s="105" t="s">
        <v>773</v>
      </c>
      <c r="D42" s="105" t="s">
        <v>1578</v>
      </c>
      <c r="E42" s="105" t="s">
        <v>1551</v>
      </c>
      <c r="F42" s="124">
        <v>41255</v>
      </c>
      <c r="G42" s="105">
        <v>0</v>
      </c>
      <c r="H42" s="105"/>
      <c r="I42" s="105">
        <v>0</v>
      </c>
      <c r="J42" s="105"/>
      <c r="K42" s="105"/>
      <c r="L42" s="105">
        <v>0</v>
      </c>
      <c r="M42" s="105"/>
      <c r="N42" s="105">
        <v>0</v>
      </c>
      <c r="O42" s="105"/>
      <c r="P42" s="105"/>
      <c r="Q42" s="105">
        <v>0</v>
      </c>
      <c r="R42" s="105"/>
      <c r="S42" s="105">
        <v>0</v>
      </c>
      <c r="T42" s="105"/>
      <c r="U42" s="105"/>
    </row>
    <row r="43" spans="1:21" x14ac:dyDescent="0.3">
      <c r="A43" s="105" t="s">
        <v>67</v>
      </c>
      <c r="B43" s="105">
        <v>1</v>
      </c>
      <c r="C43" s="105" t="s">
        <v>733</v>
      </c>
      <c r="D43" s="105" t="s">
        <v>1579</v>
      </c>
      <c r="E43" s="105" t="s">
        <v>1553</v>
      </c>
      <c r="F43" s="124">
        <v>41288</v>
      </c>
      <c r="G43" s="105">
        <v>1</v>
      </c>
      <c r="H43" s="125">
        <v>23437</v>
      </c>
      <c r="I43" s="105">
        <v>0.89049999999999996</v>
      </c>
      <c r="J43" s="105"/>
      <c r="K43" s="105" t="s">
        <v>1463</v>
      </c>
      <c r="L43" s="105">
        <v>0</v>
      </c>
      <c r="M43" s="105"/>
      <c r="N43" s="105">
        <v>0</v>
      </c>
      <c r="O43" s="105"/>
      <c r="P43" s="105"/>
      <c r="Q43" s="105">
        <v>0</v>
      </c>
      <c r="R43" s="105"/>
      <c r="S43" s="105">
        <v>0</v>
      </c>
      <c r="T43" s="105"/>
      <c r="U43" s="105"/>
    </row>
    <row r="44" spans="1:21" x14ac:dyDescent="0.3">
      <c r="A44" s="105" t="s">
        <v>7</v>
      </c>
      <c r="B44" s="105">
        <v>1</v>
      </c>
      <c r="C44" s="105" t="s">
        <v>741</v>
      </c>
      <c r="D44" s="105" t="s">
        <v>1580</v>
      </c>
      <c r="E44" s="105" t="s">
        <v>1554</v>
      </c>
      <c r="F44" s="124">
        <v>41288</v>
      </c>
      <c r="G44" s="105">
        <v>0</v>
      </c>
      <c r="H44" s="105"/>
      <c r="I44" s="105">
        <v>0</v>
      </c>
      <c r="J44" s="105"/>
      <c r="K44" s="105"/>
      <c r="L44" s="105">
        <v>0</v>
      </c>
      <c r="M44" s="105"/>
      <c r="N44" s="105">
        <v>0</v>
      </c>
      <c r="O44" s="105"/>
      <c r="P44" s="105"/>
      <c r="Q44" s="105">
        <v>0</v>
      </c>
      <c r="R44" s="105"/>
      <c r="S44" s="105">
        <v>0</v>
      </c>
      <c r="T44" s="105"/>
      <c r="U44" s="105"/>
    </row>
    <row r="45" spans="1:21" x14ac:dyDescent="0.3">
      <c r="A45" s="105" t="s">
        <v>80</v>
      </c>
      <c r="B45" s="105">
        <v>1</v>
      </c>
      <c r="C45" s="105" t="s">
        <v>732</v>
      </c>
      <c r="D45" s="105" t="s">
        <v>1581</v>
      </c>
      <c r="E45" s="105" t="s">
        <v>1556</v>
      </c>
      <c r="F45" s="124">
        <v>41305</v>
      </c>
      <c r="G45" s="105">
        <v>0.6</v>
      </c>
      <c r="H45" s="125">
        <v>38930</v>
      </c>
      <c r="I45" s="105">
        <v>0.6</v>
      </c>
      <c r="J45" s="125">
        <v>42217</v>
      </c>
      <c r="K45" s="105"/>
      <c r="L45" s="105">
        <v>0</v>
      </c>
      <c r="M45" s="105"/>
      <c r="N45" s="105">
        <v>0</v>
      </c>
      <c r="O45" s="105"/>
      <c r="P45" s="105"/>
      <c r="Q45" s="105">
        <v>0</v>
      </c>
      <c r="R45" s="105"/>
      <c r="S45" s="105">
        <v>0</v>
      </c>
      <c r="T45" s="105"/>
      <c r="U45" s="105"/>
    </row>
    <row r="46" spans="1:21" x14ac:dyDescent="0.3">
      <c r="A46" s="105" t="s">
        <v>4</v>
      </c>
      <c r="B46" s="105">
        <v>1</v>
      </c>
      <c r="C46" s="105" t="s">
        <v>727</v>
      </c>
      <c r="D46" s="105" t="s">
        <v>1582</v>
      </c>
      <c r="E46" s="105" t="s">
        <v>1556</v>
      </c>
      <c r="F46" s="124">
        <v>41256</v>
      </c>
      <c r="G46" s="105">
        <v>1</v>
      </c>
      <c r="H46" s="125">
        <v>33817</v>
      </c>
      <c r="I46" s="105">
        <v>0.84830000000000005</v>
      </c>
      <c r="J46" s="105"/>
      <c r="K46" s="105" t="s">
        <v>1463</v>
      </c>
      <c r="L46" s="105">
        <v>0.3</v>
      </c>
      <c r="M46" s="125">
        <v>27395</v>
      </c>
      <c r="N46" s="105">
        <v>0.84830000000000005</v>
      </c>
      <c r="O46" s="105"/>
      <c r="P46" s="105" t="s">
        <v>1463</v>
      </c>
      <c r="Q46" s="105">
        <v>0</v>
      </c>
      <c r="R46" s="105"/>
      <c r="S46" s="105">
        <v>0</v>
      </c>
      <c r="T46" s="105"/>
      <c r="U46" s="105"/>
    </row>
    <row r="47" spans="1:21" x14ac:dyDescent="0.3">
      <c r="A47" s="105" t="s">
        <v>51</v>
      </c>
      <c r="B47" s="105">
        <v>1</v>
      </c>
      <c r="C47" s="105" t="s">
        <v>739</v>
      </c>
      <c r="D47" s="105" t="s">
        <v>1583</v>
      </c>
      <c r="E47" s="105" t="s">
        <v>1556</v>
      </c>
      <c r="F47" s="124">
        <v>41297</v>
      </c>
      <c r="G47" s="105">
        <v>0</v>
      </c>
      <c r="H47" s="105"/>
      <c r="I47" s="105">
        <v>0</v>
      </c>
      <c r="J47" s="105"/>
      <c r="K47" s="105"/>
      <c r="L47" s="105">
        <v>0</v>
      </c>
      <c r="M47" s="105"/>
      <c r="N47" s="105">
        <v>0</v>
      </c>
      <c r="O47" s="105"/>
      <c r="P47" s="105"/>
      <c r="Q47" s="105">
        <v>0</v>
      </c>
      <c r="R47" s="105"/>
      <c r="S47" s="105">
        <v>0</v>
      </c>
      <c r="T47" s="105"/>
      <c r="U47" s="105"/>
    </row>
    <row r="48" spans="1:21" x14ac:dyDescent="0.3">
      <c r="A48" s="105" t="s">
        <v>183</v>
      </c>
      <c r="B48" s="105">
        <v>1</v>
      </c>
      <c r="C48" s="105" t="s">
        <v>714</v>
      </c>
      <c r="D48" s="105" t="s">
        <v>541</v>
      </c>
      <c r="E48" s="105" t="s">
        <v>1554</v>
      </c>
      <c r="F48" s="124">
        <v>41305</v>
      </c>
      <c r="G48" s="105">
        <v>1</v>
      </c>
      <c r="H48" s="125">
        <v>41122</v>
      </c>
      <c r="I48" s="105">
        <v>1</v>
      </c>
      <c r="J48" s="125">
        <v>43344</v>
      </c>
      <c r="K48" s="105"/>
      <c r="L48" s="105">
        <v>0</v>
      </c>
      <c r="M48" s="105"/>
      <c r="N48" s="105">
        <v>0</v>
      </c>
      <c r="O48" s="105"/>
      <c r="P48" s="105"/>
      <c r="Q48" s="105">
        <v>0</v>
      </c>
      <c r="R48" s="105"/>
      <c r="S48" s="105">
        <v>0</v>
      </c>
      <c r="T48" s="105"/>
      <c r="U48" s="105"/>
    </row>
    <row r="49" spans="1:21" x14ac:dyDescent="0.3">
      <c r="A49" s="105" t="s">
        <v>132</v>
      </c>
      <c r="B49" s="105">
        <v>1</v>
      </c>
      <c r="C49" s="105" t="s">
        <v>704</v>
      </c>
      <c r="D49" s="105"/>
      <c r="E49" s="105" t="s">
        <v>1552</v>
      </c>
      <c r="F49" s="124">
        <v>41302</v>
      </c>
      <c r="G49" s="105">
        <v>0</v>
      </c>
      <c r="H49" s="105"/>
      <c r="I49" s="105">
        <v>0</v>
      </c>
      <c r="J49" s="105"/>
      <c r="K49" s="105"/>
      <c r="L49" s="105">
        <v>0</v>
      </c>
      <c r="M49" s="105"/>
      <c r="N49" s="105">
        <v>0</v>
      </c>
      <c r="O49" s="105"/>
      <c r="P49" s="105"/>
      <c r="Q49" s="105">
        <v>0</v>
      </c>
      <c r="R49" s="105"/>
      <c r="S49" s="105">
        <v>0</v>
      </c>
      <c r="T49" s="105"/>
      <c r="U49" s="105"/>
    </row>
    <row r="50" spans="1:21" x14ac:dyDescent="0.3">
      <c r="A50" s="105" t="s">
        <v>222</v>
      </c>
      <c r="B50" s="105">
        <v>1</v>
      </c>
      <c r="C50" s="105" t="s">
        <v>741</v>
      </c>
      <c r="D50" s="105" t="s">
        <v>741</v>
      </c>
      <c r="E50" s="105" t="s">
        <v>1554</v>
      </c>
      <c r="F50" s="124">
        <v>41298</v>
      </c>
      <c r="G50" s="105">
        <v>0.5</v>
      </c>
      <c r="H50" s="125">
        <v>38200</v>
      </c>
      <c r="I50" s="105">
        <v>0.46739999999999998</v>
      </c>
      <c r="J50" s="125">
        <v>41609</v>
      </c>
      <c r="K50" s="105"/>
      <c r="L50" s="105">
        <v>0</v>
      </c>
      <c r="M50" s="105"/>
      <c r="N50" s="105">
        <v>0</v>
      </c>
      <c r="O50" s="105"/>
      <c r="P50" s="105"/>
      <c r="Q50" s="105">
        <v>0</v>
      </c>
      <c r="R50" s="105"/>
      <c r="S50" s="105">
        <v>0</v>
      </c>
      <c r="T50" s="105"/>
      <c r="U50" s="105"/>
    </row>
    <row r="51" spans="1:21" x14ac:dyDescent="0.3">
      <c r="A51" s="105" t="s">
        <v>35</v>
      </c>
      <c r="B51" s="105">
        <v>1</v>
      </c>
      <c r="C51" s="105" t="s">
        <v>738</v>
      </c>
      <c r="D51" s="105" t="s">
        <v>756</v>
      </c>
      <c r="E51" s="105" t="s">
        <v>1555</v>
      </c>
      <c r="F51" s="124">
        <v>41304</v>
      </c>
      <c r="G51" s="105">
        <v>0</v>
      </c>
      <c r="H51" s="105"/>
      <c r="I51" s="105">
        <v>0</v>
      </c>
      <c r="J51" s="105"/>
      <c r="K51" s="105"/>
      <c r="L51" s="105">
        <v>0</v>
      </c>
      <c r="M51" s="105"/>
      <c r="N51" s="105">
        <v>0</v>
      </c>
      <c r="O51" s="105"/>
      <c r="P51" s="105"/>
      <c r="Q51" s="105">
        <v>0</v>
      </c>
      <c r="R51" s="105"/>
      <c r="S51" s="105">
        <v>0</v>
      </c>
      <c r="T51" s="105"/>
      <c r="U51" s="105"/>
    </row>
    <row r="52" spans="1:21" x14ac:dyDescent="0.3">
      <c r="A52" s="105" t="s">
        <v>381</v>
      </c>
      <c r="B52" s="105">
        <v>1</v>
      </c>
      <c r="C52" s="105" t="s">
        <v>716</v>
      </c>
      <c r="D52" s="105" t="s">
        <v>1584</v>
      </c>
      <c r="E52" s="105" t="s">
        <v>1555</v>
      </c>
      <c r="F52" s="124">
        <v>41277</v>
      </c>
      <c r="G52" s="105">
        <v>0</v>
      </c>
      <c r="H52" s="105"/>
      <c r="I52" s="105">
        <v>0</v>
      </c>
      <c r="J52" s="105"/>
      <c r="K52" s="105"/>
      <c r="L52" s="105">
        <v>0</v>
      </c>
      <c r="M52" s="105"/>
      <c r="N52" s="105">
        <v>0</v>
      </c>
      <c r="O52" s="105"/>
      <c r="P52" s="105"/>
      <c r="Q52" s="105">
        <v>0</v>
      </c>
      <c r="R52" s="105"/>
      <c r="S52" s="105">
        <v>0</v>
      </c>
      <c r="T52" s="105"/>
      <c r="U52" s="105"/>
    </row>
    <row r="53" spans="1:21" x14ac:dyDescent="0.3">
      <c r="A53" s="105" t="s">
        <v>271</v>
      </c>
      <c r="B53" s="105">
        <v>1</v>
      </c>
      <c r="C53" s="105" t="s">
        <v>765</v>
      </c>
      <c r="D53" s="105" t="s">
        <v>1157</v>
      </c>
      <c r="E53" s="105" t="s">
        <v>1554</v>
      </c>
      <c r="F53" s="124">
        <v>41247</v>
      </c>
      <c r="G53" s="105">
        <v>1</v>
      </c>
      <c r="H53" s="125">
        <v>34182</v>
      </c>
      <c r="I53" s="105">
        <v>0.83850000000000002</v>
      </c>
      <c r="J53" s="105"/>
      <c r="K53" s="105" t="s">
        <v>1463</v>
      </c>
      <c r="L53" s="105">
        <v>0</v>
      </c>
      <c r="M53" s="105"/>
      <c r="N53" s="105">
        <v>0</v>
      </c>
      <c r="O53" s="105"/>
      <c r="P53" s="105"/>
      <c r="Q53" s="105">
        <v>0</v>
      </c>
      <c r="R53" s="105"/>
      <c r="S53" s="105">
        <v>0</v>
      </c>
      <c r="T53" s="105"/>
      <c r="U53" s="105"/>
    </row>
    <row r="54" spans="1:21" x14ac:dyDescent="0.3">
      <c r="A54" s="105" t="s">
        <v>82</v>
      </c>
      <c r="B54" s="105">
        <v>1</v>
      </c>
      <c r="C54" s="105" t="s">
        <v>718</v>
      </c>
      <c r="D54" s="105" t="s">
        <v>1585</v>
      </c>
      <c r="E54" s="105" t="s">
        <v>1554</v>
      </c>
      <c r="F54" s="124">
        <v>41298</v>
      </c>
      <c r="G54" s="105">
        <v>0.3</v>
      </c>
      <c r="H54" s="125">
        <v>39022</v>
      </c>
      <c r="I54" s="105">
        <v>0.3</v>
      </c>
      <c r="J54" s="105"/>
      <c r="K54" s="105" t="s">
        <v>1463</v>
      </c>
      <c r="L54" s="105">
        <v>0</v>
      </c>
      <c r="M54" s="105"/>
      <c r="N54" s="105">
        <v>0</v>
      </c>
      <c r="O54" s="105"/>
      <c r="P54" s="105"/>
      <c r="Q54" s="105">
        <v>0</v>
      </c>
      <c r="R54" s="105"/>
      <c r="S54" s="105">
        <v>0</v>
      </c>
      <c r="T54" s="105"/>
      <c r="U54" s="105"/>
    </row>
    <row r="55" spans="1:21" x14ac:dyDescent="0.3">
      <c r="A55" s="105" t="s">
        <v>377</v>
      </c>
      <c r="B55" s="105">
        <v>1</v>
      </c>
      <c r="C55" s="105" t="s">
        <v>759</v>
      </c>
      <c r="D55" s="105" t="s">
        <v>1185</v>
      </c>
      <c r="E55" s="105" t="s">
        <v>1555</v>
      </c>
      <c r="F55" s="124">
        <v>41228</v>
      </c>
      <c r="G55" s="105">
        <v>0</v>
      </c>
      <c r="H55" s="105"/>
      <c r="I55" s="105">
        <v>0</v>
      </c>
      <c r="J55" s="105"/>
      <c r="K55" s="105"/>
      <c r="L55" s="105">
        <v>0</v>
      </c>
      <c r="M55" s="105"/>
      <c r="N55" s="105">
        <v>0</v>
      </c>
      <c r="O55" s="105"/>
      <c r="P55" s="105"/>
      <c r="Q55" s="105">
        <v>0</v>
      </c>
      <c r="R55" s="105"/>
      <c r="S55" s="105">
        <v>0</v>
      </c>
      <c r="T55" s="105"/>
      <c r="U55" s="105"/>
    </row>
    <row r="56" spans="1:21" x14ac:dyDescent="0.3">
      <c r="A56" s="105" t="s">
        <v>155</v>
      </c>
      <c r="B56" s="105">
        <v>1</v>
      </c>
      <c r="C56" s="105" t="s">
        <v>768</v>
      </c>
      <c r="D56" s="105" t="s">
        <v>1586</v>
      </c>
      <c r="E56" s="105" t="s">
        <v>1554</v>
      </c>
      <c r="F56" s="124">
        <v>41226</v>
      </c>
      <c r="G56" s="105">
        <v>0</v>
      </c>
      <c r="H56" s="105"/>
      <c r="I56" s="105">
        <v>0</v>
      </c>
      <c r="J56" s="105"/>
      <c r="K56" s="105"/>
      <c r="L56" s="105">
        <v>0</v>
      </c>
      <c r="M56" s="105"/>
      <c r="N56" s="105">
        <v>0</v>
      </c>
      <c r="O56" s="105"/>
      <c r="P56" s="105"/>
      <c r="Q56" s="105">
        <v>0</v>
      </c>
      <c r="R56" s="105"/>
      <c r="S56" s="105">
        <v>0</v>
      </c>
      <c r="T56" s="105"/>
      <c r="U56" s="105"/>
    </row>
    <row r="57" spans="1:21" x14ac:dyDescent="0.3">
      <c r="A57" s="105" t="s">
        <v>16</v>
      </c>
      <c r="B57" s="105">
        <v>1</v>
      </c>
      <c r="C57" s="105" t="s">
        <v>742</v>
      </c>
      <c r="D57" s="105" t="s">
        <v>1187</v>
      </c>
      <c r="E57" s="105" t="s">
        <v>1554</v>
      </c>
      <c r="F57" s="124">
        <v>41304</v>
      </c>
      <c r="G57" s="105">
        <v>0.5</v>
      </c>
      <c r="H57" s="125">
        <v>40391</v>
      </c>
      <c r="I57" s="105">
        <v>0.5</v>
      </c>
      <c r="J57" s="125">
        <v>43678</v>
      </c>
      <c r="K57" s="105"/>
      <c r="L57" s="105">
        <v>0</v>
      </c>
      <c r="M57" s="105"/>
      <c r="N57" s="105">
        <v>0</v>
      </c>
      <c r="O57" s="105"/>
      <c r="P57" s="105"/>
      <c r="Q57" s="105">
        <v>0</v>
      </c>
      <c r="R57" s="105"/>
      <c r="S57" s="105">
        <v>0</v>
      </c>
      <c r="T57" s="105"/>
      <c r="U57" s="105"/>
    </row>
    <row r="58" spans="1:21" x14ac:dyDescent="0.3">
      <c r="A58" s="105" t="s">
        <v>10</v>
      </c>
      <c r="B58" s="105">
        <v>1</v>
      </c>
      <c r="C58" s="105" t="s">
        <v>759</v>
      </c>
      <c r="D58" s="105" t="s">
        <v>1076</v>
      </c>
      <c r="E58" s="105" t="s">
        <v>1554</v>
      </c>
      <c r="F58" s="124">
        <v>41304</v>
      </c>
      <c r="G58" s="105">
        <v>0</v>
      </c>
      <c r="H58" s="105"/>
      <c r="I58" s="105">
        <v>0</v>
      </c>
      <c r="J58" s="105"/>
      <c r="K58" s="105"/>
      <c r="L58" s="105">
        <v>0</v>
      </c>
      <c r="M58" s="105"/>
      <c r="N58" s="105">
        <v>0</v>
      </c>
      <c r="O58" s="105"/>
      <c r="P58" s="105"/>
      <c r="Q58" s="105">
        <v>0</v>
      </c>
      <c r="R58" s="105"/>
      <c r="S58" s="105">
        <v>0</v>
      </c>
      <c r="T58" s="105"/>
      <c r="U58" s="105"/>
    </row>
    <row r="59" spans="1:21" x14ac:dyDescent="0.3">
      <c r="A59" s="105" t="s">
        <v>6</v>
      </c>
      <c r="B59" s="105">
        <v>1</v>
      </c>
      <c r="C59" s="105" t="s">
        <v>704</v>
      </c>
      <c r="D59" s="105" t="s">
        <v>1199</v>
      </c>
      <c r="E59" s="105" t="s">
        <v>1554</v>
      </c>
      <c r="F59" s="124">
        <v>41305</v>
      </c>
      <c r="G59" s="105">
        <v>1.2834000000000001</v>
      </c>
      <c r="H59" s="125">
        <v>39052</v>
      </c>
      <c r="I59" s="105">
        <v>1.2834000000000001</v>
      </c>
      <c r="J59" s="105"/>
      <c r="K59" s="105" t="s">
        <v>1463</v>
      </c>
      <c r="L59" s="105">
        <v>0.71660000000000001</v>
      </c>
      <c r="M59" s="125">
        <v>39052</v>
      </c>
      <c r="N59" s="105">
        <v>0.71660000000000001</v>
      </c>
      <c r="O59" s="105"/>
      <c r="P59" s="105" t="s">
        <v>1463</v>
      </c>
      <c r="Q59" s="105">
        <v>0</v>
      </c>
      <c r="R59" s="105"/>
      <c r="S59" s="105">
        <v>0</v>
      </c>
      <c r="T59" s="105"/>
      <c r="U59" s="105"/>
    </row>
    <row r="60" spans="1:21" x14ac:dyDescent="0.3">
      <c r="A60" s="105" t="s">
        <v>17</v>
      </c>
      <c r="B60" s="105">
        <v>1</v>
      </c>
      <c r="C60" s="105" t="s">
        <v>720</v>
      </c>
      <c r="D60" s="105" t="s">
        <v>775</v>
      </c>
      <c r="E60" s="105" t="s">
        <v>1553</v>
      </c>
      <c r="F60" s="124">
        <v>41260</v>
      </c>
      <c r="G60" s="105">
        <v>0.5</v>
      </c>
      <c r="H60" s="125">
        <v>34394</v>
      </c>
      <c r="I60" s="105">
        <v>0.5</v>
      </c>
      <c r="J60" s="105"/>
      <c r="K60" s="105" t="s">
        <v>1463</v>
      </c>
      <c r="L60" s="105">
        <v>0.5</v>
      </c>
      <c r="M60" s="125">
        <v>35186</v>
      </c>
      <c r="N60" s="105">
        <v>0.4597</v>
      </c>
      <c r="O60" s="105"/>
      <c r="P60" s="105" t="s">
        <v>1463</v>
      </c>
      <c r="Q60" s="105">
        <v>0.5</v>
      </c>
      <c r="R60" s="125">
        <v>37438</v>
      </c>
      <c r="S60" s="105">
        <v>0.5</v>
      </c>
      <c r="T60" s="105"/>
      <c r="U60" s="105" t="s">
        <v>1463</v>
      </c>
    </row>
    <row r="61" spans="1:21" x14ac:dyDescent="0.3">
      <c r="A61" s="105" t="s">
        <v>23</v>
      </c>
      <c r="B61" s="105">
        <v>1</v>
      </c>
      <c r="C61" s="105" t="s">
        <v>713</v>
      </c>
      <c r="D61" s="105" t="s">
        <v>1587</v>
      </c>
      <c r="E61" s="105" t="s">
        <v>1554</v>
      </c>
      <c r="F61" s="124">
        <v>41282</v>
      </c>
      <c r="G61" s="105">
        <v>0.25</v>
      </c>
      <c r="H61" s="125">
        <v>41214</v>
      </c>
      <c r="I61" s="105">
        <v>0.25</v>
      </c>
      <c r="J61" s="125">
        <v>42675</v>
      </c>
      <c r="K61" s="105"/>
      <c r="L61" s="105">
        <v>0</v>
      </c>
      <c r="M61" s="105"/>
      <c r="N61" s="105">
        <v>0</v>
      </c>
      <c r="O61" s="105"/>
      <c r="P61" s="105"/>
      <c r="Q61" s="105">
        <v>0</v>
      </c>
      <c r="R61" s="105"/>
      <c r="S61" s="105">
        <v>0</v>
      </c>
      <c r="T61" s="105"/>
      <c r="U61" s="105"/>
    </row>
    <row r="62" spans="1:21" x14ac:dyDescent="0.3">
      <c r="A62" s="105" t="s">
        <v>64</v>
      </c>
      <c r="B62" s="105">
        <v>1</v>
      </c>
      <c r="C62" s="105" t="s">
        <v>747</v>
      </c>
      <c r="D62" s="105" t="s">
        <v>1588</v>
      </c>
      <c r="E62" s="105" t="s">
        <v>1554</v>
      </c>
      <c r="F62" s="124">
        <v>41216</v>
      </c>
      <c r="G62" s="105">
        <v>0.75</v>
      </c>
      <c r="H62" s="125">
        <v>40483</v>
      </c>
      <c r="I62" s="105">
        <v>0.75</v>
      </c>
      <c r="J62" s="125">
        <v>42309</v>
      </c>
      <c r="K62" s="105"/>
      <c r="L62" s="105">
        <v>0</v>
      </c>
      <c r="M62" s="105"/>
      <c r="N62" s="105">
        <v>0</v>
      </c>
      <c r="O62" s="105"/>
      <c r="P62" s="105"/>
      <c r="Q62" s="105">
        <v>0</v>
      </c>
      <c r="R62" s="105"/>
      <c r="S62" s="105">
        <v>0</v>
      </c>
      <c r="T62" s="105"/>
      <c r="U62" s="105"/>
    </row>
    <row r="63" spans="1:21" x14ac:dyDescent="0.3">
      <c r="A63" s="105" t="s">
        <v>232</v>
      </c>
      <c r="B63" s="105">
        <v>1</v>
      </c>
      <c r="C63" s="105" t="s">
        <v>722</v>
      </c>
      <c r="D63" s="105" t="s">
        <v>1589</v>
      </c>
      <c r="E63" s="105" t="s">
        <v>1553</v>
      </c>
      <c r="F63" s="124">
        <v>41274</v>
      </c>
      <c r="G63" s="105">
        <v>0.3</v>
      </c>
      <c r="H63" s="125">
        <v>3320</v>
      </c>
      <c r="I63" s="105">
        <v>0.3</v>
      </c>
      <c r="J63" s="105"/>
      <c r="K63" s="105" t="s">
        <v>1463</v>
      </c>
      <c r="L63" s="105">
        <v>0.7</v>
      </c>
      <c r="M63" s="125">
        <v>40787</v>
      </c>
      <c r="N63" s="105">
        <v>0.7</v>
      </c>
      <c r="O63" s="125">
        <v>42217</v>
      </c>
      <c r="P63" s="105"/>
      <c r="Q63" s="105">
        <v>0</v>
      </c>
      <c r="R63" s="105"/>
      <c r="S63" s="105">
        <v>0</v>
      </c>
      <c r="T63" s="105"/>
      <c r="U63" s="105"/>
    </row>
    <row r="64" spans="1:21" x14ac:dyDescent="0.3">
      <c r="A64" s="105" t="s">
        <v>13</v>
      </c>
      <c r="B64" s="105">
        <v>1</v>
      </c>
      <c r="C64" s="105" t="s">
        <v>728</v>
      </c>
      <c r="D64" s="105" t="s">
        <v>1228</v>
      </c>
      <c r="E64" s="105" t="s">
        <v>1554</v>
      </c>
      <c r="F64" s="124">
        <v>41293</v>
      </c>
      <c r="G64" s="105">
        <v>0.4</v>
      </c>
      <c r="H64" s="125">
        <v>41214</v>
      </c>
      <c r="I64" s="105">
        <v>0.4</v>
      </c>
      <c r="J64" s="125">
        <v>42705</v>
      </c>
      <c r="K64" s="105"/>
      <c r="L64" s="105">
        <v>0</v>
      </c>
      <c r="M64" s="105"/>
      <c r="N64" s="105">
        <v>0</v>
      </c>
      <c r="O64" s="105"/>
      <c r="P64" s="105"/>
      <c r="Q64" s="105">
        <v>0</v>
      </c>
      <c r="R64" s="105"/>
      <c r="S64" s="105">
        <v>0</v>
      </c>
      <c r="T64" s="105"/>
      <c r="U64" s="105"/>
    </row>
    <row r="65" spans="1:21" x14ac:dyDescent="0.3">
      <c r="A65" s="105" t="s">
        <v>70</v>
      </c>
      <c r="B65" s="105">
        <v>1</v>
      </c>
      <c r="C65" s="105" t="s">
        <v>727</v>
      </c>
      <c r="D65" s="105" t="s">
        <v>1243</v>
      </c>
      <c r="E65" s="105" t="s">
        <v>1556</v>
      </c>
      <c r="F65" s="124">
        <v>41247</v>
      </c>
      <c r="G65" s="105">
        <v>0.7</v>
      </c>
      <c r="H65" s="125">
        <v>41214</v>
      </c>
      <c r="I65" s="105">
        <v>0.65910000000000002</v>
      </c>
      <c r="J65" s="125">
        <v>46722</v>
      </c>
      <c r="K65" s="105"/>
      <c r="L65" s="105">
        <v>0.6</v>
      </c>
      <c r="M65" s="125">
        <v>36008</v>
      </c>
      <c r="N65" s="105">
        <v>0.56489999999999996</v>
      </c>
      <c r="O65" s="125">
        <v>42948</v>
      </c>
      <c r="P65" s="105"/>
      <c r="Q65" s="105">
        <v>0</v>
      </c>
      <c r="R65" s="105"/>
      <c r="S65" s="105">
        <v>0</v>
      </c>
      <c r="T65" s="105"/>
      <c r="U65" s="105"/>
    </row>
    <row r="66" spans="1:21" x14ac:dyDescent="0.3">
      <c r="A66" s="105" t="s">
        <v>78</v>
      </c>
      <c r="B66" s="105">
        <v>1</v>
      </c>
      <c r="C66" s="105" t="s">
        <v>708</v>
      </c>
      <c r="D66" s="105" t="s">
        <v>1252</v>
      </c>
      <c r="E66" s="105" t="s">
        <v>1554</v>
      </c>
      <c r="F66" s="124">
        <v>41285</v>
      </c>
      <c r="G66" s="105">
        <v>1</v>
      </c>
      <c r="H66" s="125">
        <v>36008</v>
      </c>
      <c r="I66" s="105">
        <v>0.96020000000000005</v>
      </c>
      <c r="J66" s="125">
        <v>43313</v>
      </c>
      <c r="K66" s="105"/>
      <c r="L66" s="105">
        <v>0</v>
      </c>
      <c r="M66" s="105"/>
      <c r="N66" s="105">
        <v>0</v>
      </c>
      <c r="O66" s="105"/>
      <c r="P66" s="105"/>
      <c r="Q66" s="105">
        <v>0</v>
      </c>
      <c r="R66" s="105"/>
      <c r="S66" s="105">
        <v>0</v>
      </c>
      <c r="T66" s="105"/>
      <c r="U66" s="105"/>
    </row>
    <row r="67" spans="1:21" x14ac:dyDescent="0.3">
      <c r="A67" s="105" t="s">
        <v>28</v>
      </c>
      <c r="B67" s="105">
        <v>1</v>
      </c>
      <c r="C67" s="105" t="s">
        <v>746</v>
      </c>
      <c r="D67" s="105" t="s">
        <v>1590</v>
      </c>
      <c r="E67" s="105" t="s">
        <v>1554</v>
      </c>
      <c r="F67" s="124">
        <v>41291</v>
      </c>
      <c r="G67" s="105">
        <v>0</v>
      </c>
      <c r="H67" s="105"/>
      <c r="I67" s="105">
        <v>0</v>
      </c>
      <c r="J67" s="105"/>
      <c r="K67" s="105"/>
      <c r="L67" s="105">
        <v>0</v>
      </c>
      <c r="M67" s="105"/>
      <c r="N67" s="105">
        <v>0</v>
      </c>
      <c r="O67" s="105"/>
      <c r="P67" s="105"/>
      <c r="Q67" s="105">
        <v>0</v>
      </c>
      <c r="R67" s="105"/>
      <c r="S67" s="105">
        <v>0</v>
      </c>
      <c r="T67" s="105"/>
      <c r="U67" s="105"/>
    </row>
    <row r="68" spans="1:21" x14ac:dyDescent="0.3">
      <c r="A68" s="105" t="s">
        <v>87</v>
      </c>
      <c r="B68" s="105">
        <v>1</v>
      </c>
      <c r="C68" s="105" t="s">
        <v>727</v>
      </c>
      <c r="D68" s="105" t="s">
        <v>1268</v>
      </c>
      <c r="E68" s="105" t="s">
        <v>1554</v>
      </c>
      <c r="F68" s="124">
        <v>41207</v>
      </c>
      <c r="G68" s="105">
        <v>0.25</v>
      </c>
      <c r="H68" s="125">
        <v>39661</v>
      </c>
      <c r="I68" s="105">
        <v>0.25</v>
      </c>
      <c r="J68" s="125">
        <v>41122</v>
      </c>
      <c r="K68" s="105"/>
      <c r="L68" s="105">
        <v>0.5</v>
      </c>
      <c r="M68" s="125">
        <v>39661</v>
      </c>
      <c r="N68" s="105">
        <v>0.5</v>
      </c>
      <c r="O68" s="125">
        <v>41122</v>
      </c>
      <c r="P68" s="105"/>
      <c r="Q68" s="105">
        <v>0</v>
      </c>
      <c r="R68" s="105"/>
      <c r="S68" s="105">
        <v>0</v>
      </c>
      <c r="T68" s="105"/>
      <c r="U68" s="105"/>
    </row>
    <row r="69" spans="1:21" x14ac:dyDescent="0.3">
      <c r="A69" s="105" t="s">
        <v>89</v>
      </c>
      <c r="B69" s="105">
        <v>1</v>
      </c>
      <c r="C69" s="105" t="s">
        <v>730</v>
      </c>
      <c r="D69" s="105" t="s">
        <v>1591</v>
      </c>
      <c r="E69" s="105" t="s">
        <v>1551</v>
      </c>
      <c r="F69" s="124">
        <v>41292</v>
      </c>
      <c r="G69" s="105">
        <v>0</v>
      </c>
      <c r="H69" s="105"/>
      <c r="I69" s="105">
        <v>0</v>
      </c>
      <c r="J69" s="105"/>
      <c r="K69" s="105"/>
      <c r="L69" s="105">
        <v>0</v>
      </c>
      <c r="M69" s="105"/>
      <c r="N69" s="105">
        <v>0</v>
      </c>
      <c r="O69" s="105"/>
      <c r="P69" s="105"/>
      <c r="Q69" s="105">
        <v>0</v>
      </c>
      <c r="R69" s="105"/>
      <c r="S69" s="105">
        <v>0</v>
      </c>
      <c r="T69" s="105"/>
      <c r="U69" s="105"/>
    </row>
    <row r="70" spans="1:21" x14ac:dyDescent="0.3">
      <c r="A70" s="105" t="s">
        <v>24</v>
      </c>
      <c r="B70" s="105">
        <v>1</v>
      </c>
      <c r="C70" s="105" t="s">
        <v>739</v>
      </c>
      <c r="D70" s="105" t="s">
        <v>1592</v>
      </c>
      <c r="E70" s="105" t="s">
        <v>1556</v>
      </c>
      <c r="F70" s="124">
        <v>41222</v>
      </c>
      <c r="G70" s="105">
        <v>1</v>
      </c>
      <c r="H70" s="125">
        <v>38565</v>
      </c>
      <c r="I70" s="105">
        <v>0.99460000000000004</v>
      </c>
      <c r="J70" s="105"/>
      <c r="K70" s="105" t="s">
        <v>1463</v>
      </c>
      <c r="L70" s="105">
        <v>0</v>
      </c>
      <c r="M70" s="105"/>
      <c r="N70" s="105">
        <v>0</v>
      </c>
      <c r="O70" s="105"/>
      <c r="P70" s="105"/>
      <c r="Q70" s="105">
        <v>0</v>
      </c>
      <c r="R70" s="105"/>
      <c r="S70" s="105">
        <v>0</v>
      </c>
      <c r="T70" s="105"/>
      <c r="U70" s="105"/>
    </row>
    <row r="71" spans="1:21" x14ac:dyDescent="0.3">
      <c r="A71" s="105" t="s">
        <v>57</v>
      </c>
      <c r="B71" s="105">
        <v>1</v>
      </c>
      <c r="C71" s="105" t="s">
        <v>765</v>
      </c>
      <c r="D71" s="105" t="s">
        <v>1593</v>
      </c>
      <c r="E71" s="105" t="s">
        <v>1555</v>
      </c>
      <c r="F71" s="124">
        <v>41306</v>
      </c>
      <c r="G71" s="105">
        <v>0</v>
      </c>
      <c r="H71" s="105"/>
      <c r="I71" s="105">
        <v>0</v>
      </c>
      <c r="J71" s="105"/>
      <c r="K71" s="105"/>
      <c r="L71" s="105">
        <v>0</v>
      </c>
      <c r="M71" s="105"/>
      <c r="N71" s="105">
        <v>0</v>
      </c>
      <c r="O71" s="105"/>
      <c r="P71" s="105"/>
      <c r="Q71" s="105">
        <v>0</v>
      </c>
      <c r="R71" s="105"/>
      <c r="S71" s="105">
        <v>0</v>
      </c>
      <c r="T71" s="105"/>
      <c r="U71" s="105"/>
    </row>
    <row r="72" spans="1:21" x14ac:dyDescent="0.3">
      <c r="A72" s="105" t="s">
        <v>61</v>
      </c>
      <c r="B72" s="105">
        <v>1</v>
      </c>
      <c r="C72" s="105" t="s">
        <v>735</v>
      </c>
      <c r="D72" s="105" t="s">
        <v>1594</v>
      </c>
      <c r="E72" s="105" t="s">
        <v>1554</v>
      </c>
      <c r="F72" s="124">
        <v>41263</v>
      </c>
      <c r="G72" s="105">
        <v>0</v>
      </c>
      <c r="H72" s="105"/>
      <c r="I72" s="105">
        <v>0</v>
      </c>
      <c r="J72" s="105"/>
      <c r="K72" s="105"/>
      <c r="L72" s="105">
        <v>0</v>
      </c>
      <c r="M72" s="105"/>
      <c r="N72" s="105">
        <v>0</v>
      </c>
      <c r="O72" s="105"/>
      <c r="P72" s="105"/>
      <c r="Q72" s="105">
        <v>0</v>
      </c>
      <c r="R72" s="105"/>
      <c r="S72" s="105">
        <v>0</v>
      </c>
      <c r="T72" s="105"/>
      <c r="U72" s="105"/>
    </row>
    <row r="73" spans="1:21" x14ac:dyDescent="0.3">
      <c r="A73" s="105" t="s">
        <v>81</v>
      </c>
      <c r="B73" s="105">
        <v>1</v>
      </c>
      <c r="C73" s="105" t="s">
        <v>723</v>
      </c>
      <c r="D73" s="105" t="s">
        <v>1595</v>
      </c>
      <c r="E73" s="105" t="s">
        <v>1554</v>
      </c>
      <c r="F73" s="124">
        <v>41228</v>
      </c>
      <c r="G73" s="105">
        <v>0.8</v>
      </c>
      <c r="H73" s="125">
        <v>41122</v>
      </c>
      <c r="I73" s="105">
        <v>0.8</v>
      </c>
      <c r="J73" s="125">
        <v>42583</v>
      </c>
      <c r="K73" s="105"/>
      <c r="L73" s="105">
        <v>0.43</v>
      </c>
      <c r="M73" s="125">
        <v>36739</v>
      </c>
      <c r="N73" s="105">
        <v>0.43</v>
      </c>
      <c r="O73" s="125">
        <v>47788</v>
      </c>
      <c r="P73" s="105"/>
      <c r="Q73" s="105">
        <v>0</v>
      </c>
      <c r="R73" s="105"/>
      <c r="S73" s="105">
        <v>0</v>
      </c>
      <c r="T73" s="105"/>
      <c r="U73" s="105"/>
    </row>
    <row r="74" spans="1:21" x14ac:dyDescent="0.3">
      <c r="A74" s="105" t="s">
        <v>90</v>
      </c>
      <c r="B74" s="105">
        <v>1</v>
      </c>
      <c r="C74" s="105" t="s">
        <v>725</v>
      </c>
      <c r="D74" s="105" t="s">
        <v>1596</v>
      </c>
      <c r="E74" s="105" t="s">
        <v>1554</v>
      </c>
      <c r="F74" s="124">
        <v>41293</v>
      </c>
      <c r="G74" s="105">
        <v>0.5</v>
      </c>
      <c r="H74" s="125">
        <v>41214</v>
      </c>
      <c r="I74" s="105">
        <v>0.44950000000000001</v>
      </c>
      <c r="J74" s="125">
        <v>41214</v>
      </c>
      <c r="K74" s="105"/>
      <c r="L74" s="105">
        <v>0.5</v>
      </c>
      <c r="M74" s="125">
        <v>41214</v>
      </c>
      <c r="N74" s="105">
        <v>0</v>
      </c>
      <c r="O74" s="125">
        <v>42675</v>
      </c>
      <c r="P74" s="105"/>
      <c r="Q74" s="105">
        <v>0</v>
      </c>
      <c r="R74" s="105"/>
      <c r="S74" s="105">
        <v>0</v>
      </c>
      <c r="T74" s="105"/>
      <c r="U74" s="105"/>
    </row>
    <row r="75" spans="1:21" x14ac:dyDescent="0.3">
      <c r="A75" s="105" t="s">
        <v>39</v>
      </c>
      <c r="B75" s="105">
        <v>1</v>
      </c>
      <c r="C75" s="105" t="s">
        <v>746</v>
      </c>
      <c r="D75" s="105" t="s">
        <v>1597</v>
      </c>
      <c r="E75" s="105" t="s">
        <v>1556</v>
      </c>
      <c r="F75" s="124">
        <v>41298</v>
      </c>
      <c r="G75" s="105">
        <v>0.75</v>
      </c>
      <c r="H75" s="125">
        <v>35370</v>
      </c>
      <c r="I75" s="105">
        <v>0.64139999999999997</v>
      </c>
      <c r="J75" s="105"/>
      <c r="K75" s="105" t="s">
        <v>1463</v>
      </c>
      <c r="L75" s="105">
        <v>0</v>
      </c>
      <c r="M75" s="105"/>
      <c r="N75" s="105">
        <v>0</v>
      </c>
      <c r="O75" s="105"/>
      <c r="P75" s="105"/>
      <c r="Q75" s="105">
        <v>0</v>
      </c>
      <c r="R75" s="105"/>
      <c r="S75" s="105">
        <v>0</v>
      </c>
      <c r="T75" s="105"/>
      <c r="U75" s="105"/>
    </row>
    <row r="76" spans="1:21" x14ac:dyDescent="0.3">
      <c r="A76" s="107" t="s">
        <v>254</v>
      </c>
      <c r="B76" s="107">
        <v>2</v>
      </c>
      <c r="C76" s="107" t="s">
        <v>704</v>
      </c>
      <c r="D76" s="107" t="s">
        <v>1598</v>
      </c>
      <c r="E76" s="107" t="s">
        <v>1554</v>
      </c>
      <c r="F76" s="126">
        <v>41297</v>
      </c>
      <c r="G76" s="107">
        <v>0.75</v>
      </c>
      <c r="H76" s="127">
        <v>30987</v>
      </c>
      <c r="I76" s="107">
        <v>0.5716</v>
      </c>
      <c r="J76" s="107"/>
      <c r="K76" s="107" t="s">
        <v>1463</v>
      </c>
      <c r="L76" s="107">
        <v>0</v>
      </c>
      <c r="M76" s="107"/>
      <c r="N76" s="107">
        <v>0</v>
      </c>
      <c r="O76" s="107"/>
      <c r="P76" s="107"/>
      <c r="Q76" s="107">
        <v>0</v>
      </c>
      <c r="R76" s="107"/>
      <c r="S76" s="107">
        <v>0</v>
      </c>
      <c r="T76" s="107"/>
      <c r="U76" s="107"/>
    </row>
    <row r="77" spans="1:21" x14ac:dyDescent="0.3">
      <c r="A77" s="107" t="s">
        <v>260</v>
      </c>
      <c r="B77" s="107">
        <v>2</v>
      </c>
      <c r="C77" s="107" t="s">
        <v>714</v>
      </c>
      <c r="D77" s="107" t="s">
        <v>812</v>
      </c>
      <c r="E77" s="107" t="s">
        <v>1556</v>
      </c>
      <c r="F77" s="126">
        <v>41302</v>
      </c>
      <c r="G77" s="107">
        <v>1.25</v>
      </c>
      <c r="H77" s="127">
        <v>39387</v>
      </c>
      <c r="I77" s="107">
        <v>1.25</v>
      </c>
      <c r="J77" s="127">
        <v>42675</v>
      </c>
      <c r="K77" s="107"/>
      <c r="L77" s="107">
        <v>0</v>
      </c>
      <c r="M77" s="107"/>
      <c r="N77" s="107">
        <v>0</v>
      </c>
      <c r="O77" s="107"/>
      <c r="P77" s="107"/>
      <c r="Q77" s="107">
        <v>0</v>
      </c>
      <c r="R77" s="107"/>
      <c r="S77" s="107">
        <v>0</v>
      </c>
      <c r="T77" s="107"/>
      <c r="U77" s="107"/>
    </row>
    <row r="78" spans="1:21" x14ac:dyDescent="0.3">
      <c r="A78" s="107" t="s">
        <v>173</v>
      </c>
      <c r="B78" s="107">
        <v>2</v>
      </c>
      <c r="C78" s="107" t="s">
        <v>718</v>
      </c>
      <c r="D78" s="107" t="s">
        <v>820</v>
      </c>
      <c r="E78" s="107" t="s">
        <v>1554</v>
      </c>
      <c r="F78" s="126">
        <v>41296</v>
      </c>
      <c r="G78" s="107">
        <v>0.75</v>
      </c>
      <c r="H78" s="127">
        <v>24320</v>
      </c>
      <c r="I78" s="107">
        <v>0.64349999999999996</v>
      </c>
      <c r="J78" s="107"/>
      <c r="K78" s="107" t="s">
        <v>1463</v>
      </c>
      <c r="L78" s="107">
        <v>0.5</v>
      </c>
      <c r="M78" s="127">
        <v>33817</v>
      </c>
      <c r="N78" s="107">
        <v>0.44919999999999999</v>
      </c>
      <c r="O78" s="107"/>
      <c r="P78" s="107" t="s">
        <v>1463</v>
      </c>
      <c r="Q78" s="107">
        <v>0</v>
      </c>
      <c r="R78" s="107"/>
      <c r="S78" s="107">
        <v>0</v>
      </c>
      <c r="T78" s="107"/>
      <c r="U78" s="107"/>
    </row>
    <row r="79" spans="1:21" x14ac:dyDescent="0.3">
      <c r="A79" s="107" t="s">
        <v>45</v>
      </c>
      <c r="B79" s="107">
        <v>2</v>
      </c>
      <c r="C79" s="107" t="s">
        <v>708</v>
      </c>
      <c r="D79" s="107" t="s">
        <v>824</v>
      </c>
      <c r="E79" s="107" t="s">
        <v>1554</v>
      </c>
      <c r="F79" s="126">
        <v>41277</v>
      </c>
      <c r="G79" s="107">
        <v>0.5</v>
      </c>
      <c r="H79" s="127">
        <v>40817</v>
      </c>
      <c r="I79" s="107">
        <v>0.5</v>
      </c>
      <c r="J79" s="127">
        <v>41183</v>
      </c>
      <c r="K79" s="107"/>
      <c r="L79" s="107">
        <v>0</v>
      </c>
      <c r="M79" s="107"/>
      <c r="N79" s="107">
        <v>0</v>
      </c>
      <c r="O79" s="107"/>
      <c r="P79" s="107"/>
      <c r="Q79" s="107">
        <v>0</v>
      </c>
      <c r="R79" s="107"/>
      <c r="S79" s="107">
        <v>0</v>
      </c>
      <c r="T79" s="107"/>
      <c r="U79" s="107"/>
    </row>
    <row r="80" spans="1:21" x14ac:dyDescent="0.3">
      <c r="A80" s="107" t="s">
        <v>291</v>
      </c>
      <c r="B80" s="107">
        <v>2</v>
      </c>
      <c r="C80" s="107" t="s">
        <v>722</v>
      </c>
      <c r="D80" s="107" t="s">
        <v>1599</v>
      </c>
      <c r="E80" s="107" t="s">
        <v>1556</v>
      </c>
      <c r="F80" s="126">
        <v>41302</v>
      </c>
      <c r="G80" s="107">
        <v>0.9</v>
      </c>
      <c r="H80" s="127">
        <v>39203</v>
      </c>
      <c r="I80" s="107">
        <v>0.9</v>
      </c>
      <c r="J80" s="107"/>
      <c r="K80" s="107" t="s">
        <v>1463</v>
      </c>
      <c r="L80" s="107">
        <v>0</v>
      </c>
      <c r="M80" s="107"/>
      <c r="N80" s="107">
        <v>0</v>
      </c>
      <c r="O80" s="107"/>
      <c r="P80" s="107"/>
      <c r="Q80" s="107">
        <v>0</v>
      </c>
      <c r="R80" s="107"/>
      <c r="S80" s="107">
        <v>0</v>
      </c>
      <c r="T80" s="107"/>
      <c r="U80" s="107"/>
    </row>
    <row r="81" spans="1:21" x14ac:dyDescent="0.3">
      <c r="A81" s="107" t="s">
        <v>272</v>
      </c>
      <c r="B81" s="107">
        <v>2</v>
      </c>
      <c r="C81" s="107" t="s">
        <v>728</v>
      </c>
      <c r="D81" s="107" t="s">
        <v>1600</v>
      </c>
      <c r="E81" s="107" t="s">
        <v>1551</v>
      </c>
      <c r="F81" s="126">
        <v>41219</v>
      </c>
      <c r="G81" s="107">
        <v>1</v>
      </c>
      <c r="H81" s="127">
        <v>24198</v>
      </c>
      <c r="I81" s="107">
        <v>0.73470000000000002</v>
      </c>
      <c r="J81" s="107"/>
      <c r="K81" s="107" t="s">
        <v>1463</v>
      </c>
      <c r="L81" s="107">
        <v>1</v>
      </c>
      <c r="M81" s="127">
        <v>41122</v>
      </c>
      <c r="N81" s="107">
        <v>1</v>
      </c>
      <c r="O81" s="127">
        <v>42948</v>
      </c>
      <c r="P81" s="107"/>
      <c r="Q81" s="107">
        <v>0</v>
      </c>
      <c r="R81" s="107"/>
      <c r="S81" s="107">
        <v>0</v>
      </c>
      <c r="T81" s="107"/>
      <c r="U81" s="107"/>
    </row>
    <row r="82" spans="1:21" x14ac:dyDescent="0.3">
      <c r="A82" s="107" t="s">
        <v>93</v>
      </c>
      <c r="B82" s="107">
        <v>2</v>
      </c>
      <c r="C82" s="107" t="s">
        <v>706</v>
      </c>
      <c r="D82" s="107" t="s">
        <v>1601</v>
      </c>
      <c r="E82" s="107" t="s">
        <v>1551</v>
      </c>
      <c r="F82" s="126">
        <v>41285</v>
      </c>
      <c r="G82" s="107">
        <v>0.2</v>
      </c>
      <c r="H82" s="127">
        <v>41153</v>
      </c>
      <c r="I82" s="107">
        <v>0.02</v>
      </c>
      <c r="J82" s="127">
        <v>42583</v>
      </c>
      <c r="K82" s="107"/>
      <c r="L82" s="107">
        <v>0</v>
      </c>
      <c r="M82" s="127">
        <v>41153</v>
      </c>
      <c r="N82" s="107">
        <v>0.2</v>
      </c>
      <c r="O82" s="127">
        <v>42583</v>
      </c>
      <c r="P82" s="107"/>
      <c r="Q82" s="107">
        <v>0.2</v>
      </c>
      <c r="R82" s="127">
        <v>41153</v>
      </c>
      <c r="S82" s="107">
        <v>0.2</v>
      </c>
      <c r="T82" s="127">
        <v>42583</v>
      </c>
      <c r="U82" s="107"/>
    </row>
    <row r="83" spans="1:21" x14ac:dyDescent="0.3">
      <c r="A83" s="107" t="s">
        <v>77</v>
      </c>
      <c r="B83" s="107">
        <v>2</v>
      </c>
      <c r="C83" s="107" t="s">
        <v>739</v>
      </c>
      <c r="D83" s="107" t="s">
        <v>876</v>
      </c>
      <c r="E83" s="107" t="s">
        <v>1554</v>
      </c>
      <c r="F83" s="126">
        <v>41228</v>
      </c>
      <c r="G83" s="107">
        <v>0.75</v>
      </c>
      <c r="H83" s="127">
        <v>37834</v>
      </c>
      <c r="I83" s="107">
        <v>0.75</v>
      </c>
      <c r="J83" s="107"/>
      <c r="K83" s="107" t="s">
        <v>1463</v>
      </c>
      <c r="L83" s="107">
        <v>0</v>
      </c>
      <c r="M83" s="107"/>
      <c r="N83" s="107">
        <v>0</v>
      </c>
      <c r="O83" s="107"/>
      <c r="P83" s="107"/>
      <c r="Q83" s="107">
        <v>0</v>
      </c>
      <c r="R83" s="107"/>
      <c r="S83" s="107">
        <v>0</v>
      </c>
      <c r="T83" s="107"/>
      <c r="U83" s="107"/>
    </row>
    <row r="84" spans="1:21" x14ac:dyDescent="0.3">
      <c r="A84" s="107" t="s">
        <v>37</v>
      </c>
      <c r="B84" s="107">
        <v>2</v>
      </c>
      <c r="C84" s="107" t="s">
        <v>748</v>
      </c>
      <c r="D84" s="107" t="s">
        <v>1602</v>
      </c>
      <c r="E84" s="107" t="s">
        <v>1556</v>
      </c>
      <c r="F84" s="126">
        <v>41303</v>
      </c>
      <c r="G84" s="107">
        <v>1</v>
      </c>
      <c r="H84" s="127">
        <v>39661</v>
      </c>
      <c r="I84" s="107">
        <v>1</v>
      </c>
      <c r="J84" s="127">
        <v>43435</v>
      </c>
      <c r="K84" s="107"/>
      <c r="L84" s="107">
        <v>0</v>
      </c>
      <c r="M84" s="107"/>
      <c r="N84" s="107">
        <v>0</v>
      </c>
      <c r="O84" s="107"/>
      <c r="P84" s="107"/>
      <c r="Q84" s="107">
        <v>0</v>
      </c>
      <c r="R84" s="107"/>
      <c r="S84" s="107">
        <v>0</v>
      </c>
      <c r="T84" s="107"/>
      <c r="U84" s="107"/>
    </row>
    <row r="85" spans="1:21" x14ac:dyDescent="0.3">
      <c r="A85" s="107" t="s">
        <v>153</v>
      </c>
      <c r="B85" s="107">
        <v>2</v>
      </c>
      <c r="C85" s="107" t="s">
        <v>736</v>
      </c>
      <c r="D85" s="107" t="s">
        <v>920</v>
      </c>
      <c r="E85" s="107" t="s">
        <v>1554</v>
      </c>
      <c r="F85" s="126">
        <v>41299</v>
      </c>
      <c r="G85" s="107">
        <v>1</v>
      </c>
      <c r="H85" s="127">
        <v>34029</v>
      </c>
      <c r="I85" s="107">
        <v>0.94520000000000004</v>
      </c>
      <c r="J85" s="107"/>
      <c r="K85" s="107" t="s">
        <v>1463</v>
      </c>
      <c r="L85" s="107">
        <v>0</v>
      </c>
      <c r="M85" s="107"/>
      <c r="N85" s="107">
        <v>0</v>
      </c>
      <c r="O85" s="107"/>
      <c r="P85" s="107"/>
      <c r="Q85" s="107">
        <v>0</v>
      </c>
      <c r="R85" s="107"/>
      <c r="S85" s="107">
        <v>0</v>
      </c>
      <c r="T85" s="107"/>
      <c r="U85" s="107"/>
    </row>
    <row r="86" spans="1:21" x14ac:dyDescent="0.3">
      <c r="A86" s="107" t="s">
        <v>19</v>
      </c>
      <c r="B86" s="107">
        <v>2</v>
      </c>
      <c r="C86" s="107" t="s">
        <v>706</v>
      </c>
      <c r="D86" s="107" t="s">
        <v>1082</v>
      </c>
      <c r="E86" s="107" t="s">
        <v>1553</v>
      </c>
      <c r="F86" s="126">
        <v>41293</v>
      </c>
      <c r="G86" s="107">
        <v>0.2</v>
      </c>
      <c r="H86" s="127">
        <v>39661</v>
      </c>
      <c r="I86" s="107">
        <v>0.2</v>
      </c>
      <c r="J86" s="127">
        <v>41122</v>
      </c>
      <c r="K86" s="107"/>
      <c r="L86" s="107">
        <v>0</v>
      </c>
      <c r="M86" s="107"/>
      <c r="N86" s="107">
        <v>0</v>
      </c>
      <c r="O86" s="107"/>
      <c r="P86" s="107"/>
      <c r="Q86" s="107">
        <v>0</v>
      </c>
      <c r="R86" s="107"/>
      <c r="S86" s="107">
        <v>0</v>
      </c>
      <c r="T86" s="107"/>
      <c r="U86" s="107"/>
    </row>
    <row r="87" spans="1:21" x14ac:dyDescent="0.3">
      <c r="A87" s="107" t="s">
        <v>83</v>
      </c>
      <c r="B87" s="107">
        <v>2</v>
      </c>
      <c r="C87" s="107" t="s">
        <v>727</v>
      </c>
      <c r="D87" s="107" t="s">
        <v>1603</v>
      </c>
      <c r="E87" s="107" t="s">
        <v>1554</v>
      </c>
      <c r="F87" s="126">
        <v>41260</v>
      </c>
      <c r="G87" s="107">
        <v>0</v>
      </c>
      <c r="H87" s="107"/>
      <c r="I87" s="107">
        <v>0</v>
      </c>
      <c r="J87" s="107"/>
      <c r="K87" s="107"/>
      <c r="L87" s="107">
        <v>0</v>
      </c>
      <c r="M87" s="107"/>
      <c r="N87" s="107">
        <v>0</v>
      </c>
      <c r="O87" s="107"/>
      <c r="P87" s="107"/>
      <c r="Q87" s="107">
        <v>0</v>
      </c>
      <c r="R87" s="107"/>
      <c r="S87" s="107">
        <v>0</v>
      </c>
      <c r="T87" s="107"/>
      <c r="U87" s="107"/>
    </row>
    <row r="88" spans="1:21" x14ac:dyDescent="0.3">
      <c r="A88" s="107" t="s">
        <v>62</v>
      </c>
      <c r="B88" s="107">
        <v>2</v>
      </c>
      <c r="C88" s="107" t="s">
        <v>753</v>
      </c>
      <c r="D88" s="107" t="s">
        <v>1604</v>
      </c>
      <c r="E88" s="107" t="s">
        <v>1554</v>
      </c>
      <c r="F88" s="126">
        <v>41253</v>
      </c>
      <c r="G88" s="107">
        <v>2.9999999999999997E-4</v>
      </c>
      <c r="H88" s="127">
        <v>41122</v>
      </c>
      <c r="I88" s="107">
        <v>2.9999999999999997E-4</v>
      </c>
      <c r="J88" s="127">
        <v>42583</v>
      </c>
      <c r="K88" s="107"/>
      <c r="L88" s="107">
        <v>2.9999999999999997E-4</v>
      </c>
      <c r="M88" s="127">
        <v>41122</v>
      </c>
      <c r="N88" s="107">
        <v>2.9999999999999997E-4</v>
      </c>
      <c r="O88" s="127">
        <v>42583</v>
      </c>
      <c r="P88" s="107"/>
      <c r="Q88" s="107">
        <v>0</v>
      </c>
      <c r="R88" s="107"/>
      <c r="S88" s="107">
        <v>0</v>
      </c>
      <c r="T88" s="107"/>
      <c r="U88" s="107"/>
    </row>
    <row r="89" spans="1:21" x14ac:dyDescent="0.3">
      <c r="A89" s="107" t="s">
        <v>138</v>
      </c>
      <c r="B89" s="107">
        <v>2</v>
      </c>
      <c r="C89" s="107" t="s">
        <v>714</v>
      </c>
      <c r="D89" s="107" t="s">
        <v>952</v>
      </c>
      <c r="E89" s="107" t="s">
        <v>1554</v>
      </c>
      <c r="F89" s="126">
        <v>41290</v>
      </c>
      <c r="G89" s="107">
        <v>0.5</v>
      </c>
      <c r="H89" s="127">
        <v>27334</v>
      </c>
      <c r="I89" s="107">
        <v>0.36449999999999999</v>
      </c>
      <c r="J89" s="107"/>
      <c r="K89" s="107" t="s">
        <v>1463</v>
      </c>
      <c r="L89" s="107">
        <v>0</v>
      </c>
      <c r="M89" s="107"/>
      <c r="N89" s="107">
        <v>0</v>
      </c>
      <c r="O89" s="107"/>
      <c r="P89" s="107"/>
      <c r="Q89" s="107">
        <v>0</v>
      </c>
      <c r="R89" s="107"/>
      <c r="S89" s="107">
        <v>0</v>
      </c>
      <c r="T89" s="107"/>
      <c r="U89" s="107"/>
    </row>
    <row r="90" spans="1:21" x14ac:dyDescent="0.3">
      <c r="A90" s="107" t="s">
        <v>220</v>
      </c>
      <c r="B90" s="107">
        <v>2</v>
      </c>
      <c r="C90" s="107" t="s">
        <v>727</v>
      </c>
      <c r="D90" s="107" t="s">
        <v>1605</v>
      </c>
      <c r="E90" s="107" t="s">
        <v>1551</v>
      </c>
      <c r="F90" s="126">
        <v>41215</v>
      </c>
      <c r="G90" s="107">
        <v>0</v>
      </c>
      <c r="H90" s="107"/>
      <c r="I90" s="107">
        <v>0</v>
      </c>
      <c r="J90" s="107"/>
      <c r="K90" s="107"/>
      <c r="L90" s="107">
        <v>0</v>
      </c>
      <c r="M90" s="107"/>
      <c r="N90" s="107">
        <v>0</v>
      </c>
      <c r="O90" s="107"/>
      <c r="P90" s="107"/>
      <c r="Q90" s="107">
        <v>0</v>
      </c>
      <c r="R90" s="107"/>
      <c r="S90" s="107">
        <v>0</v>
      </c>
      <c r="T90" s="107"/>
      <c r="U90" s="107"/>
    </row>
    <row r="91" spans="1:21" x14ac:dyDescent="0.3">
      <c r="A91" s="107" t="s">
        <v>301</v>
      </c>
      <c r="B91" s="107">
        <v>2</v>
      </c>
      <c r="C91" s="107" t="s">
        <v>710</v>
      </c>
      <c r="D91" s="107" t="s">
        <v>961</v>
      </c>
      <c r="E91" s="107" t="s">
        <v>1556</v>
      </c>
      <c r="F91" s="126">
        <v>41290</v>
      </c>
      <c r="G91" s="107">
        <v>0.6</v>
      </c>
      <c r="H91" s="127">
        <v>37104</v>
      </c>
      <c r="I91" s="107">
        <v>0.35</v>
      </c>
      <c r="J91" s="107"/>
      <c r="K91" s="107" t="s">
        <v>1463</v>
      </c>
      <c r="L91" s="107">
        <v>0</v>
      </c>
      <c r="M91" s="107"/>
      <c r="N91" s="107">
        <v>0</v>
      </c>
      <c r="O91" s="107"/>
      <c r="P91" s="107"/>
      <c r="Q91" s="107">
        <v>0</v>
      </c>
      <c r="R91" s="107"/>
      <c r="S91" s="107">
        <v>0</v>
      </c>
      <c r="T91" s="107"/>
      <c r="U91" s="107"/>
    </row>
    <row r="92" spans="1:21" x14ac:dyDescent="0.3">
      <c r="A92" s="107" t="s">
        <v>209</v>
      </c>
      <c r="B92" s="107">
        <v>2</v>
      </c>
      <c r="C92" s="107" t="s">
        <v>759</v>
      </c>
      <c r="D92" s="107" t="s">
        <v>1606</v>
      </c>
      <c r="E92" s="107" t="s">
        <v>1554</v>
      </c>
      <c r="F92" s="126">
        <v>41250</v>
      </c>
      <c r="G92" s="107">
        <v>0.5</v>
      </c>
      <c r="H92" s="127">
        <v>39295</v>
      </c>
      <c r="I92" s="107">
        <v>0.4965</v>
      </c>
      <c r="J92" s="127">
        <v>43678</v>
      </c>
      <c r="K92" s="107"/>
      <c r="L92" s="107">
        <v>0</v>
      </c>
      <c r="M92" s="107"/>
      <c r="N92" s="107">
        <v>0</v>
      </c>
      <c r="O92" s="107"/>
      <c r="P92" s="107"/>
      <c r="Q92" s="107">
        <v>0</v>
      </c>
      <c r="R92" s="107"/>
      <c r="S92" s="107">
        <v>0</v>
      </c>
      <c r="T92" s="107"/>
      <c r="U92" s="107"/>
    </row>
    <row r="93" spans="1:21" x14ac:dyDescent="0.3">
      <c r="A93" s="107" t="s">
        <v>21</v>
      </c>
      <c r="B93" s="107">
        <v>2</v>
      </c>
      <c r="C93" s="107" t="s">
        <v>753</v>
      </c>
      <c r="D93" s="107" t="s">
        <v>1607</v>
      </c>
      <c r="E93" s="107" t="s">
        <v>1556</v>
      </c>
      <c r="F93" s="126">
        <v>41215</v>
      </c>
      <c r="G93" s="107">
        <v>0.49490000000000001</v>
      </c>
      <c r="H93" s="127">
        <v>38930</v>
      </c>
      <c r="I93" s="107">
        <v>0.49490000000000001</v>
      </c>
      <c r="J93" s="127">
        <v>42339</v>
      </c>
      <c r="K93" s="107"/>
      <c r="L93" s="107">
        <v>0</v>
      </c>
      <c r="M93" s="107"/>
      <c r="N93" s="107">
        <v>0</v>
      </c>
      <c r="O93" s="107"/>
      <c r="P93" s="107"/>
      <c r="Q93" s="107">
        <v>0</v>
      </c>
      <c r="R93" s="107"/>
      <c r="S93" s="107">
        <v>0</v>
      </c>
      <c r="T93" s="107"/>
      <c r="U93" s="107"/>
    </row>
    <row r="94" spans="1:21" x14ac:dyDescent="0.3">
      <c r="A94" s="107" t="s">
        <v>109</v>
      </c>
      <c r="B94" s="107">
        <v>2</v>
      </c>
      <c r="C94" s="107" t="s">
        <v>738</v>
      </c>
      <c r="D94" s="107" t="s">
        <v>979</v>
      </c>
      <c r="E94" s="107" t="s">
        <v>1555</v>
      </c>
      <c r="F94" s="126">
        <v>41304</v>
      </c>
      <c r="G94" s="107">
        <v>0</v>
      </c>
      <c r="H94" s="107"/>
      <c r="I94" s="107">
        <v>0</v>
      </c>
      <c r="J94" s="107"/>
      <c r="K94" s="107"/>
      <c r="L94" s="107">
        <v>0</v>
      </c>
      <c r="M94" s="107"/>
      <c r="N94" s="107">
        <v>0</v>
      </c>
      <c r="O94" s="107"/>
      <c r="P94" s="107"/>
      <c r="Q94" s="107">
        <v>0</v>
      </c>
      <c r="R94" s="107"/>
      <c r="S94" s="107">
        <v>0</v>
      </c>
      <c r="T94" s="107"/>
      <c r="U94" s="107"/>
    </row>
    <row r="95" spans="1:21" x14ac:dyDescent="0.3">
      <c r="A95" s="107" t="s">
        <v>247</v>
      </c>
      <c r="B95" s="107">
        <v>2</v>
      </c>
      <c r="C95" s="107" t="s">
        <v>722</v>
      </c>
      <c r="D95" s="107" t="s">
        <v>1608</v>
      </c>
      <c r="E95" s="107" t="s">
        <v>1556</v>
      </c>
      <c r="F95" s="126">
        <v>41263</v>
      </c>
      <c r="G95" s="107">
        <v>1.6</v>
      </c>
      <c r="H95" s="127">
        <v>34578</v>
      </c>
      <c r="I95" s="107">
        <v>1.5781000000000001</v>
      </c>
      <c r="J95" s="107"/>
      <c r="K95" s="107" t="s">
        <v>1463</v>
      </c>
      <c r="L95" s="107">
        <v>0</v>
      </c>
      <c r="M95" s="107"/>
      <c r="N95" s="107">
        <v>0</v>
      </c>
      <c r="O95" s="107"/>
      <c r="P95" s="107"/>
      <c r="Q95" s="107">
        <v>0</v>
      </c>
      <c r="R95" s="107"/>
      <c r="S95" s="107">
        <v>0</v>
      </c>
      <c r="T95" s="107"/>
      <c r="U95" s="107"/>
    </row>
    <row r="96" spans="1:21" x14ac:dyDescent="0.3">
      <c r="A96" s="107" t="s">
        <v>225</v>
      </c>
      <c r="B96" s="107">
        <v>2</v>
      </c>
      <c r="C96" s="107" t="s">
        <v>766</v>
      </c>
      <c r="D96" s="107" t="s">
        <v>1609</v>
      </c>
      <c r="E96" s="107" t="s">
        <v>1556</v>
      </c>
      <c r="F96" s="126">
        <v>41283</v>
      </c>
      <c r="G96" s="107">
        <v>0.85</v>
      </c>
      <c r="H96" s="127">
        <v>34639</v>
      </c>
      <c r="I96" s="107">
        <v>0.76239999999999997</v>
      </c>
      <c r="J96" s="107"/>
      <c r="K96" s="107" t="s">
        <v>1463</v>
      </c>
      <c r="L96" s="107">
        <v>0.85</v>
      </c>
      <c r="M96" s="127">
        <v>36739</v>
      </c>
      <c r="N96" s="107">
        <v>0.77829999999999999</v>
      </c>
      <c r="O96" s="107"/>
      <c r="P96" s="107" t="s">
        <v>1463</v>
      </c>
      <c r="Q96" s="107">
        <v>0</v>
      </c>
      <c r="R96" s="107"/>
      <c r="S96" s="107">
        <v>0</v>
      </c>
      <c r="T96" s="107"/>
      <c r="U96" s="107"/>
    </row>
    <row r="97" spans="1:21" x14ac:dyDescent="0.3">
      <c r="A97" s="107" t="s">
        <v>244</v>
      </c>
      <c r="B97" s="107">
        <v>2</v>
      </c>
      <c r="C97" s="107" t="s">
        <v>767</v>
      </c>
      <c r="D97" s="107" t="s">
        <v>1610</v>
      </c>
      <c r="E97" s="107" t="s">
        <v>1556</v>
      </c>
      <c r="F97" s="126">
        <v>41291</v>
      </c>
      <c r="G97" s="107">
        <v>0.75</v>
      </c>
      <c r="H97" s="127">
        <v>40391</v>
      </c>
      <c r="I97" s="107">
        <v>0.75</v>
      </c>
      <c r="J97" s="127">
        <v>41609</v>
      </c>
      <c r="K97" s="107"/>
      <c r="L97" s="107">
        <v>0.95</v>
      </c>
      <c r="M97" s="127">
        <v>36586</v>
      </c>
      <c r="N97" s="107">
        <v>0.95</v>
      </c>
      <c r="O97" s="127">
        <v>44531</v>
      </c>
      <c r="P97" s="107"/>
      <c r="Q97" s="107">
        <v>0</v>
      </c>
      <c r="R97" s="107"/>
      <c r="S97" s="107">
        <v>0</v>
      </c>
      <c r="T97" s="107"/>
      <c r="U97" s="107"/>
    </row>
    <row r="98" spans="1:21" x14ac:dyDescent="0.3">
      <c r="A98" s="107" t="s">
        <v>166</v>
      </c>
      <c r="B98" s="107">
        <v>2</v>
      </c>
      <c r="C98" s="107" t="s">
        <v>742</v>
      </c>
      <c r="D98" s="107" t="s">
        <v>1611</v>
      </c>
      <c r="E98" s="107" t="s">
        <v>1554</v>
      </c>
      <c r="F98" s="126">
        <v>41291</v>
      </c>
      <c r="G98" s="107">
        <v>0.5</v>
      </c>
      <c r="H98" s="127">
        <v>40391</v>
      </c>
      <c r="I98" s="107">
        <v>0.46560000000000001</v>
      </c>
      <c r="J98" s="127">
        <v>44044</v>
      </c>
      <c r="K98" s="107"/>
      <c r="L98" s="107">
        <v>0</v>
      </c>
      <c r="M98" s="107"/>
      <c r="N98" s="107">
        <v>0</v>
      </c>
      <c r="O98" s="107"/>
      <c r="P98" s="107"/>
      <c r="Q98" s="107">
        <v>0</v>
      </c>
      <c r="R98" s="107"/>
      <c r="S98" s="107">
        <v>0</v>
      </c>
      <c r="T98" s="107"/>
      <c r="U98" s="107"/>
    </row>
    <row r="99" spans="1:21" x14ac:dyDescent="0.3">
      <c r="A99" s="107" t="s">
        <v>96</v>
      </c>
      <c r="B99" s="107">
        <v>2</v>
      </c>
      <c r="C99" s="107" t="s">
        <v>711</v>
      </c>
      <c r="D99" s="107" t="s">
        <v>1031</v>
      </c>
      <c r="E99" s="107" t="s">
        <v>1553</v>
      </c>
      <c r="F99" s="126">
        <v>41213</v>
      </c>
      <c r="G99" s="107">
        <v>0.5</v>
      </c>
      <c r="H99" s="127">
        <v>38200</v>
      </c>
      <c r="I99" s="107">
        <v>0.5</v>
      </c>
      <c r="J99" s="127">
        <v>41852</v>
      </c>
      <c r="K99" s="107"/>
      <c r="L99" s="107">
        <v>0</v>
      </c>
      <c r="M99" s="107"/>
      <c r="N99" s="107">
        <v>0</v>
      </c>
      <c r="O99" s="107"/>
      <c r="P99" s="107"/>
      <c r="Q99" s="107">
        <v>0</v>
      </c>
      <c r="R99" s="107"/>
      <c r="S99" s="107">
        <v>0</v>
      </c>
      <c r="T99" s="107"/>
      <c r="U99" s="107"/>
    </row>
    <row r="100" spans="1:21" x14ac:dyDescent="0.3">
      <c r="A100" s="107" t="s">
        <v>71</v>
      </c>
      <c r="B100" s="107">
        <v>2</v>
      </c>
      <c r="C100" s="107" t="s">
        <v>713</v>
      </c>
      <c r="D100" s="107" t="s">
        <v>1612</v>
      </c>
      <c r="E100" s="107" t="s">
        <v>1553</v>
      </c>
      <c r="F100" s="126">
        <v>41298</v>
      </c>
      <c r="G100" s="107">
        <v>0</v>
      </c>
      <c r="H100" s="107"/>
      <c r="I100" s="107">
        <v>0</v>
      </c>
      <c r="J100" s="107"/>
      <c r="K100" s="107"/>
      <c r="L100" s="107">
        <v>0</v>
      </c>
      <c r="M100" s="107"/>
      <c r="N100" s="107">
        <v>0</v>
      </c>
      <c r="O100" s="107"/>
      <c r="P100" s="107"/>
      <c r="Q100" s="107">
        <v>0</v>
      </c>
      <c r="R100" s="107"/>
      <c r="S100" s="107">
        <v>0</v>
      </c>
      <c r="T100" s="107"/>
      <c r="U100" s="107"/>
    </row>
    <row r="101" spans="1:21" x14ac:dyDescent="0.3">
      <c r="A101" s="107" t="s">
        <v>126</v>
      </c>
      <c r="B101" s="107">
        <v>2</v>
      </c>
      <c r="C101" s="107" t="s">
        <v>705</v>
      </c>
      <c r="D101" s="107" t="s">
        <v>1039</v>
      </c>
      <c r="E101" s="107" t="s">
        <v>1551</v>
      </c>
      <c r="F101" s="126">
        <v>41306</v>
      </c>
      <c r="G101" s="107">
        <v>0</v>
      </c>
      <c r="H101" s="107"/>
      <c r="I101" s="107">
        <v>0</v>
      </c>
      <c r="J101" s="107"/>
      <c r="K101" s="107"/>
      <c r="L101" s="107">
        <v>0</v>
      </c>
      <c r="M101" s="107"/>
      <c r="N101" s="107">
        <v>0</v>
      </c>
      <c r="O101" s="107"/>
      <c r="P101" s="107"/>
      <c r="Q101" s="107">
        <v>0</v>
      </c>
      <c r="R101" s="107"/>
      <c r="S101" s="107">
        <v>0</v>
      </c>
      <c r="T101" s="107"/>
      <c r="U101" s="107"/>
    </row>
    <row r="102" spans="1:21" x14ac:dyDescent="0.3">
      <c r="A102" s="107" t="s">
        <v>95</v>
      </c>
      <c r="B102" s="107">
        <v>2</v>
      </c>
      <c r="C102" s="107" t="s">
        <v>746</v>
      </c>
      <c r="D102" s="107" t="s">
        <v>1613</v>
      </c>
      <c r="E102" s="107" t="s">
        <v>1554</v>
      </c>
      <c r="F102" s="126">
        <v>41227</v>
      </c>
      <c r="G102" s="107">
        <v>0.3</v>
      </c>
      <c r="H102" s="127">
        <v>38930</v>
      </c>
      <c r="I102" s="107">
        <v>0.3</v>
      </c>
      <c r="J102" s="107"/>
      <c r="K102" s="107" t="s">
        <v>1463</v>
      </c>
      <c r="L102" s="107">
        <v>0</v>
      </c>
      <c r="M102" s="107"/>
      <c r="N102" s="107">
        <v>0</v>
      </c>
      <c r="O102" s="107"/>
      <c r="P102" s="107"/>
      <c r="Q102" s="107">
        <v>0</v>
      </c>
      <c r="R102" s="107"/>
      <c r="S102" s="107">
        <v>0</v>
      </c>
      <c r="T102" s="107"/>
      <c r="U102" s="107"/>
    </row>
    <row r="103" spans="1:21" x14ac:dyDescent="0.3">
      <c r="A103" s="107" t="s">
        <v>187</v>
      </c>
      <c r="B103" s="107">
        <v>2</v>
      </c>
      <c r="C103" s="107" t="s">
        <v>757</v>
      </c>
      <c r="D103" s="107" t="s">
        <v>1614</v>
      </c>
      <c r="E103" s="107" t="s">
        <v>1554</v>
      </c>
      <c r="F103" s="126">
        <v>41302</v>
      </c>
      <c r="G103" s="107">
        <v>1.1000000000000001</v>
      </c>
      <c r="H103" s="127">
        <v>71925</v>
      </c>
      <c r="I103" s="107">
        <v>1.01</v>
      </c>
      <c r="J103" s="127">
        <v>42705</v>
      </c>
      <c r="K103" s="107"/>
      <c r="L103" s="107">
        <v>0</v>
      </c>
      <c r="M103" s="107"/>
      <c r="N103" s="107">
        <v>0</v>
      </c>
      <c r="O103" s="107"/>
      <c r="P103" s="107"/>
      <c r="Q103" s="107">
        <v>0</v>
      </c>
      <c r="R103" s="107"/>
      <c r="S103" s="107">
        <v>0</v>
      </c>
      <c r="T103" s="107"/>
      <c r="U103" s="107"/>
    </row>
    <row r="104" spans="1:21" x14ac:dyDescent="0.3">
      <c r="A104" s="107" t="s">
        <v>88</v>
      </c>
      <c r="B104" s="107">
        <v>2</v>
      </c>
      <c r="C104" s="107" t="s">
        <v>711</v>
      </c>
      <c r="D104" s="107" t="s">
        <v>1048</v>
      </c>
      <c r="E104" s="107" t="s">
        <v>1554</v>
      </c>
      <c r="F104" s="126">
        <v>41232</v>
      </c>
      <c r="G104" s="107">
        <v>0</v>
      </c>
      <c r="H104" s="107"/>
      <c r="I104" s="107">
        <v>0</v>
      </c>
      <c r="J104" s="107"/>
      <c r="K104" s="107"/>
      <c r="L104" s="107">
        <v>0</v>
      </c>
      <c r="M104" s="107"/>
      <c r="N104" s="107">
        <v>0</v>
      </c>
      <c r="O104" s="107"/>
      <c r="P104" s="107"/>
      <c r="Q104" s="107">
        <v>0</v>
      </c>
      <c r="R104" s="107"/>
      <c r="S104" s="107">
        <v>0</v>
      </c>
      <c r="T104" s="107"/>
      <c r="U104" s="107"/>
    </row>
    <row r="105" spans="1:21" x14ac:dyDescent="0.3">
      <c r="A105" s="107" t="s">
        <v>213</v>
      </c>
      <c r="B105" s="107">
        <v>2</v>
      </c>
      <c r="C105" s="107" t="s">
        <v>735</v>
      </c>
      <c r="D105" s="107" t="s">
        <v>1050</v>
      </c>
      <c r="E105" s="107" t="s">
        <v>1555</v>
      </c>
      <c r="F105" s="126">
        <v>41292</v>
      </c>
      <c r="G105" s="107">
        <v>0</v>
      </c>
      <c r="H105" s="107"/>
      <c r="I105" s="107">
        <v>0</v>
      </c>
      <c r="J105" s="107"/>
      <c r="K105" s="107"/>
      <c r="L105" s="107">
        <v>0</v>
      </c>
      <c r="M105" s="107"/>
      <c r="N105" s="107">
        <v>0</v>
      </c>
      <c r="O105" s="107"/>
      <c r="P105" s="107"/>
      <c r="Q105" s="107">
        <v>0</v>
      </c>
      <c r="R105" s="107"/>
      <c r="S105" s="107">
        <v>0</v>
      </c>
      <c r="T105" s="107"/>
      <c r="U105" s="107"/>
    </row>
    <row r="106" spans="1:21" x14ac:dyDescent="0.3">
      <c r="A106" s="107" t="s">
        <v>161</v>
      </c>
      <c r="B106" s="107">
        <v>2</v>
      </c>
      <c r="C106" s="107" t="s">
        <v>739</v>
      </c>
      <c r="D106" s="107" t="s">
        <v>1615</v>
      </c>
      <c r="E106" s="107" t="s">
        <v>1556</v>
      </c>
      <c r="F106" s="126">
        <v>41302</v>
      </c>
      <c r="G106" s="107">
        <v>1</v>
      </c>
      <c r="H106" s="127">
        <v>36281</v>
      </c>
      <c r="I106" s="107">
        <v>1</v>
      </c>
      <c r="J106" s="107"/>
      <c r="K106" s="107" t="s">
        <v>1463</v>
      </c>
      <c r="L106" s="107">
        <v>0</v>
      </c>
      <c r="M106" s="107"/>
      <c r="N106" s="107">
        <v>0</v>
      </c>
      <c r="O106" s="107"/>
      <c r="P106" s="107"/>
      <c r="Q106" s="107">
        <v>0</v>
      </c>
      <c r="R106" s="107"/>
      <c r="S106" s="107">
        <v>0</v>
      </c>
      <c r="T106" s="107"/>
      <c r="U106" s="107"/>
    </row>
    <row r="107" spans="1:21" x14ac:dyDescent="0.3">
      <c r="A107" s="107" t="s">
        <v>119</v>
      </c>
      <c r="B107" s="107">
        <v>2</v>
      </c>
      <c r="C107" s="107" t="s">
        <v>716</v>
      </c>
      <c r="D107" s="107" t="s">
        <v>1616</v>
      </c>
      <c r="E107" s="107" t="s">
        <v>1556</v>
      </c>
      <c r="F107" s="126">
        <v>41199</v>
      </c>
      <c r="G107" s="107">
        <v>1</v>
      </c>
      <c r="H107" s="127">
        <v>36008</v>
      </c>
      <c r="I107" s="107">
        <v>1</v>
      </c>
      <c r="J107" s="127">
        <v>43070</v>
      </c>
      <c r="K107" s="107"/>
      <c r="L107" s="107">
        <v>1</v>
      </c>
      <c r="M107" s="127">
        <v>35370</v>
      </c>
      <c r="N107" s="107">
        <v>1</v>
      </c>
      <c r="O107" s="107"/>
      <c r="P107" s="107" t="s">
        <v>1463</v>
      </c>
      <c r="Q107" s="107">
        <v>0</v>
      </c>
      <c r="R107" s="107"/>
      <c r="S107" s="107">
        <v>0</v>
      </c>
      <c r="T107" s="107"/>
      <c r="U107" s="107"/>
    </row>
    <row r="108" spans="1:21" x14ac:dyDescent="0.3">
      <c r="A108" s="107" t="s">
        <v>116</v>
      </c>
      <c r="B108" s="107">
        <v>2</v>
      </c>
      <c r="C108" s="107" t="s">
        <v>711</v>
      </c>
      <c r="D108" s="107" t="s">
        <v>1617</v>
      </c>
      <c r="E108" s="107" t="s">
        <v>1554</v>
      </c>
      <c r="F108" s="126">
        <v>41288</v>
      </c>
      <c r="G108" s="107">
        <v>2</v>
      </c>
      <c r="H108" s="127">
        <v>35309</v>
      </c>
      <c r="I108" s="107">
        <v>1</v>
      </c>
      <c r="J108" s="107"/>
      <c r="K108" s="107" t="s">
        <v>1463</v>
      </c>
      <c r="L108" s="107">
        <v>0</v>
      </c>
      <c r="M108" s="107"/>
      <c r="N108" s="107">
        <v>0</v>
      </c>
      <c r="O108" s="107"/>
      <c r="P108" s="107"/>
      <c r="Q108" s="107">
        <v>0</v>
      </c>
      <c r="R108" s="107"/>
      <c r="S108" s="107">
        <v>0</v>
      </c>
      <c r="T108" s="107"/>
      <c r="U108" s="107"/>
    </row>
    <row r="109" spans="1:21" x14ac:dyDescent="0.3">
      <c r="A109" s="107" t="s">
        <v>33</v>
      </c>
      <c r="B109" s="107">
        <v>2</v>
      </c>
      <c r="C109" s="107" t="s">
        <v>761</v>
      </c>
      <c r="D109" s="107" t="s">
        <v>1068</v>
      </c>
      <c r="E109" s="107" t="s">
        <v>1554</v>
      </c>
      <c r="F109" s="126">
        <v>41295</v>
      </c>
      <c r="G109" s="107">
        <v>0</v>
      </c>
      <c r="H109" s="107"/>
      <c r="I109" s="107">
        <v>0</v>
      </c>
      <c r="J109" s="107"/>
      <c r="K109" s="107"/>
      <c r="L109" s="107">
        <v>0</v>
      </c>
      <c r="M109" s="107"/>
      <c r="N109" s="107">
        <v>0</v>
      </c>
      <c r="O109" s="107"/>
      <c r="P109" s="107"/>
      <c r="Q109" s="107">
        <v>0</v>
      </c>
      <c r="R109" s="107"/>
      <c r="S109" s="107">
        <v>0</v>
      </c>
      <c r="T109" s="107"/>
      <c r="U109" s="107"/>
    </row>
    <row r="110" spans="1:21" x14ac:dyDescent="0.3">
      <c r="A110" s="107" t="s">
        <v>14</v>
      </c>
      <c r="B110" s="107">
        <v>2</v>
      </c>
      <c r="C110" s="107" t="s">
        <v>745</v>
      </c>
      <c r="D110" s="107" t="s">
        <v>1618</v>
      </c>
      <c r="E110" s="107" t="s">
        <v>1556</v>
      </c>
      <c r="F110" s="126">
        <v>41302</v>
      </c>
      <c r="G110" s="107">
        <v>0</v>
      </c>
      <c r="H110" s="107"/>
      <c r="I110" s="107">
        <v>0</v>
      </c>
      <c r="J110" s="107"/>
      <c r="K110" s="107"/>
      <c r="L110" s="107">
        <v>0</v>
      </c>
      <c r="M110" s="107"/>
      <c r="N110" s="107">
        <v>0</v>
      </c>
      <c r="O110" s="107"/>
      <c r="P110" s="107"/>
      <c r="Q110" s="107">
        <v>0</v>
      </c>
      <c r="R110" s="107"/>
      <c r="S110" s="107">
        <v>0</v>
      </c>
      <c r="T110" s="107"/>
      <c r="U110" s="107"/>
    </row>
    <row r="111" spans="1:21" x14ac:dyDescent="0.3">
      <c r="A111" s="107" t="s">
        <v>44</v>
      </c>
      <c r="B111" s="107">
        <v>2</v>
      </c>
      <c r="C111" s="107" t="s">
        <v>756</v>
      </c>
      <c r="D111" s="107" t="s">
        <v>1082</v>
      </c>
      <c r="E111" s="107" t="s">
        <v>1553</v>
      </c>
      <c r="F111" s="126">
        <v>41213</v>
      </c>
      <c r="G111" s="107">
        <v>1</v>
      </c>
      <c r="H111" s="127">
        <v>25263</v>
      </c>
      <c r="I111" s="107">
        <v>1</v>
      </c>
      <c r="J111" s="107"/>
      <c r="K111" s="107" t="s">
        <v>1463</v>
      </c>
      <c r="L111" s="107">
        <v>0</v>
      </c>
      <c r="M111" s="107"/>
      <c r="N111" s="107">
        <v>0</v>
      </c>
      <c r="O111" s="107"/>
      <c r="P111" s="107"/>
      <c r="Q111" s="107">
        <v>0</v>
      </c>
      <c r="R111" s="107"/>
      <c r="S111" s="107">
        <v>0</v>
      </c>
      <c r="T111" s="107"/>
      <c r="U111" s="107"/>
    </row>
    <row r="112" spans="1:21" x14ac:dyDescent="0.3">
      <c r="A112" s="107" t="s">
        <v>196</v>
      </c>
      <c r="B112" s="107">
        <v>2</v>
      </c>
      <c r="C112" s="107" t="s">
        <v>707</v>
      </c>
      <c r="D112" s="107" t="s">
        <v>1619</v>
      </c>
      <c r="E112" s="107" t="s">
        <v>1556</v>
      </c>
      <c r="F112" s="126">
        <v>41221</v>
      </c>
      <c r="G112" s="107">
        <v>1</v>
      </c>
      <c r="H112" s="127">
        <v>31472</v>
      </c>
      <c r="I112" s="107">
        <v>0.84950000000000003</v>
      </c>
      <c r="J112" s="107"/>
      <c r="K112" s="107" t="s">
        <v>1463</v>
      </c>
      <c r="L112" s="107">
        <v>0</v>
      </c>
      <c r="M112" s="107"/>
      <c r="N112" s="107">
        <v>0</v>
      </c>
      <c r="O112" s="107"/>
      <c r="P112" s="107"/>
      <c r="Q112" s="107">
        <v>0</v>
      </c>
      <c r="R112" s="107"/>
      <c r="S112" s="107">
        <v>0</v>
      </c>
      <c r="T112" s="107"/>
      <c r="U112" s="107"/>
    </row>
    <row r="113" spans="1:21" x14ac:dyDescent="0.3">
      <c r="A113" s="107" t="s">
        <v>27</v>
      </c>
      <c r="B113" s="107">
        <v>2</v>
      </c>
      <c r="C113" s="107" t="s">
        <v>710</v>
      </c>
      <c r="D113" s="107" t="s">
        <v>1091</v>
      </c>
      <c r="E113" s="107" t="s">
        <v>1554</v>
      </c>
      <c r="F113" s="126">
        <v>41306</v>
      </c>
      <c r="G113" s="107">
        <v>0</v>
      </c>
      <c r="H113" s="107"/>
      <c r="I113" s="107">
        <v>0</v>
      </c>
      <c r="J113" s="107"/>
      <c r="K113" s="107"/>
      <c r="L113" s="107">
        <v>0</v>
      </c>
      <c r="M113" s="107"/>
      <c r="N113" s="107">
        <v>0</v>
      </c>
      <c r="O113" s="107"/>
      <c r="P113" s="107"/>
      <c r="Q113" s="107">
        <v>0</v>
      </c>
      <c r="R113" s="107"/>
      <c r="S113" s="107">
        <v>0</v>
      </c>
      <c r="T113" s="107"/>
      <c r="U113" s="107"/>
    </row>
    <row r="114" spans="1:21" x14ac:dyDescent="0.3">
      <c r="A114" s="107" t="s">
        <v>121</v>
      </c>
      <c r="B114" s="107">
        <v>2</v>
      </c>
      <c r="C114" s="107" t="s">
        <v>743</v>
      </c>
      <c r="D114" s="107" t="s">
        <v>1097</v>
      </c>
      <c r="E114" s="107" t="s">
        <v>1554</v>
      </c>
      <c r="F114" s="126">
        <v>41229</v>
      </c>
      <c r="G114" s="107">
        <v>1</v>
      </c>
      <c r="H114" s="127">
        <v>41153</v>
      </c>
      <c r="I114" s="107">
        <v>1</v>
      </c>
      <c r="J114" s="127">
        <v>42614</v>
      </c>
      <c r="K114" s="107"/>
      <c r="L114" s="107">
        <v>0</v>
      </c>
      <c r="M114" s="107"/>
      <c r="N114" s="107">
        <v>0</v>
      </c>
      <c r="O114" s="107"/>
      <c r="P114" s="107"/>
      <c r="Q114" s="107">
        <v>0</v>
      </c>
      <c r="R114" s="107"/>
      <c r="S114" s="107">
        <v>0</v>
      </c>
      <c r="T114" s="107"/>
      <c r="U114" s="107"/>
    </row>
    <row r="115" spans="1:21" x14ac:dyDescent="0.3">
      <c r="A115" s="107" t="s">
        <v>143</v>
      </c>
      <c r="B115" s="107">
        <v>2</v>
      </c>
      <c r="C115" s="107" t="s">
        <v>706</v>
      </c>
      <c r="D115" s="107" t="s">
        <v>1620</v>
      </c>
      <c r="E115" s="107" t="s">
        <v>1556</v>
      </c>
      <c r="F115" s="126">
        <v>41278</v>
      </c>
      <c r="G115" s="107">
        <v>0.2</v>
      </c>
      <c r="H115" s="127">
        <v>41122</v>
      </c>
      <c r="I115" s="107">
        <v>0.2</v>
      </c>
      <c r="J115" s="127">
        <v>42583</v>
      </c>
      <c r="K115" s="107"/>
      <c r="L115" s="107">
        <v>0</v>
      </c>
      <c r="M115" s="107"/>
      <c r="N115" s="107">
        <v>0</v>
      </c>
      <c r="O115" s="107"/>
      <c r="P115" s="107"/>
      <c r="Q115" s="107">
        <v>0</v>
      </c>
      <c r="R115" s="107"/>
      <c r="S115" s="107">
        <v>0</v>
      </c>
      <c r="T115" s="107"/>
      <c r="U115" s="107"/>
    </row>
    <row r="116" spans="1:21" x14ac:dyDescent="0.3">
      <c r="A116" s="107" t="s">
        <v>46</v>
      </c>
      <c r="B116" s="107">
        <v>2</v>
      </c>
      <c r="C116" s="107" t="s">
        <v>735</v>
      </c>
      <c r="D116" s="107" t="s">
        <v>983</v>
      </c>
      <c r="E116" s="107" t="s">
        <v>1556</v>
      </c>
      <c r="F116" s="126">
        <v>41302</v>
      </c>
      <c r="G116" s="107">
        <v>0.75</v>
      </c>
      <c r="H116" s="127">
        <v>41122</v>
      </c>
      <c r="I116" s="107">
        <v>0.75</v>
      </c>
      <c r="J116" s="127">
        <v>44409</v>
      </c>
      <c r="K116" s="107"/>
      <c r="L116" s="107">
        <v>0</v>
      </c>
      <c r="M116" s="107"/>
      <c r="N116" s="107">
        <v>0</v>
      </c>
      <c r="O116" s="107"/>
      <c r="P116" s="107"/>
      <c r="Q116" s="107">
        <v>0</v>
      </c>
      <c r="R116" s="107"/>
      <c r="S116" s="107">
        <v>0</v>
      </c>
      <c r="T116" s="107"/>
      <c r="U116" s="107"/>
    </row>
    <row r="117" spans="1:21" x14ac:dyDescent="0.3">
      <c r="A117" s="107" t="s">
        <v>176</v>
      </c>
      <c r="B117" s="107">
        <v>2</v>
      </c>
      <c r="C117" s="107" t="s">
        <v>777</v>
      </c>
      <c r="D117" s="107" t="s">
        <v>1621</v>
      </c>
      <c r="E117" s="107" t="s">
        <v>1555</v>
      </c>
      <c r="F117" s="126">
        <v>41283</v>
      </c>
      <c r="G117" s="107">
        <v>0</v>
      </c>
      <c r="H117" s="107"/>
      <c r="I117" s="107">
        <v>0</v>
      </c>
      <c r="J117" s="107"/>
      <c r="K117" s="107"/>
      <c r="L117" s="107">
        <v>0</v>
      </c>
      <c r="M117" s="107"/>
      <c r="N117" s="107">
        <v>0</v>
      </c>
      <c r="O117" s="107"/>
      <c r="P117" s="107"/>
      <c r="Q117" s="107">
        <v>0</v>
      </c>
      <c r="R117" s="107"/>
      <c r="S117" s="107">
        <v>0</v>
      </c>
      <c r="T117" s="107"/>
      <c r="U117" s="107"/>
    </row>
    <row r="118" spans="1:21" x14ac:dyDescent="0.3">
      <c r="A118" s="107" t="s">
        <v>38</v>
      </c>
      <c r="B118" s="107">
        <v>2</v>
      </c>
      <c r="C118" s="107" t="s">
        <v>736</v>
      </c>
      <c r="D118" s="107" t="s">
        <v>1109</v>
      </c>
      <c r="E118" s="107" t="s">
        <v>1554</v>
      </c>
      <c r="F118" s="126">
        <v>41297</v>
      </c>
      <c r="G118" s="107">
        <v>1</v>
      </c>
      <c r="H118" s="127">
        <v>36831</v>
      </c>
      <c r="I118" s="107">
        <v>0.90980000000000005</v>
      </c>
      <c r="J118" s="107"/>
      <c r="K118" s="107" t="s">
        <v>1463</v>
      </c>
      <c r="L118" s="107">
        <v>0</v>
      </c>
      <c r="M118" s="107"/>
      <c r="N118" s="107">
        <v>0</v>
      </c>
      <c r="O118" s="107"/>
      <c r="P118" s="107"/>
      <c r="Q118" s="107">
        <v>0</v>
      </c>
      <c r="R118" s="107"/>
      <c r="S118" s="107">
        <v>0</v>
      </c>
      <c r="T118" s="107"/>
      <c r="U118" s="107"/>
    </row>
    <row r="119" spans="1:21" x14ac:dyDescent="0.3">
      <c r="A119" s="107" t="s">
        <v>134</v>
      </c>
      <c r="B119" s="107">
        <v>2</v>
      </c>
      <c r="C119" s="107" t="s">
        <v>706</v>
      </c>
      <c r="D119" s="107" t="s">
        <v>1120</v>
      </c>
      <c r="E119" s="107" t="s">
        <v>1556</v>
      </c>
      <c r="F119" s="126">
        <v>41262</v>
      </c>
      <c r="G119" s="107">
        <v>0.2</v>
      </c>
      <c r="H119" s="127">
        <v>39661</v>
      </c>
      <c r="I119" s="107">
        <v>0.2</v>
      </c>
      <c r="J119" s="127">
        <v>41122</v>
      </c>
      <c r="K119" s="107"/>
      <c r="L119" s="107">
        <v>0.6</v>
      </c>
      <c r="M119" s="127">
        <v>38838</v>
      </c>
      <c r="N119" s="107">
        <v>0.59860000000000002</v>
      </c>
      <c r="O119" s="127">
        <v>42339</v>
      </c>
      <c r="P119" s="107"/>
      <c r="Q119" s="107">
        <v>0</v>
      </c>
      <c r="R119" s="107"/>
      <c r="S119" s="107">
        <v>0</v>
      </c>
      <c r="T119" s="107"/>
      <c r="U119" s="107"/>
    </row>
    <row r="120" spans="1:21" x14ac:dyDescent="0.3">
      <c r="A120" s="107" t="s">
        <v>22</v>
      </c>
      <c r="B120" s="107">
        <v>2</v>
      </c>
      <c r="C120" s="107" t="s">
        <v>723</v>
      </c>
      <c r="D120" s="107" t="s">
        <v>1622</v>
      </c>
      <c r="E120" s="107" t="s">
        <v>1554</v>
      </c>
      <c r="F120" s="126">
        <v>41220</v>
      </c>
      <c r="G120" s="107">
        <v>0.8</v>
      </c>
      <c r="H120" s="127">
        <v>34547</v>
      </c>
      <c r="I120" s="107">
        <v>0.73960000000000004</v>
      </c>
      <c r="J120" s="107"/>
      <c r="K120" s="107" t="s">
        <v>1463</v>
      </c>
      <c r="L120" s="107">
        <v>0.66</v>
      </c>
      <c r="M120" s="127">
        <v>40391</v>
      </c>
      <c r="N120" s="107">
        <v>0.62319999999999998</v>
      </c>
      <c r="O120" s="127">
        <v>51349</v>
      </c>
      <c r="P120" s="107"/>
      <c r="Q120" s="107">
        <v>0</v>
      </c>
      <c r="R120" s="107"/>
      <c r="S120" s="107">
        <v>0</v>
      </c>
      <c r="T120" s="107"/>
      <c r="U120" s="107"/>
    </row>
    <row r="121" spans="1:21" x14ac:dyDescent="0.3">
      <c r="A121" s="107" t="s">
        <v>252</v>
      </c>
      <c r="B121" s="107">
        <v>2</v>
      </c>
      <c r="C121" s="107" t="s">
        <v>782</v>
      </c>
      <c r="D121" s="107" t="s">
        <v>1127</v>
      </c>
      <c r="E121" s="107" t="s">
        <v>1554</v>
      </c>
      <c r="F121" s="126">
        <v>41248</v>
      </c>
      <c r="G121" s="107">
        <v>0.5</v>
      </c>
      <c r="H121" s="127">
        <v>20333</v>
      </c>
      <c r="I121" s="107">
        <v>0.34520000000000001</v>
      </c>
      <c r="J121" s="107"/>
      <c r="K121" s="107" t="s">
        <v>1463</v>
      </c>
      <c r="L121" s="107">
        <v>0</v>
      </c>
      <c r="M121" s="107"/>
      <c r="N121" s="107">
        <v>0</v>
      </c>
      <c r="O121" s="107"/>
      <c r="P121" s="107"/>
      <c r="Q121" s="107">
        <v>0</v>
      </c>
      <c r="R121" s="107"/>
      <c r="S121" s="107">
        <v>0</v>
      </c>
      <c r="T121" s="107"/>
      <c r="U121" s="107"/>
    </row>
    <row r="122" spans="1:21" x14ac:dyDescent="0.3">
      <c r="A122" s="107" t="s">
        <v>233</v>
      </c>
      <c r="B122" s="107">
        <v>2</v>
      </c>
      <c r="C122" s="107" t="s">
        <v>751</v>
      </c>
      <c r="D122" s="107" t="s">
        <v>1623</v>
      </c>
      <c r="E122" s="107" t="s">
        <v>1556</v>
      </c>
      <c r="F122" s="126">
        <v>41302</v>
      </c>
      <c r="G122" s="107">
        <v>1.1000000000000001</v>
      </c>
      <c r="H122" s="127">
        <v>40391</v>
      </c>
      <c r="I122" s="107">
        <v>1.1000000000000001</v>
      </c>
      <c r="J122" s="127">
        <v>47453</v>
      </c>
      <c r="K122" s="107"/>
      <c r="L122" s="107">
        <v>0</v>
      </c>
      <c r="M122" s="107"/>
      <c r="N122" s="107">
        <v>0</v>
      </c>
      <c r="O122" s="107"/>
      <c r="P122" s="107"/>
      <c r="Q122" s="107">
        <v>0</v>
      </c>
      <c r="R122" s="107"/>
      <c r="S122" s="107">
        <v>0</v>
      </c>
      <c r="T122" s="107"/>
      <c r="U122" s="107"/>
    </row>
    <row r="123" spans="1:21" x14ac:dyDescent="0.3">
      <c r="A123" s="107" t="s">
        <v>137</v>
      </c>
      <c r="B123" s="107">
        <v>2</v>
      </c>
      <c r="C123" s="107" t="s">
        <v>736</v>
      </c>
      <c r="D123" s="107" t="s">
        <v>1624</v>
      </c>
      <c r="E123" s="107" t="s">
        <v>1554</v>
      </c>
      <c r="F123" s="126">
        <v>41291</v>
      </c>
      <c r="G123" s="107">
        <v>1.6351</v>
      </c>
      <c r="H123" s="127">
        <v>39569</v>
      </c>
      <c r="I123" s="107">
        <v>1.6351</v>
      </c>
      <c r="J123" s="127">
        <v>41609</v>
      </c>
      <c r="K123" s="107"/>
      <c r="L123" s="107">
        <v>0</v>
      </c>
      <c r="M123" s="107"/>
      <c r="N123" s="107">
        <v>0</v>
      </c>
      <c r="O123" s="107"/>
      <c r="P123" s="107"/>
      <c r="Q123" s="107">
        <v>0</v>
      </c>
      <c r="R123" s="107"/>
      <c r="S123" s="107">
        <v>0</v>
      </c>
      <c r="T123" s="107"/>
      <c r="U123" s="107"/>
    </row>
    <row r="124" spans="1:21" x14ac:dyDescent="0.3">
      <c r="A124" s="107" t="s">
        <v>141</v>
      </c>
      <c r="B124" s="107">
        <v>2</v>
      </c>
      <c r="C124" s="107" t="s">
        <v>733</v>
      </c>
      <c r="D124" s="107" t="s">
        <v>1146</v>
      </c>
      <c r="E124" s="107" t="s">
        <v>1556</v>
      </c>
      <c r="F124" s="126">
        <v>41243</v>
      </c>
      <c r="G124" s="107">
        <v>1</v>
      </c>
      <c r="H124" s="127">
        <v>33909</v>
      </c>
      <c r="I124" s="107">
        <v>0.75</v>
      </c>
      <c r="J124" s="107"/>
      <c r="K124" s="107" t="s">
        <v>1463</v>
      </c>
      <c r="L124" s="107">
        <v>0</v>
      </c>
      <c r="M124" s="107"/>
      <c r="N124" s="107">
        <v>0</v>
      </c>
      <c r="O124" s="107"/>
      <c r="P124" s="107"/>
      <c r="Q124" s="107">
        <v>0</v>
      </c>
      <c r="R124" s="107"/>
      <c r="S124" s="107">
        <v>0</v>
      </c>
      <c r="T124" s="107"/>
      <c r="U124" s="107"/>
    </row>
    <row r="125" spans="1:21" x14ac:dyDescent="0.3">
      <c r="A125" s="107" t="s">
        <v>125</v>
      </c>
      <c r="B125" s="107">
        <v>2</v>
      </c>
      <c r="C125" s="107" t="s">
        <v>745</v>
      </c>
      <c r="D125" s="107" t="s">
        <v>1625</v>
      </c>
      <c r="E125" s="107" t="s">
        <v>1554</v>
      </c>
      <c r="F125" s="126">
        <v>41304</v>
      </c>
      <c r="G125" s="107">
        <v>1</v>
      </c>
      <c r="H125" s="127">
        <v>19360</v>
      </c>
      <c r="I125" s="107">
        <v>1</v>
      </c>
      <c r="J125" s="107"/>
      <c r="K125" s="107" t="s">
        <v>1463</v>
      </c>
      <c r="L125" s="107">
        <v>0</v>
      </c>
      <c r="M125" s="107"/>
      <c r="N125" s="107">
        <v>0</v>
      </c>
      <c r="O125" s="107"/>
      <c r="P125" s="107"/>
      <c r="Q125" s="107">
        <v>0</v>
      </c>
      <c r="R125" s="107"/>
      <c r="S125" s="107">
        <v>0</v>
      </c>
      <c r="T125" s="107"/>
      <c r="U125" s="107"/>
    </row>
    <row r="126" spans="1:21" x14ac:dyDescent="0.3">
      <c r="A126" s="107" t="s">
        <v>262</v>
      </c>
      <c r="B126" s="107">
        <v>2</v>
      </c>
      <c r="C126" s="107" t="s">
        <v>757</v>
      </c>
      <c r="D126" s="107" t="s">
        <v>1626</v>
      </c>
      <c r="E126" s="107" t="s">
        <v>1554</v>
      </c>
      <c r="F126" s="126">
        <v>41291</v>
      </c>
      <c r="G126" s="107">
        <v>0</v>
      </c>
      <c r="H126" s="107"/>
      <c r="I126" s="107">
        <v>0</v>
      </c>
      <c r="J126" s="107"/>
      <c r="K126" s="107"/>
      <c r="L126" s="107">
        <v>0</v>
      </c>
      <c r="M126" s="107"/>
      <c r="N126" s="107">
        <v>0</v>
      </c>
      <c r="O126" s="107"/>
      <c r="P126" s="107"/>
      <c r="Q126" s="107">
        <v>0</v>
      </c>
      <c r="R126" s="107"/>
      <c r="S126" s="107">
        <v>0</v>
      </c>
      <c r="T126" s="107"/>
      <c r="U126" s="107"/>
    </row>
    <row r="127" spans="1:21" x14ac:dyDescent="0.3">
      <c r="A127" s="107" t="s">
        <v>12</v>
      </c>
      <c r="B127" s="107">
        <v>2</v>
      </c>
      <c r="C127" s="107" t="s">
        <v>739</v>
      </c>
      <c r="D127" s="107" t="s">
        <v>1165</v>
      </c>
      <c r="E127" s="107" t="s">
        <v>1554</v>
      </c>
      <c r="F127" s="126">
        <v>41290</v>
      </c>
      <c r="G127" s="107">
        <v>0.93</v>
      </c>
      <c r="H127" s="127">
        <v>39448</v>
      </c>
      <c r="I127" s="107">
        <v>0.93</v>
      </c>
      <c r="J127" s="127">
        <v>46753</v>
      </c>
      <c r="K127" s="107"/>
      <c r="L127" s="107">
        <v>0</v>
      </c>
      <c r="M127" s="107"/>
      <c r="N127" s="107">
        <v>0</v>
      </c>
      <c r="O127" s="107"/>
      <c r="P127" s="107"/>
      <c r="Q127" s="107">
        <v>0</v>
      </c>
      <c r="R127" s="107"/>
      <c r="S127" s="107">
        <v>0</v>
      </c>
      <c r="T127" s="107"/>
      <c r="U127" s="107"/>
    </row>
    <row r="128" spans="1:21" x14ac:dyDescent="0.3">
      <c r="A128" s="107" t="s">
        <v>103</v>
      </c>
      <c r="B128" s="107">
        <v>2</v>
      </c>
      <c r="C128" s="107" t="s">
        <v>722</v>
      </c>
      <c r="D128" s="107" t="s">
        <v>1168</v>
      </c>
      <c r="E128" s="107" t="s">
        <v>1554</v>
      </c>
      <c r="F128" s="126">
        <v>41287</v>
      </c>
      <c r="G128" s="107">
        <v>0.45</v>
      </c>
      <c r="H128" s="127">
        <v>37926</v>
      </c>
      <c r="I128" s="107">
        <v>0.48259999999999997</v>
      </c>
      <c r="J128" s="127">
        <v>43040</v>
      </c>
      <c r="K128" s="107"/>
      <c r="L128" s="107">
        <v>0</v>
      </c>
      <c r="M128" s="107"/>
      <c r="N128" s="107">
        <v>0</v>
      </c>
      <c r="O128" s="107"/>
      <c r="P128" s="107"/>
      <c r="Q128" s="107">
        <v>0</v>
      </c>
      <c r="R128" s="107"/>
      <c r="S128" s="107">
        <v>0</v>
      </c>
      <c r="T128" s="107"/>
      <c r="U128" s="107"/>
    </row>
    <row r="129" spans="1:21" x14ac:dyDescent="0.3">
      <c r="A129" s="107" t="s">
        <v>84</v>
      </c>
      <c r="B129" s="107">
        <v>2</v>
      </c>
      <c r="C129" s="107" t="s">
        <v>727</v>
      </c>
      <c r="D129" s="107" t="s">
        <v>1627</v>
      </c>
      <c r="E129" s="107" t="s">
        <v>1556</v>
      </c>
      <c r="F129" s="126">
        <v>41256</v>
      </c>
      <c r="G129" s="107">
        <v>0.5</v>
      </c>
      <c r="H129" s="127">
        <v>35370</v>
      </c>
      <c r="I129" s="107">
        <v>0.43330000000000002</v>
      </c>
      <c r="J129" s="107"/>
      <c r="K129" s="107" t="s">
        <v>1463</v>
      </c>
      <c r="L129" s="107">
        <v>0</v>
      </c>
      <c r="M129" s="107"/>
      <c r="N129" s="107">
        <v>0</v>
      </c>
      <c r="O129" s="107"/>
      <c r="P129" s="107"/>
      <c r="Q129" s="107">
        <v>0</v>
      </c>
      <c r="R129" s="107"/>
      <c r="S129" s="107">
        <v>0</v>
      </c>
      <c r="T129" s="107"/>
      <c r="U129" s="107"/>
    </row>
    <row r="130" spans="1:21" x14ac:dyDescent="0.3">
      <c r="A130" s="107" t="s">
        <v>98</v>
      </c>
      <c r="B130" s="107">
        <v>2</v>
      </c>
      <c r="C130" s="107" t="s">
        <v>753</v>
      </c>
      <c r="D130" s="107" t="s">
        <v>1628</v>
      </c>
      <c r="E130" s="107" t="s">
        <v>1556</v>
      </c>
      <c r="F130" s="126">
        <v>41222</v>
      </c>
      <c r="G130" s="107">
        <v>0.5</v>
      </c>
      <c r="H130" s="127">
        <v>40909</v>
      </c>
      <c r="I130" s="107">
        <v>0.5</v>
      </c>
      <c r="J130" s="127">
        <v>42339</v>
      </c>
      <c r="K130" s="107"/>
      <c r="L130" s="107">
        <v>0</v>
      </c>
      <c r="M130" s="107"/>
      <c r="N130" s="107">
        <v>0</v>
      </c>
      <c r="O130" s="107"/>
      <c r="P130" s="107"/>
      <c r="Q130" s="107">
        <v>0</v>
      </c>
      <c r="R130" s="107"/>
      <c r="S130" s="107">
        <v>0</v>
      </c>
      <c r="T130" s="107"/>
      <c r="U130" s="107"/>
    </row>
    <row r="131" spans="1:21" x14ac:dyDescent="0.3">
      <c r="A131" s="107" t="s">
        <v>214</v>
      </c>
      <c r="B131" s="107">
        <v>2</v>
      </c>
      <c r="C131" s="107" t="s">
        <v>732</v>
      </c>
      <c r="D131" s="107" t="s">
        <v>1187</v>
      </c>
      <c r="E131" s="107" t="s">
        <v>1554</v>
      </c>
      <c r="F131" s="126">
        <v>41197</v>
      </c>
      <c r="G131" s="107">
        <v>0.75</v>
      </c>
      <c r="H131" s="127">
        <v>32448</v>
      </c>
      <c r="I131" s="107">
        <v>0.70040000000000002</v>
      </c>
      <c r="J131" s="107"/>
      <c r="K131" s="107" t="s">
        <v>1463</v>
      </c>
      <c r="L131" s="107">
        <v>0</v>
      </c>
      <c r="M131" s="107"/>
      <c r="N131" s="107">
        <v>0</v>
      </c>
      <c r="O131" s="107"/>
      <c r="P131" s="107"/>
      <c r="Q131" s="107">
        <v>0</v>
      </c>
      <c r="R131" s="107"/>
      <c r="S131" s="107">
        <v>0</v>
      </c>
      <c r="T131" s="107"/>
      <c r="U131" s="107"/>
    </row>
    <row r="132" spans="1:21" x14ac:dyDescent="0.3">
      <c r="A132" s="107" t="s">
        <v>75</v>
      </c>
      <c r="B132" s="107">
        <v>2</v>
      </c>
      <c r="C132" s="107" t="s">
        <v>739</v>
      </c>
      <c r="D132" s="107" t="s">
        <v>1180</v>
      </c>
      <c r="E132" s="107" t="s">
        <v>1556</v>
      </c>
      <c r="F132" s="126">
        <v>41296</v>
      </c>
      <c r="G132" s="107">
        <v>0.5</v>
      </c>
      <c r="H132" s="127">
        <v>17107</v>
      </c>
      <c r="I132" s="107">
        <v>0.5</v>
      </c>
      <c r="J132" s="107"/>
      <c r="K132" s="107" t="s">
        <v>1463</v>
      </c>
      <c r="L132" s="107">
        <v>0</v>
      </c>
      <c r="M132" s="107"/>
      <c r="N132" s="107">
        <v>0</v>
      </c>
      <c r="O132" s="107"/>
      <c r="P132" s="107"/>
      <c r="Q132" s="107">
        <v>0</v>
      </c>
      <c r="R132" s="107"/>
      <c r="S132" s="107">
        <v>0</v>
      </c>
      <c r="T132" s="107"/>
      <c r="U132" s="107"/>
    </row>
    <row r="133" spans="1:21" x14ac:dyDescent="0.3">
      <c r="A133" s="107" t="s">
        <v>99</v>
      </c>
      <c r="B133" s="107">
        <v>2</v>
      </c>
      <c r="C133" s="107" t="s">
        <v>735</v>
      </c>
      <c r="D133" s="107" t="s">
        <v>1629</v>
      </c>
      <c r="E133" s="107" t="s">
        <v>1556</v>
      </c>
      <c r="F133" s="126">
        <v>41200</v>
      </c>
      <c r="G133" s="107">
        <v>1</v>
      </c>
      <c r="H133" s="127">
        <v>38473</v>
      </c>
      <c r="I133" s="107">
        <v>1</v>
      </c>
      <c r="J133" s="127">
        <v>42125</v>
      </c>
      <c r="K133" s="107"/>
      <c r="L133" s="107">
        <v>0</v>
      </c>
      <c r="M133" s="127">
        <v>38504</v>
      </c>
      <c r="N133" s="107">
        <v>0</v>
      </c>
      <c r="O133" s="127">
        <v>41791</v>
      </c>
      <c r="P133" s="107"/>
      <c r="Q133" s="107">
        <v>0</v>
      </c>
      <c r="R133" s="107"/>
      <c r="S133" s="107">
        <v>0</v>
      </c>
      <c r="T133" s="107"/>
      <c r="U133" s="107"/>
    </row>
    <row r="134" spans="1:21" x14ac:dyDescent="0.3">
      <c r="A134" s="107" t="s">
        <v>86</v>
      </c>
      <c r="B134" s="107">
        <v>2</v>
      </c>
      <c r="C134" s="107" t="s">
        <v>732</v>
      </c>
      <c r="D134" s="107" t="s">
        <v>1190</v>
      </c>
      <c r="E134" s="107" t="s">
        <v>1556</v>
      </c>
      <c r="F134" s="126">
        <v>41220</v>
      </c>
      <c r="G134" s="107">
        <v>1</v>
      </c>
      <c r="H134" s="127">
        <v>40756</v>
      </c>
      <c r="I134" s="107">
        <v>1</v>
      </c>
      <c r="J134" s="127">
        <v>44166</v>
      </c>
      <c r="K134" s="107"/>
      <c r="L134" s="107">
        <v>0</v>
      </c>
      <c r="M134" s="107"/>
      <c r="N134" s="107">
        <v>0</v>
      </c>
      <c r="O134" s="107"/>
      <c r="P134" s="107"/>
      <c r="Q134" s="107">
        <v>0</v>
      </c>
      <c r="R134" s="107"/>
      <c r="S134" s="107">
        <v>0</v>
      </c>
      <c r="T134" s="107"/>
      <c r="U134" s="107"/>
    </row>
    <row r="135" spans="1:21" x14ac:dyDescent="0.3">
      <c r="A135" s="107" t="s">
        <v>312</v>
      </c>
      <c r="B135" s="107">
        <v>2</v>
      </c>
      <c r="C135" s="107" t="s">
        <v>768</v>
      </c>
      <c r="D135" s="107" t="s">
        <v>1630</v>
      </c>
      <c r="E135" s="107" t="s">
        <v>1556</v>
      </c>
      <c r="F135" s="126">
        <v>41229</v>
      </c>
      <c r="G135" s="107">
        <v>0.5</v>
      </c>
      <c r="H135" s="127">
        <v>40299</v>
      </c>
      <c r="I135" s="107">
        <v>0.5</v>
      </c>
      <c r="J135" s="127">
        <v>41760</v>
      </c>
      <c r="K135" s="107"/>
      <c r="L135" s="107">
        <v>0</v>
      </c>
      <c r="M135" s="107"/>
      <c r="N135" s="107">
        <v>0</v>
      </c>
      <c r="O135" s="107"/>
      <c r="P135" s="107"/>
      <c r="Q135" s="107">
        <v>0</v>
      </c>
      <c r="R135" s="107"/>
      <c r="S135" s="107">
        <v>0</v>
      </c>
      <c r="T135" s="107"/>
      <c r="U135" s="107"/>
    </row>
    <row r="136" spans="1:21" x14ac:dyDescent="0.3">
      <c r="A136" s="107" t="s">
        <v>40</v>
      </c>
      <c r="B136" s="107">
        <v>2</v>
      </c>
      <c r="C136" s="107" t="s">
        <v>773</v>
      </c>
      <c r="D136" s="107" t="s">
        <v>1631</v>
      </c>
      <c r="E136" s="107" t="s">
        <v>1551</v>
      </c>
      <c r="F136" s="126">
        <v>41302</v>
      </c>
      <c r="G136" s="107">
        <v>1</v>
      </c>
      <c r="H136" s="127">
        <v>40848</v>
      </c>
      <c r="I136" s="107">
        <v>0</v>
      </c>
      <c r="J136" s="127">
        <v>42705</v>
      </c>
      <c r="K136" s="107"/>
      <c r="L136" s="107">
        <v>0</v>
      </c>
      <c r="M136" s="107"/>
      <c r="N136" s="107">
        <v>0</v>
      </c>
      <c r="O136" s="107"/>
      <c r="P136" s="107"/>
      <c r="Q136" s="107">
        <v>0</v>
      </c>
      <c r="R136" s="107"/>
      <c r="S136" s="107">
        <v>0</v>
      </c>
      <c r="T136" s="107"/>
      <c r="U136" s="107"/>
    </row>
    <row r="137" spans="1:21" x14ac:dyDescent="0.3">
      <c r="A137" s="107" t="s">
        <v>107</v>
      </c>
      <c r="B137" s="107">
        <v>2</v>
      </c>
      <c r="C137" s="107" t="s">
        <v>706</v>
      </c>
      <c r="D137" s="107" t="s">
        <v>706</v>
      </c>
      <c r="E137" s="107" t="s">
        <v>1556</v>
      </c>
      <c r="F137" s="126">
        <v>41191</v>
      </c>
      <c r="G137" s="107">
        <v>0.625</v>
      </c>
      <c r="H137" s="127">
        <v>39569</v>
      </c>
      <c r="I137" s="107">
        <v>0.625</v>
      </c>
      <c r="J137" s="127">
        <v>43435</v>
      </c>
      <c r="K137" s="107"/>
      <c r="L137" s="107">
        <v>0.2</v>
      </c>
      <c r="M137" s="127">
        <v>41122</v>
      </c>
      <c r="N137" s="107">
        <v>0.2</v>
      </c>
      <c r="O137" s="127">
        <v>42339</v>
      </c>
      <c r="P137" s="107"/>
      <c r="Q137" s="107">
        <v>0</v>
      </c>
      <c r="R137" s="107"/>
      <c r="S137" s="107">
        <v>0</v>
      </c>
      <c r="T137" s="107"/>
      <c r="U137" s="107"/>
    </row>
    <row r="138" spans="1:21" x14ac:dyDescent="0.3">
      <c r="A138" s="107" t="s">
        <v>158</v>
      </c>
      <c r="B138" s="107">
        <v>2</v>
      </c>
      <c r="C138" s="107" t="s">
        <v>711</v>
      </c>
      <c r="D138" s="107" t="s">
        <v>1632</v>
      </c>
      <c r="E138" s="107" t="s">
        <v>1556</v>
      </c>
      <c r="F138" s="126">
        <v>41305</v>
      </c>
      <c r="G138" s="107">
        <v>0.3</v>
      </c>
      <c r="H138" s="127">
        <v>35004</v>
      </c>
      <c r="I138" s="107">
        <v>0.22309999999999999</v>
      </c>
      <c r="J138" s="107"/>
      <c r="K138" s="107" t="s">
        <v>1463</v>
      </c>
      <c r="L138" s="107">
        <v>0.2</v>
      </c>
      <c r="M138" s="127">
        <v>40756</v>
      </c>
      <c r="N138" s="107">
        <v>0.2</v>
      </c>
      <c r="O138" s="127">
        <v>44166</v>
      </c>
      <c r="P138" s="107"/>
      <c r="Q138" s="107">
        <v>0.1</v>
      </c>
      <c r="R138" s="127">
        <v>39022</v>
      </c>
      <c r="S138" s="107">
        <v>9.4200000000000006E-2</v>
      </c>
      <c r="T138" s="127">
        <v>42339</v>
      </c>
      <c r="U138" s="107"/>
    </row>
    <row r="139" spans="1:21" x14ac:dyDescent="0.3">
      <c r="A139" s="107" t="s">
        <v>29</v>
      </c>
      <c r="B139" s="107">
        <v>2</v>
      </c>
      <c r="C139" s="107" t="s">
        <v>722</v>
      </c>
      <c r="D139" s="107" t="s">
        <v>1219</v>
      </c>
      <c r="E139" s="107" t="s">
        <v>1554</v>
      </c>
      <c r="F139" s="126">
        <v>41296</v>
      </c>
      <c r="G139" s="107">
        <v>0.3</v>
      </c>
      <c r="H139" s="127">
        <v>39661</v>
      </c>
      <c r="I139" s="107">
        <v>0.3</v>
      </c>
      <c r="J139" s="127">
        <v>41852</v>
      </c>
      <c r="K139" s="107"/>
      <c r="L139" s="107">
        <v>0.2</v>
      </c>
      <c r="M139" s="127">
        <v>40483</v>
      </c>
      <c r="N139" s="107">
        <v>0.2</v>
      </c>
      <c r="O139" s="127">
        <v>42675</v>
      </c>
      <c r="P139" s="107"/>
      <c r="Q139" s="107">
        <v>0.1</v>
      </c>
      <c r="R139" s="127">
        <v>41395</v>
      </c>
      <c r="S139" s="107">
        <v>0.1</v>
      </c>
      <c r="T139" s="127">
        <v>42491</v>
      </c>
      <c r="U139" s="107"/>
    </row>
    <row r="140" spans="1:21" x14ac:dyDescent="0.3">
      <c r="A140" s="107" t="s">
        <v>128</v>
      </c>
      <c r="B140" s="107">
        <v>2</v>
      </c>
      <c r="C140" s="107" t="s">
        <v>739</v>
      </c>
      <c r="D140" s="107" t="s">
        <v>1633</v>
      </c>
      <c r="E140" s="107" t="s">
        <v>1554</v>
      </c>
      <c r="F140" s="126">
        <v>41311</v>
      </c>
      <c r="G140" s="107">
        <v>0</v>
      </c>
      <c r="H140" s="107"/>
      <c r="I140" s="107">
        <v>0</v>
      </c>
      <c r="J140" s="107"/>
      <c r="K140" s="107"/>
      <c r="L140" s="107">
        <v>0</v>
      </c>
      <c r="M140" s="107"/>
      <c r="N140" s="107">
        <v>0</v>
      </c>
      <c r="O140" s="107"/>
      <c r="P140" s="107"/>
      <c r="Q140" s="107">
        <v>0</v>
      </c>
      <c r="R140" s="107"/>
      <c r="S140" s="107">
        <v>0</v>
      </c>
      <c r="T140" s="107"/>
      <c r="U140" s="107"/>
    </row>
    <row r="141" spans="1:21" x14ac:dyDescent="0.3">
      <c r="A141" s="107" t="s">
        <v>31</v>
      </c>
      <c r="B141" s="107">
        <v>2</v>
      </c>
      <c r="C141" s="107" t="s">
        <v>705</v>
      </c>
      <c r="D141" s="107" t="s">
        <v>1634</v>
      </c>
      <c r="E141" s="107" t="s">
        <v>1551</v>
      </c>
      <c r="F141" s="126">
        <v>41295</v>
      </c>
      <c r="G141" s="107">
        <v>0</v>
      </c>
      <c r="H141" s="107"/>
      <c r="I141" s="107">
        <v>0</v>
      </c>
      <c r="J141" s="107"/>
      <c r="K141" s="107"/>
      <c r="L141" s="107">
        <v>0</v>
      </c>
      <c r="M141" s="107"/>
      <c r="N141" s="107">
        <v>0</v>
      </c>
      <c r="O141" s="107"/>
      <c r="P141" s="107"/>
      <c r="Q141" s="107">
        <v>0</v>
      </c>
      <c r="R141" s="107"/>
      <c r="S141" s="107">
        <v>0</v>
      </c>
      <c r="T141" s="107"/>
      <c r="U141" s="107"/>
    </row>
    <row r="142" spans="1:21" x14ac:dyDescent="0.3">
      <c r="A142" s="107" t="s">
        <v>30</v>
      </c>
      <c r="B142" s="107">
        <v>2</v>
      </c>
      <c r="C142" s="107" t="s">
        <v>761</v>
      </c>
      <c r="D142" s="107" t="s">
        <v>1245</v>
      </c>
      <c r="E142" s="107" t="s">
        <v>1556</v>
      </c>
      <c r="F142" s="126">
        <v>41218</v>
      </c>
      <c r="G142" s="107">
        <v>0</v>
      </c>
      <c r="H142" s="107"/>
      <c r="I142" s="107">
        <v>0</v>
      </c>
      <c r="J142" s="107"/>
      <c r="K142" s="107"/>
      <c r="L142" s="107">
        <v>0</v>
      </c>
      <c r="M142" s="107"/>
      <c r="N142" s="107">
        <v>0</v>
      </c>
      <c r="O142" s="107"/>
      <c r="P142" s="107"/>
      <c r="Q142" s="107">
        <v>0</v>
      </c>
      <c r="R142" s="107"/>
      <c r="S142" s="107">
        <v>0</v>
      </c>
      <c r="T142" s="107"/>
      <c r="U142" s="107"/>
    </row>
    <row r="143" spans="1:21" x14ac:dyDescent="0.3">
      <c r="A143" s="107" t="s">
        <v>76</v>
      </c>
      <c r="B143" s="107">
        <v>2</v>
      </c>
      <c r="C143" s="107" t="s">
        <v>732</v>
      </c>
      <c r="D143" s="107" t="s">
        <v>1635</v>
      </c>
      <c r="E143" s="107" t="s">
        <v>1554</v>
      </c>
      <c r="F143" s="126">
        <v>41292</v>
      </c>
      <c r="G143" s="107">
        <v>0</v>
      </c>
      <c r="H143" s="107"/>
      <c r="I143" s="107">
        <v>0</v>
      </c>
      <c r="J143" s="107"/>
      <c r="K143" s="107"/>
      <c r="L143" s="107">
        <v>0</v>
      </c>
      <c r="M143" s="107"/>
      <c r="N143" s="107">
        <v>0</v>
      </c>
      <c r="O143" s="107"/>
      <c r="P143" s="107"/>
      <c r="Q143" s="107">
        <v>0</v>
      </c>
      <c r="R143" s="107"/>
      <c r="S143" s="107">
        <v>0</v>
      </c>
      <c r="T143" s="107"/>
      <c r="U143" s="107"/>
    </row>
    <row r="144" spans="1:21" x14ac:dyDescent="0.3">
      <c r="A144" s="107" t="s">
        <v>111</v>
      </c>
      <c r="B144" s="107">
        <v>2</v>
      </c>
      <c r="C144" s="107" t="s">
        <v>732</v>
      </c>
      <c r="D144" s="107" t="s">
        <v>1255</v>
      </c>
      <c r="E144" s="107" t="s">
        <v>1554</v>
      </c>
      <c r="F144" s="126">
        <v>41278</v>
      </c>
      <c r="G144" s="107">
        <v>0</v>
      </c>
      <c r="H144" s="107"/>
      <c r="I144" s="107">
        <v>0</v>
      </c>
      <c r="J144" s="107"/>
      <c r="K144" s="107"/>
      <c r="L144" s="107">
        <v>0</v>
      </c>
      <c r="M144" s="107"/>
      <c r="N144" s="107">
        <v>0</v>
      </c>
      <c r="O144" s="107"/>
      <c r="P144" s="107"/>
      <c r="Q144" s="107">
        <v>0</v>
      </c>
      <c r="R144" s="107"/>
      <c r="S144" s="107">
        <v>0</v>
      </c>
      <c r="T144" s="107"/>
      <c r="U144" s="107"/>
    </row>
    <row r="145" spans="1:21" x14ac:dyDescent="0.3">
      <c r="A145" s="107" t="s">
        <v>72</v>
      </c>
      <c r="B145" s="107">
        <v>2</v>
      </c>
      <c r="C145" s="107" t="s">
        <v>728</v>
      </c>
      <c r="D145" s="107" t="s">
        <v>1258</v>
      </c>
      <c r="E145" s="107" t="s">
        <v>1554</v>
      </c>
      <c r="F145" s="126">
        <v>41299</v>
      </c>
      <c r="G145" s="107">
        <v>1.5</v>
      </c>
      <c r="H145" s="127">
        <v>39569</v>
      </c>
      <c r="I145" s="107">
        <v>1.5</v>
      </c>
      <c r="J145" s="127">
        <v>43040</v>
      </c>
      <c r="K145" s="107"/>
      <c r="L145" s="107">
        <v>1.5</v>
      </c>
      <c r="M145" s="127">
        <v>39569</v>
      </c>
      <c r="N145" s="107">
        <v>1.5</v>
      </c>
      <c r="O145" s="127">
        <v>43040</v>
      </c>
      <c r="P145" s="107"/>
      <c r="Q145" s="107">
        <v>1.5</v>
      </c>
      <c r="R145" s="127">
        <v>39569</v>
      </c>
      <c r="S145" s="107">
        <v>1.5</v>
      </c>
      <c r="T145" s="127">
        <v>43040</v>
      </c>
      <c r="U145" s="107"/>
    </row>
    <row r="146" spans="1:21" x14ac:dyDescent="0.3">
      <c r="A146" s="107" t="s">
        <v>207</v>
      </c>
      <c r="B146" s="107">
        <v>2</v>
      </c>
      <c r="C146" s="107" t="s">
        <v>718</v>
      </c>
      <c r="D146" s="107" t="s">
        <v>1636</v>
      </c>
      <c r="E146" s="107" t="s">
        <v>1551</v>
      </c>
      <c r="F146" s="126">
        <v>41299</v>
      </c>
      <c r="G146" s="107">
        <v>1</v>
      </c>
      <c r="H146" s="127">
        <v>17989</v>
      </c>
      <c r="I146" s="107">
        <v>0.85899999999999999</v>
      </c>
      <c r="J146" s="107"/>
      <c r="K146" s="107" t="s">
        <v>1463</v>
      </c>
      <c r="L146" s="107">
        <v>0</v>
      </c>
      <c r="M146" s="107"/>
      <c r="N146" s="107">
        <v>0</v>
      </c>
      <c r="O146" s="107"/>
      <c r="P146" s="107"/>
      <c r="Q146" s="107">
        <v>0</v>
      </c>
      <c r="R146" s="107"/>
      <c r="S146" s="107">
        <v>0</v>
      </c>
      <c r="T146" s="107"/>
      <c r="U146" s="107"/>
    </row>
    <row r="147" spans="1:21" x14ac:dyDescent="0.3">
      <c r="A147" s="107" t="s">
        <v>238</v>
      </c>
      <c r="B147" s="107">
        <v>2</v>
      </c>
      <c r="C147" s="107" t="s">
        <v>749</v>
      </c>
      <c r="D147" s="107" t="s">
        <v>1269</v>
      </c>
      <c r="E147" s="107" t="s">
        <v>1554</v>
      </c>
      <c r="F147" s="126">
        <v>41264</v>
      </c>
      <c r="G147" s="107">
        <v>0.5</v>
      </c>
      <c r="H147" s="127">
        <v>38473</v>
      </c>
      <c r="I147" s="107">
        <v>0.5</v>
      </c>
      <c r="J147" s="107"/>
      <c r="K147" s="107" t="s">
        <v>1463</v>
      </c>
      <c r="L147" s="107">
        <v>0</v>
      </c>
      <c r="M147" s="107"/>
      <c r="N147" s="107">
        <v>0</v>
      </c>
      <c r="O147" s="107"/>
      <c r="P147" s="107" t="s">
        <v>1463</v>
      </c>
      <c r="Q147" s="107">
        <v>0</v>
      </c>
      <c r="R147" s="107"/>
      <c r="S147" s="107">
        <v>0</v>
      </c>
      <c r="T147" s="107"/>
      <c r="U147" s="107"/>
    </row>
    <row r="148" spans="1:21" x14ac:dyDescent="0.3">
      <c r="A148" s="107" t="s">
        <v>240</v>
      </c>
      <c r="B148" s="107">
        <v>2</v>
      </c>
      <c r="C148" s="107" t="s">
        <v>704</v>
      </c>
      <c r="D148" s="107" t="s">
        <v>1637</v>
      </c>
      <c r="E148" s="107" t="s">
        <v>1551</v>
      </c>
      <c r="F148" s="126">
        <v>41304</v>
      </c>
      <c r="G148" s="107">
        <v>1</v>
      </c>
      <c r="H148" s="127">
        <v>22951</v>
      </c>
      <c r="I148" s="107">
        <v>0.79749999999999999</v>
      </c>
      <c r="J148" s="107"/>
      <c r="K148" s="107" t="s">
        <v>1463</v>
      </c>
      <c r="L148" s="107">
        <v>1</v>
      </c>
      <c r="M148" s="127">
        <v>38292</v>
      </c>
      <c r="N148" s="107">
        <v>0.98470000000000002</v>
      </c>
      <c r="O148" s="127">
        <v>41944</v>
      </c>
      <c r="P148" s="107"/>
      <c r="Q148" s="107">
        <v>0</v>
      </c>
      <c r="R148" s="107"/>
      <c r="S148" s="107">
        <v>0</v>
      </c>
      <c r="T148" s="107"/>
      <c r="U148" s="107"/>
    </row>
    <row r="149" spans="1:21" x14ac:dyDescent="0.3">
      <c r="A149" s="107" t="s">
        <v>235</v>
      </c>
      <c r="B149" s="107">
        <v>2</v>
      </c>
      <c r="C149" s="107" t="s">
        <v>728</v>
      </c>
      <c r="D149" s="107" t="s">
        <v>1638</v>
      </c>
      <c r="E149" s="107" t="s">
        <v>1556</v>
      </c>
      <c r="F149" s="126">
        <v>41297</v>
      </c>
      <c r="G149" s="107">
        <v>0.5</v>
      </c>
      <c r="H149" s="127">
        <v>41214</v>
      </c>
      <c r="I149" s="107">
        <v>0.5</v>
      </c>
      <c r="J149" s="127">
        <v>42309</v>
      </c>
      <c r="K149" s="107"/>
      <c r="L149" s="107">
        <v>0.5</v>
      </c>
      <c r="M149" s="127">
        <v>41214</v>
      </c>
      <c r="N149" s="107">
        <v>0.5</v>
      </c>
      <c r="O149" s="127">
        <v>42309</v>
      </c>
      <c r="P149" s="107"/>
      <c r="Q149" s="107">
        <v>0</v>
      </c>
      <c r="R149" s="107"/>
      <c r="S149" s="107">
        <v>0</v>
      </c>
      <c r="T149" s="107"/>
      <c r="U149" s="107"/>
    </row>
    <row r="150" spans="1:21" x14ac:dyDescent="0.3">
      <c r="A150" s="107" t="s">
        <v>246</v>
      </c>
      <c r="B150" s="107">
        <v>2</v>
      </c>
      <c r="C150" s="107" t="s">
        <v>736</v>
      </c>
      <c r="D150" s="107" t="s">
        <v>1293</v>
      </c>
      <c r="E150" s="107" t="s">
        <v>1554</v>
      </c>
      <c r="F150" s="126">
        <v>41213</v>
      </c>
      <c r="G150" s="107">
        <v>0.3</v>
      </c>
      <c r="H150" s="127">
        <v>41122</v>
      </c>
      <c r="I150" s="107">
        <v>0.29599999999999999</v>
      </c>
      <c r="J150" s="127">
        <v>42583</v>
      </c>
      <c r="K150" s="107"/>
      <c r="L150" s="107">
        <v>0.7</v>
      </c>
      <c r="M150" s="127">
        <v>35643</v>
      </c>
      <c r="N150" s="107">
        <v>0.65749999999999997</v>
      </c>
      <c r="O150" s="107"/>
      <c r="P150" s="107" t="s">
        <v>1463</v>
      </c>
      <c r="Q150" s="107">
        <v>0</v>
      </c>
      <c r="R150" s="107"/>
      <c r="S150" s="107">
        <v>0</v>
      </c>
      <c r="T150" s="107"/>
      <c r="U150" s="107"/>
    </row>
    <row r="151" spans="1:21" x14ac:dyDescent="0.3">
      <c r="A151" s="109" t="s">
        <v>241</v>
      </c>
      <c r="B151" s="109">
        <v>3</v>
      </c>
      <c r="C151" s="109" t="s">
        <v>706</v>
      </c>
      <c r="D151" s="109" t="s">
        <v>1120</v>
      </c>
      <c r="E151" s="109" t="s">
        <v>1556</v>
      </c>
      <c r="F151" s="128">
        <v>41278</v>
      </c>
      <c r="G151" s="109">
        <v>0.2</v>
      </c>
      <c r="H151" s="129">
        <v>41122</v>
      </c>
      <c r="I151" s="109">
        <v>0.2</v>
      </c>
      <c r="J151" s="129">
        <v>42583</v>
      </c>
      <c r="K151" s="109"/>
      <c r="L151" s="109">
        <v>0.79</v>
      </c>
      <c r="M151" s="129">
        <v>39114</v>
      </c>
      <c r="N151" s="109">
        <v>0.79</v>
      </c>
      <c r="O151" s="129">
        <v>42705</v>
      </c>
      <c r="P151" s="109"/>
      <c r="Q151" s="109">
        <v>0</v>
      </c>
      <c r="R151" s="109"/>
      <c r="S151" s="109">
        <v>0</v>
      </c>
      <c r="T151" s="109"/>
      <c r="U151" s="109"/>
    </row>
    <row r="152" spans="1:21" x14ac:dyDescent="0.3">
      <c r="A152" s="109" t="s">
        <v>115</v>
      </c>
      <c r="B152" s="109">
        <v>3</v>
      </c>
      <c r="C152" s="109" t="s">
        <v>707</v>
      </c>
      <c r="D152" s="109" t="s">
        <v>1639</v>
      </c>
      <c r="E152" s="109" t="s">
        <v>1556</v>
      </c>
      <c r="F152" s="128">
        <v>41282</v>
      </c>
      <c r="G152" s="109">
        <v>0</v>
      </c>
      <c r="H152" s="109"/>
      <c r="I152" s="109">
        <v>0</v>
      </c>
      <c r="J152" s="109"/>
      <c r="K152" s="109"/>
      <c r="L152" s="109">
        <v>0</v>
      </c>
      <c r="M152" s="109"/>
      <c r="N152" s="109">
        <v>0</v>
      </c>
      <c r="O152" s="109"/>
      <c r="P152" s="109"/>
      <c r="Q152" s="109">
        <v>0</v>
      </c>
      <c r="R152" s="109"/>
      <c r="S152" s="109">
        <v>0</v>
      </c>
      <c r="T152" s="109"/>
      <c r="U152" s="109"/>
    </row>
    <row r="153" spans="1:21" x14ac:dyDescent="0.3">
      <c r="A153" s="109" t="s">
        <v>163</v>
      </c>
      <c r="B153" s="109">
        <v>3</v>
      </c>
      <c r="C153" s="109" t="s">
        <v>708</v>
      </c>
      <c r="D153" s="109" t="s">
        <v>1640</v>
      </c>
      <c r="E153" s="109" t="s">
        <v>1556</v>
      </c>
      <c r="F153" s="128">
        <v>41295</v>
      </c>
      <c r="G153" s="109">
        <v>2.25</v>
      </c>
      <c r="H153" s="129">
        <v>39173</v>
      </c>
      <c r="I153" s="109">
        <v>2.25</v>
      </c>
      <c r="J153" s="129">
        <v>43070</v>
      </c>
      <c r="K153" s="109"/>
      <c r="L153" s="109">
        <v>0</v>
      </c>
      <c r="M153" s="109"/>
      <c r="N153" s="109">
        <v>0</v>
      </c>
      <c r="O153" s="109"/>
      <c r="P153" s="109"/>
      <c r="Q153" s="109">
        <v>0</v>
      </c>
      <c r="R153" s="109"/>
      <c r="S153" s="109">
        <v>0</v>
      </c>
      <c r="T153" s="109"/>
      <c r="U153" s="109"/>
    </row>
    <row r="154" spans="1:21" x14ac:dyDescent="0.3">
      <c r="A154" s="109" t="s">
        <v>364</v>
      </c>
      <c r="B154" s="109">
        <v>3</v>
      </c>
      <c r="C154" s="109" t="s">
        <v>709</v>
      </c>
      <c r="D154" s="109" t="s">
        <v>801</v>
      </c>
      <c r="E154" s="109" t="s">
        <v>1552</v>
      </c>
      <c r="F154" s="128">
        <v>41303</v>
      </c>
      <c r="G154" s="109">
        <v>0.5</v>
      </c>
      <c r="H154" s="129">
        <v>40179</v>
      </c>
      <c r="I154" s="109">
        <v>0.5</v>
      </c>
      <c r="J154" s="129">
        <v>43435</v>
      </c>
      <c r="K154" s="109"/>
      <c r="L154" s="109">
        <v>0</v>
      </c>
      <c r="M154" s="109"/>
      <c r="N154" s="109">
        <v>0</v>
      </c>
      <c r="O154" s="109"/>
      <c r="P154" s="109"/>
      <c r="Q154" s="109">
        <v>0</v>
      </c>
      <c r="R154" s="109"/>
      <c r="S154" s="109">
        <v>0</v>
      </c>
      <c r="T154" s="109"/>
      <c r="U154" s="109"/>
    </row>
    <row r="155" spans="1:21" x14ac:dyDescent="0.3">
      <c r="A155" s="109" t="s">
        <v>133</v>
      </c>
      <c r="B155" s="109">
        <v>3</v>
      </c>
      <c r="C155" s="109" t="s">
        <v>716</v>
      </c>
      <c r="D155" s="109" t="s">
        <v>1641</v>
      </c>
      <c r="E155" s="109" t="s">
        <v>1551</v>
      </c>
      <c r="F155" s="128">
        <v>41303</v>
      </c>
      <c r="G155" s="109">
        <v>1</v>
      </c>
      <c r="H155" s="129">
        <v>36008</v>
      </c>
      <c r="I155" s="109">
        <v>0.93389999999999995</v>
      </c>
      <c r="J155" s="129">
        <v>43070</v>
      </c>
      <c r="K155" s="109"/>
      <c r="L155" s="109">
        <v>0</v>
      </c>
      <c r="M155" s="109"/>
      <c r="N155" s="109">
        <v>0</v>
      </c>
      <c r="O155" s="109"/>
      <c r="P155" s="109"/>
      <c r="Q155" s="109">
        <v>0</v>
      </c>
      <c r="R155" s="109"/>
      <c r="S155" s="109">
        <v>0</v>
      </c>
      <c r="T155" s="109"/>
      <c r="U155" s="109"/>
    </row>
    <row r="156" spans="1:21" x14ac:dyDescent="0.3">
      <c r="A156" s="109" t="s">
        <v>129</v>
      </c>
      <c r="B156" s="109">
        <v>3</v>
      </c>
      <c r="C156" s="109" t="s">
        <v>720</v>
      </c>
      <c r="D156" s="109" t="s">
        <v>1642</v>
      </c>
      <c r="E156" s="109" t="s">
        <v>1556</v>
      </c>
      <c r="F156" s="128">
        <v>41206</v>
      </c>
      <c r="G156" s="109">
        <v>0.5</v>
      </c>
      <c r="H156" s="129">
        <v>39661</v>
      </c>
      <c r="I156" s="109">
        <v>0.5</v>
      </c>
      <c r="J156" s="129">
        <v>43313</v>
      </c>
      <c r="K156" s="109"/>
      <c r="L156" s="109">
        <v>0</v>
      </c>
      <c r="M156" s="109"/>
      <c r="N156" s="109">
        <v>0</v>
      </c>
      <c r="O156" s="109"/>
      <c r="P156" s="109"/>
      <c r="Q156" s="109">
        <v>0</v>
      </c>
      <c r="R156" s="109"/>
      <c r="S156" s="109">
        <v>0</v>
      </c>
      <c r="T156" s="109"/>
      <c r="U156" s="109"/>
    </row>
    <row r="157" spans="1:21" x14ac:dyDescent="0.3">
      <c r="A157" s="109" t="s">
        <v>174</v>
      </c>
      <c r="B157" s="109">
        <v>3</v>
      </c>
      <c r="C157" s="109" t="s">
        <v>728</v>
      </c>
      <c r="D157" s="109" t="s">
        <v>1643</v>
      </c>
      <c r="E157" s="109" t="s">
        <v>1556</v>
      </c>
      <c r="F157" s="128">
        <v>41257</v>
      </c>
      <c r="G157" s="109">
        <v>1</v>
      </c>
      <c r="H157" s="129">
        <v>39203</v>
      </c>
      <c r="I157" s="109">
        <v>0.99829999999999997</v>
      </c>
      <c r="J157" s="129">
        <v>42705</v>
      </c>
      <c r="K157" s="109"/>
      <c r="L157" s="109">
        <v>0</v>
      </c>
      <c r="M157" s="109"/>
      <c r="N157" s="109">
        <v>0</v>
      </c>
      <c r="O157" s="109"/>
      <c r="P157" s="109"/>
      <c r="Q157" s="109">
        <v>0</v>
      </c>
      <c r="R157" s="109"/>
      <c r="S157" s="109">
        <v>0</v>
      </c>
      <c r="T157" s="109"/>
      <c r="U157" s="109"/>
    </row>
    <row r="158" spans="1:21" x14ac:dyDescent="0.3">
      <c r="A158" s="109" t="s">
        <v>118</v>
      </c>
      <c r="B158" s="109">
        <v>3</v>
      </c>
      <c r="C158" s="109" t="s">
        <v>704</v>
      </c>
      <c r="D158" s="109" t="s">
        <v>1644</v>
      </c>
      <c r="E158" s="109" t="s">
        <v>1551</v>
      </c>
      <c r="F158" s="128">
        <v>41289</v>
      </c>
      <c r="G158" s="109">
        <v>1.3332999999999999</v>
      </c>
      <c r="H158" s="129">
        <v>40664</v>
      </c>
      <c r="I158" s="109">
        <v>1.3240000000000001</v>
      </c>
      <c r="J158" s="109"/>
      <c r="K158" s="109" t="s">
        <v>1463</v>
      </c>
      <c r="L158" s="109">
        <v>0</v>
      </c>
      <c r="M158" s="109"/>
      <c r="N158" s="109">
        <v>0</v>
      </c>
      <c r="O158" s="109"/>
      <c r="P158" s="109"/>
      <c r="Q158" s="109">
        <v>0</v>
      </c>
      <c r="R158" s="109"/>
      <c r="S158" s="109">
        <v>0</v>
      </c>
      <c r="T158" s="109"/>
      <c r="U158" s="109"/>
    </row>
    <row r="159" spans="1:21" x14ac:dyDescent="0.3">
      <c r="A159" s="109" t="s">
        <v>339</v>
      </c>
      <c r="B159" s="109">
        <v>3</v>
      </c>
      <c r="C159" s="109" t="s">
        <v>726</v>
      </c>
      <c r="D159" s="109" t="s">
        <v>1645</v>
      </c>
      <c r="E159" s="109" t="s">
        <v>1556</v>
      </c>
      <c r="F159" s="128">
        <v>41289</v>
      </c>
      <c r="G159" s="109">
        <v>0.75</v>
      </c>
      <c r="H159" s="129">
        <v>35278</v>
      </c>
      <c r="I159" s="109">
        <v>0.63670000000000004</v>
      </c>
      <c r="J159" s="109"/>
      <c r="K159" s="109" t="s">
        <v>1463</v>
      </c>
      <c r="L159" s="109">
        <v>0.35</v>
      </c>
      <c r="M159" s="129">
        <v>38200</v>
      </c>
      <c r="N159" s="109">
        <v>0.33289999999999997</v>
      </c>
      <c r="O159" s="109"/>
      <c r="P159" s="109" t="s">
        <v>1463</v>
      </c>
      <c r="Q159" s="109">
        <v>0</v>
      </c>
      <c r="R159" s="109"/>
      <c r="S159" s="109">
        <v>0</v>
      </c>
      <c r="T159" s="109"/>
      <c r="U159" s="109"/>
    </row>
    <row r="160" spans="1:21" x14ac:dyDescent="0.3">
      <c r="A160" s="109" t="s">
        <v>154</v>
      </c>
      <c r="B160" s="109">
        <v>3</v>
      </c>
      <c r="C160" s="109" t="s">
        <v>728</v>
      </c>
      <c r="D160" s="109" t="s">
        <v>1646</v>
      </c>
      <c r="E160" s="109" t="s">
        <v>1556</v>
      </c>
      <c r="F160" s="128">
        <v>41250</v>
      </c>
      <c r="G160" s="109">
        <v>0.9</v>
      </c>
      <c r="H160" s="129">
        <v>40391</v>
      </c>
      <c r="I160" s="109">
        <v>0.86399999999999999</v>
      </c>
      <c r="J160" s="129">
        <v>44044</v>
      </c>
      <c r="K160" s="109"/>
      <c r="L160" s="109">
        <v>0.3</v>
      </c>
      <c r="M160" s="129">
        <v>36923</v>
      </c>
      <c r="N160" s="109">
        <v>0.3</v>
      </c>
      <c r="O160" s="129">
        <v>42036</v>
      </c>
      <c r="P160" s="109"/>
      <c r="Q160" s="109">
        <v>0</v>
      </c>
      <c r="R160" s="109"/>
      <c r="S160" s="109">
        <v>0</v>
      </c>
      <c r="T160" s="109"/>
      <c r="U160" s="109"/>
    </row>
    <row r="161" spans="1:21" x14ac:dyDescent="0.3">
      <c r="A161" s="109" t="s">
        <v>228</v>
      </c>
      <c r="B161" s="109">
        <v>3</v>
      </c>
      <c r="C161" s="109" t="s">
        <v>735</v>
      </c>
      <c r="D161" s="109" t="s">
        <v>1647</v>
      </c>
      <c r="E161" s="109" t="s">
        <v>1556</v>
      </c>
      <c r="F161" s="128">
        <v>41305</v>
      </c>
      <c r="G161" s="109">
        <v>1.25</v>
      </c>
      <c r="H161" s="129">
        <v>39661</v>
      </c>
      <c r="I161" s="109">
        <v>1.25</v>
      </c>
      <c r="J161" s="129">
        <v>42156</v>
      </c>
      <c r="K161" s="109"/>
      <c r="L161" s="109">
        <v>0</v>
      </c>
      <c r="M161" s="109"/>
      <c r="N161" s="109">
        <v>0</v>
      </c>
      <c r="O161" s="109"/>
      <c r="P161" s="109"/>
      <c r="Q161" s="109">
        <v>0</v>
      </c>
      <c r="R161" s="109"/>
      <c r="S161" s="109">
        <v>0</v>
      </c>
      <c r="T161" s="109"/>
      <c r="U161" s="109"/>
    </row>
    <row r="162" spans="1:21" x14ac:dyDescent="0.3">
      <c r="A162" s="109" t="s">
        <v>219</v>
      </c>
      <c r="B162" s="109">
        <v>3</v>
      </c>
      <c r="C162" s="109" t="s">
        <v>738</v>
      </c>
      <c r="D162" s="109" t="s">
        <v>874</v>
      </c>
      <c r="E162" s="109" t="s">
        <v>1555</v>
      </c>
      <c r="F162" s="128">
        <v>41298</v>
      </c>
      <c r="G162" s="109">
        <v>0</v>
      </c>
      <c r="H162" s="109"/>
      <c r="I162" s="109">
        <v>0</v>
      </c>
      <c r="J162" s="109"/>
      <c r="K162" s="109"/>
      <c r="L162" s="109">
        <v>0</v>
      </c>
      <c r="M162" s="109"/>
      <c r="N162" s="109">
        <v>0</v>
      </c>
      <c r="O162" s="109"/>
      <c r="P162" s="109"/>
      <c r="Q162" s="109">
        <v>0</v>
      </c>
      <c r="R162" s="109"/>
      <c r="S162" s="109">
        <v>0</v>
      </c>
      <c r="T162" s="109"/>
      <c r="U162" s="109"/>
    </row>
    <row r="163" spans="1:21" x14ac:dyDescent="0.3">
      <c r="A163" s="109" t="s">
        <v>336</v>
      </c>
      <c r="B163" s="109">
        <v>3</v>
      </c>
      <c r="C163" s="109" t="s">
        <v>735</v>
      </c>
      <c r="D163" s="109" t="s">
        <v>1648</v>
      </c>
      <c r="E163" s="109" t="s">
        <v>1556</v>
      </c>
      <c r="F163" s="128">
        <v>41290</v>
      </c>
      <c r="G163" s="109">
        <v>1.4908999999999999</v>
      </c>
      <c r="H163" s="129">
        <v>40299</v>
      </c>
      <c r="I163" s="109">
        <v>1.4908999999999999</v>
      </c>
      <c r="J163" s="129">
        <v>43586</v>
      </c>
      <c r="K163" s="109"/>
      <c r="L163" s="109">
        <v>0</v>
      </c>
      <c r="M163" s="109"/>
      <c r="N163" s="109">
        <v>0</v>
      </c>
      <c r="O163" s="109"/>
      <c r="P163" s="109"/>
      <c r="Q163" s="109">
        <v>0</v>
      </c>
      <c r="R163" s="109"/>
      <c r="S163" s="109">
        <v>0</v>
      </c>
      <c r="T163" s="109"/>
      <c r="U163" s="109"/>
    </row>
    <row r="164" spans="1:21" x14ac:dyDescent="0.3">
      <c r="A164" s="109" t="s">
        <v>357</v>
      </c>
      <c r="B164" s="109">
        <v>3</v>
      </c>
      <c r="C164" s="109" t="s">
        <v>742</v>
      </c>
      <c r="D164" s="109" t="s">
        <v>1649</v>
      </c>
      <c r="E164" s="109" t="s">
        <v>1551</v>
      </c>
      <c r="F164" s="128">
        <v>41285</v>
      </c>
      <c r="G164" s="109">
        <v>0.5</v>
      </c>
      <c r="H164" s="129">
        <v>40391</v>
      </c>
      <c r="I164" s="109">
        <v>0.5</v>
      </c>
      <c r="J164" s="129">
        <v>43678</v>
      </c>
      <c r="K164" s="109"/>
      <c r="L164" s="109">
        <v>0</v>
      </c>
      <c r="M164" s="109"/>
      <c r="N164" s="109">
        <v>0</v>
      </c>
      <c r="O164" s="109"/>
      <c r="P164" s="109"/>
      <c r="Q164" s="109">
        <v>0</v>
      </c>
      <c r="R164" s="109"/>
      <c r="S164" s="109">
        <v>0</v>
      </c>
      <c r="T164" s="109"/>
      <c r="U164" s="109"/>
    </row>
    <row r="165" spans="1:21" x14ac:dyDescent="0.3">
      <c r="A165" s="109" t="s">
        <v>79</v>
      </c>
      <c r="B165" s="109">
        <v>3</v>
      </c>
      <c r="C165" s="109" t="s">
        <v>744</v>
      </c>
      <c r="D165" s="109" t="s">
        <v>1650</v>
      </c>
      <c r="E165" s="109" t="s">
        <v>1551</v>
      </c>
      <c r="F165" s="128">
        <v>41299</v>
      </c>
      <c r="G165" s="109">
        <v>0.5</v>
      </c>
      <c r="H165" s="129">
        <v>13455</v>
      </c>
      <c r="I165" s="109">
        <v>0</v>
      </c>
      <c r="J165" s="109"/>
      <c r="K165" s="109" t="s">
        <v>1463</v>
      </c>
      <c r="L165" s="109">
        <v>1</v>
      </c>
      <c r="M165" s="129">
        <v>38139</v>
      </c>
      <c r="N165" s="109">
        <v>0.87719999999999998</v>
      </c>
      <c r="O165" s="109"/>
      <c r="P165" s="109"/>
      <c r="Q165" s="109">
        <v>0</v>
      </c>
      <c r="R165" s="109"/>
      <c r="S165" s="109">
        <v>0</v>
      </c>
      <c r="T165" s="109"/>
      <c r="U165" s="109"/>
    </row>
    <row r="166" spans="1:21" x14ac:dyDescent="0.3">
      <c r="A166" s="109" t="s">
        <v>216</v>
      </c>
      <c r="B166" s="109">
        <v>3</v>
      </c>
      <c r="C166" s="109" t="s">
        <v>718</v>
      </c>
      <c r="D166" s="109" t="s">
        <v>1651</v>
      </c>
      <c r="E166" s="109" t="s">
        <v>1551</v>
      </c>
      <c r="F166" s="128">
        <v>41295</v>
      </c>
      <c r="G166" s="109">
        <v>0</v>
      </c>
      <c r="H166" s="109"/>
      <c r="I166" s="109">
        <v>0</v>
      </c>
      <c r="J166" s="109"/>
      <c r="K166" s="109"/>
      <c r="L166" s="109">
        <v>0</v>
      </c>
      <c r="M166" s="109"/>
      <c r="N166" s="109">
        <v>0</v>
      </c>
      <c r="O166" s="109"/>
      <c r="P166" s="109"/>
      <c r="Q166" s="109">
        <v>0</v>
      </c>
      <c r="R166" s="109"/>
      <c r="S166" s="109">
        <v>0</v>
      </c>
      <c r="T166" s="109"/>
      <c r="U166" s="109"/>
    </row>
    <row r="167" spans="1:21" x14ac:dyDescent="0.3">
      <c r="A167" s="109" t="s">
        <v>300</v>
      </c>
      <c r="B167" s="109">
        <v>3</v>
      </c>
      <c r="C167" s="109" t="s">
        <v>726</v>
      </c>
      <c r="D167" s="109" t="s">
        <v>1652</v>
      </c>
      <c r="E167" s="109" t="s">
        <v>1556</v>
      </c>
      <c r="F167" s="128">
        <v>41284</v>
      </c>
      <c r="G167" s="109">
        <v>0.5</v>
      </c>
      <c r="H167" s="129">
        <v>35582</v>
      </c>
      <c r="I167" s="109">
        <v>0.44400000000000001</v>
      </c>
      <c r="J167" s="109"/>
      <c r="K167" s="109" t="s">
        <v>1463</v>
      </c>
      <c r="L167" s="109">
        <v>0.65</v>
      </c>
      <c r="M167" s="129">
        <v>38139</v>
      </c>
      <c r="N167" s="109">
        <v>0.63390000000000002</v>
      </c>
      <c r="O167" s="129">
        <v>45444</v>
      </c>
      <c r="P167" s="109"/>
      <c r="Q167" s="109">
        <v>0.75</v>
      </c>
      <c r="R167" s="129">
        <v>38139</v>
      </c>
      <c r="S167" s="109">
        <v>0.76</v>
      </c>
      <c r="T167" s="129">
        <v>45078</v>
      </c>
      <c r="U167" s="109"/>
    </row>
    <row r="168" spans="1:21" x14ac:dyDescent="0.3">
      <c r="A168" s="109" t="s">
        <v>130</v>
      </c>
      <c r="B168" s="109">
        <v>3</v>
      </c>
      <c r="C168" s="109" t="s">
        <v>712</v>
      </c>
      <c r="D168" s="109" t="s">
        <v>1653</v>
      </c>
      <c r="E168" s="109" t="s">
        <v>1556</v>
      </c>
      <c r="F168" s="128">
        <v>41211</v>
      </c>
      <c r="G168" s="109">
        <v>0.6</v>
      </c>
      <c r="H168" s="129">
        <v>34639</v>
      </c>
      <c r="I168" s="109">
        <v>0.58809999999999996</v>
      </c>
      <c r="J168" s="109"/>
      <c r="K168" s="109" t="s">
        <v>1463</v>
      </c>
      <c r="L168" s="109">
        <v>0</v>
      </c>
      <c r="M168" s="109"/>
      <c r="N168" s="109">
        <v>0</v>
      </c>
      <c r="O168" s="109"/>
      <c r="P168" s="109"/>
      <c r="Q168" s="109">
        <v>0</v>
      </c>
      <c r="R168" s="109"/>
      <c r="S168" s="109">
        <v>0</v>
      </c>
      <c r="T168" s="109"/>
      <c r="U168" s="109"/>
    </row>
    <row r="169" spans="1:21" x14ac:dyDescent="0.3">
      <c r="A169" s="109" t="s">
        <v>144</v>
      </c>
      <c r="B169" s="109">
        <v>3</v>
      </c>
      <c r="C169" s="109" t="s">
        <v>753</v>
      </c>
      <c r="D169" s="109" t="s">
        <v>753</v>
      </c>
      <c r="E169" s="109" t="s">
        <v>1556</v>
      </c>
      <c r="F169" s="128">
        <v>41291</v>
      </c>
      <c r="G169" s="109">
        <v>0</v>
      </c>
      <c r="H169" s="109"/>
      <c r="I169" s="109">
        <v>0</v>
      </c>
      <c r="J169" s="109"/>
      <c r="K169" s="109"/>
      <c r="L169" s="109">
        <v>0</v>
      </c>
      <c r="M169" s="109"/>
      <c r="N169" s="109">
        <v>0</v>
      </c>
      <c r="O169" s="109"/>
      <c r="P169" s="109"/>
      <c r="Q169" s="109">
        <v>0</v>
      </c>
      <c r="R169" s="109"/>
      <c r="S169" s="109">
        <v>0</v>
      </c>
      <c r="T169" s="109"/>
      <c r="U169" s="109"/>
    </row>
    <row r="170" spans="1:21" x14ac:dyDescent="0.3">
      <c r="A170" s="109" t="s">
        <v>211</v>
      </c>
      <c r="B170" s="109">
        <v>3</v>
      </c>
      <c r="C170" s="109" t="s">
        <v>711</v>
      </c>
      <c r="D170" s="109" t="s">
        <v>947</v>
      </c>
      <c r="E170" s="109" t="s">
        <v>1554</v>
      </c>
      <c r="F170" s="128">
        <v>41284</v>
      </c>
      <c r="G170" s="109">
        <v>0.3</v>
      </c>
      <c r="H170" s="129">
        <v>40483</v>
      </c>
      <c r="I170" s="109">
        <v>0.3</v>
      </c>
      <c r="J170" s="129">
        <v>44136</v>
      </c>
      <c r="K170" s="109"/>
      <c r="L170" s="109">
        <v>0</v>
      </c>
      <c r="M170" s="109"/>
      <c r="N170" s="109">
        <v>0</v>
      </c>
      <c r="O170" s="109"/>
      <c r="P170" s="109"/>
      <c r="Q170" s="109">
        <v>0</v>
      </c>
      <c r="R170" s="109"/>
      <c r="S170" s="109">
        <v>0</v>
      </c>
      <c r="T170" s="109"/>
      <c r="U170" s="109"/>
    </row>
    <row r="171" spans="1:21" x14ac:dyDescent="0.3">
      <c r="A171" s="109" t="s">
        <v>245</v>
      </c>
      <c r="B171" s="109">
        <v>3</v>
      </c>
      <c r="C171" s="109" t="s">
        <v>728</v>
      </c>
      <c r="D171" s="109" t="s">
        <v>728</v>
      </c>
      <c r="E171" s="109" t="s">
        <v>1556</v>
      </c>
      <c r="F171" s="128">
        <v>41243</v>
      </c>
      <c r="G171" s="109">
        <v>0.75</v>
      </c>
      <c r="H171" s="129">
        <v>35278</v>
      </c>
      <c r="I171" s="109">
        <v>0.68220000000000003</v>
      </c>
      <c r="J171" s="129">
        <v>42583</v>
      </c>
      <c r="K171" s="109"/>
      <c r="L171" s="109">
        <v>0</v>
      </c>
      <c r="M171" s="109"/>
      <c r="N171" s="109">
        <v>0</v>
      </c>
      <c r="O171" s="109"/>
      <c r="P171" s="109"/>
      <c r="Q171" s="109">
        <v>0</v>
      </c>
      <c r="R171" s="109"/>
      <c r="S171" s="109">
        <v>0</v>
      </c>
      <c r="T171" s="109"/>
      <c r="U171" s="109"/>
    </row>
    <row r="172" spans="1:21" x14ac:dyDescent="0.3">
      <c r="A172" s="109" t="s">
        <v>120</v>
      </c>
      <c r="B172" s="109">
        <v>3</v>
      </c>
      <c r="C172" s="109" t="s">
        <v>756</v>
      </c>
      <c r="D172" s="109" t="s">
        <v>1654</v>
      </c>
      <c r="E172" s="109" t="s">
        <v>1556</v>
      </c>
      <c r="F172" s="128">
        <v>41249</v>
      </c>
      <c r="G172" s="109">
        <v>1</v>
      </c>
      <c r="H172" s="129">
        <v>19085</v>
      </c>
      <c r="I172" s="109">
        <v>0.4</v>
      </c>
      <c r="J172" s="109"/>
      <c r="K172" s="109" t="s">
        <v>1463</v>
      </c>
      <c r="L172" s="109">
        <v>0</v>
      </c>
      <c r="M172" s="129">
        <v>19085</v>
      </c>
      <c r="N172" s="109">
        <v>0.4</v>
      </c>
      <c r="O172" s="109"/>
      <c r="P172" s="109" t="s">
        <v>1463</v>
      </c>
      <c r="Q172" s="109">
        <v>1</v>
      </c>
      <c r="R172" s="129">
        <v>19085</v>
      </c>
      <c r="S172" s="109">
        <v>0.4</v>
      </c>
      <c r="T172" s="109"/>
      <c r="U172" s="109" t="s">
        <v>1463</v>
      </c>
    </row>
    <row r="173" spans="1:21" x14ac:dyDescent="0.3">
      <c r="A173" s="109" t="s">
        <v>343</v>
      </c>
      <c r="B173" s="109">
        <v>3</v>
      </c>
      <c r="C173" s="109" t="s">
        <v>732</v>
      </c>
      <c r="D173" s="109" t="s">
        <v>978</v>
      </c>
      <c r="E173" s="109" t="s">
        <v>1556</v>
      </c>
      <c r="F173" s="128">
        <v>41255</v>
      </c>
      <c r="G173" s="109">
        <v>0.85</v>
      </c>
      <c r="H173" s="129">
        <v>39753</v>
      </c>
      <c r="I173" s="109">
        <v>0.85</v>
      </c>
      <c r="J173" s="109"/>
      <c r="K173" s="109" t="s">
        <v>1463</v>
      </c>
      <c r="L173" s="109">
        <v>0</v>
      </c>
      <c r="M173" s="109"/>
      <c r="N173" s="109">
        <v>0</v>
      </c>
      <c r="O173" s="109"/>
      <c r="P173" s="109"/>
      <c r="Q173" s="109">
        <v>0</v>
      </c>
      <c r="R173" s="109"/>
      <c r="S173" s="109">
        <v>0</v>
      </c>
      <c r="T173" s="109"/>
      <c r="U173" s="109"/>
    </row>
    <row r="174" spans="1:21" x14ac:dyDescent="0.3">
      <c r="A174" s="109" t="s">
        <v>25</v>
      </c>
      <c r="B174" s="109">
        <v>3</v>
      </c>
      <c r="C174" s="109" t="s">
        <v>720</v>
      </c>
      <c r="D174" s="109" t="s">
        <v>1655</v>
      </c>
      <c r="E174" s="109" t="s">
        <v>1551</v>
      </c>
      <c r="F174" s="128">
        <v>41297</v>
      </c>
      <c r="G174" s="109">
        <v>0</v>
      </c>
      <c r="H174" s="109"/>
      <c r="I174" s="109">
        <v>0</v>
      </c>
      <c r="J174" s="109"/>
      <c r="K174" s="109"/>
      <c r="L174" s="109">
        <v>0</v>
      </c>
      <c r="M174" s="109"/>
      <c r="N174" s="109">
        <v>0</v>
      </c>
      <c r="O174" s="109"/>
      <c r="P174" s="109"/>
      <c r="Q174" s="109">
        <v>0</v>
      </c>
      <c r="R174" s="109"/>
      <c r="S174" s="109">
        <v>0</v>
      </c>
      <c r="T174" s="109"/>
      <c r="U174" s="109"/>
    </row>
    <row r="175" spans="1:21" x14ac:dyDescent="0.3">
      <c r="A175" s="109" t="s">
        <v>104</v>
      </c>
      <c r="B175" s="109">
        <v>3</v>
      </c>
      <c r="C175" s="109" t="s">
        <v>712</v>
      </c>
      <c r="D175" s="109" t="s">
        <v>1656</v>
      </c>
      <c r="E175" s="109" t="s">
        <v>1551</v>
      </c>
      <c r="F175" s="128">
        <v>41256</v>
      </c>
      <c r="G175" s="109">
        <v>0.75</v>
      </c>
      <c r="H175" s="129">
        <v>35370</v>
      </c>
      <c r="I175" s="109">
        <v>0.5</v>
      </c>
      <c r="J175" s="129">
        <v>42675</v>
      </c>
      <c r="K175" s="109"/>
      <c r="L175" s="109">
        <v>0</v>
      </c>
      <c r="M175" s="109"/>
      <c r="N175" s="109">
        <v>0</v>
      </c>
      <c r="O175" s="109"/>
      <c r="P175" s="109"/>
      <c r="Q175" s="109">
        <v>0</v>
      </c>
      <c r="R175" s="109"/>
      <c r="S175" s="109">
        <v>0</v>
      </c>
      <c r="T175" s="109"/>
      <c r="U175" s="109"/>
    </row>
    <row r="176" spans="1:21" x14ac:dyDescent="0.3">
      <c r="A176" s="109" t="s">
        <v>227</v>
      </c>
      <c r="B176" s="109">
        <v>3</v>
      </c>
      <c r="C176" s="109" t="s">
        <v>755</v>
      </c>
      <c r="D176" s="109" t="s">
        <v>1657</v>
      </c>
      <c r="E176" s="109" t="s">
        <v>1555</v>
      </c>
      <c r="F176" s="128">
        <v>41254</v>
      </c>
      <c r="G176" s="109">
        <v>0</v>
      </c>
      <c r="H176" s="109"/>
      <c r="I176" s="109">
        <v>0</v>
      </c>
      <c r="J176" s="109"/>
      <c r="K176" s="109"/>
      <c r="L176" s="109">
        <v>0</v>
      </c>
      <c r="M176" s="109"/>
      <c r="N176" s="109">
        <v>0</v>
      </c>
      <c r="O176" s="109"/>
      <c r="P176" s="109"/>
      <c r="Q176" s="109">
        <v>0</v>
      </c>
      <c r="R176" s="109"/>
      <c r="S176" s="109">
        <v>0</v>
      </c>
      <c r="T176" s="109"/>
      <c r="U176" s="109"/>
    </row>
    <row r="177" spans="1:21" x14ac:dyDescent="0.3">
      <c r="A177" s="109" t="s">
        <v>221</v>
      </c>
      <c r="B177" s="109">
        <v>3</v>
      </c>
      <c r="C177" s="109" t="s">
        <v>751</v>
      </c>
      <c r="D177" s="109" t="s">
        <v>1658</v>
      </c>
      <c r="E177" s="109" t="s">
        <v>1556</v>
      </c>
      <c r="F177" s="128">
        <v>41298</v>
      </c>
      <c r="G177" s="109">
        <v>0.93500000000000005</v>
      </c>
      <c r="H177" s="129">
        <v>37408</v>
      </c>
      <c r="I177" s="109">
        <v>0.86580000000000001</v>
      </c>
      <c r="J177" s="109"/>
      <c r="K177" s="109" t="s">
        <v>1463</v>
      </c>
      <c r="L177" s="109">
        <v>0</v>
      </c>
      <c r="M177" s="129">
        <v>37408</v>
      </c>
      <c r="N177" s="109">
        <v>0.68989999999999996</v>
      </c>
      <c r="O177" s="129">
        <v>46966</v>
      </c>
      <c r="P177" s="109"/>
      <c r="Q177" s="109">
        <v>0</v>
      </c>
      <c r="R177" s="109"/>
      <c r="S177" s="109">
        <v>0</v>
      </c>
      <c r="T177" s="109"/>
      <c r="U177" s="109"/>
    </row>
    <row r="178" spans="1:21" x14ac:dyDescent="0.3">
      <c r="A178" s="109" t="s">
        <v>149</v>
      </c>
      <c r="B178" s="109">
        <v>3</v>
      </c>
      <c r="C178" s="109" t="s">
        <v>764</v>
      </c>
      <c r="D178" s="109" t="s">
        <v>1659</v>
      </c>
      <c r="E178" s="109" t="s">
        <v>1556</v>
      </c>
      <c r="F178" s="128">
        <v>41297</v>
      </c>
      <c r="G178" s="109">
        <v>0.95</v>
      </c>
      <c r="H178" s="129">
        <v>40391</v>
      </c>
      <c r="I178" s="109">
        <v>0.95</v>
      </c>
      <c r="J178" s="129">
        <v>44044</v>
      </c>
      <c r="K178" s="109"/>
      <c r="L178" s="109">
        <v>0</v>
      </c>
      <c r="M178" s="109"/>
      <c r="N178" s="109">
        <v>0</v>
      </c>
      <c r="O178" s="109"/>
      <c r="P178" s="109"/>
      <c r="Q178" s="109">
        <v>0</v>
      </c>
      <c r="R178" s="109"/>
      <c r="S178" s="109">
        <v>0</v>
      </c>
      <c r="T178" s="109"/>
      <c r="U178" s="109"/>
    </row>
    <row r="179" spans="1:21" x14ac:dyDescent="0.3">
      <c r="A179" s="109" t="s">
        <v>276</v>
      </c>
      <c r="B179" s="109">
        <v>3</v>
      </c>
      <c r="C179" s="109" t="s">
        <v>765</v>
      </c>
      <c r="D179" s="109" t="s">
        <v>1660</v>
      </c>
      <c r="E179" s="109" t="s">
        <v>1556</v>
      </c>
      <c r="F179" s="128">
        <v>41192</v>
      </c>
      <c r="G179" s="109">
        <v>2</v>
      </c>
      <c r="H179" s="129">
        <v>36251</v>
      </c>
      <c r="I179" s="109">
        <v>1.9578</v>
      </c>
      <c r="J179" s="109"/>
      <c r="K179" s="109" t="s">
        <v>1463</v>
      </c>
      <c r="L179" s="109">
        <v>0</v>
      </c>
      <c r="M179" s="109"/>
      <c r="N179" s="109">
        <v>0</v>
      </c>
      <c r="O179" s="109"/>
      <c r="P179" s="109"/>
      <c r="Q179" s="109">
        <v>0</v>
      </c>
      <c r="R179" s="109"/>
      <c r="S179" s="109">
        <v>0</v>
      </c>
      <c r="T179" s="109"/>
      <c r="U179" s="109"/>
    </row>
    <row r="180" spans="1:21" x14ac:dyDescent="0.3">
      <c r="A180" s="109" t="s">
        <v>286</v>
      </c>
      <c r="B180" s="109">
        <v>3</v>
      </c>
      <c r="C180" s="109" t="s">
        <v>711</v>
      </c>
      <c r="D180" s="109" t="s">
        <v>1661</v>
      </c>
      <c r="E180" s="109" t="s">
        <v>1556</v>
      </c>
      <c r="F180" s="128">
        <v>41254</v>
      </c>
      <c r="G180" s="109">
        <v>1.5</v>
      </c>
      <c r="H180" s="129">
        <v>36342</v>
      </c>
      <c r="I180" s="109">
        <v>1.5</v>
      </c>
      <c r="J180" s="109"/>
      <c r="K180" s="109" t="s">
        <v>1463</v>
      </c>
      <c r="L180" s="109">
        <v>0</v>
      </c>
      <c r="M180" s="109"/>
      <c r="N180" s="109">
        <v>0</v>
      </c>
      <c r="O180" s="109"/>
      <c r="P180" s="109"/>
      <c r="Q180" s="109">
        <v>0</v>
      </c>
      <c r="R180" s="109"/>
      <c r="S180" s="109">
        <v>0</v>
      </c>
      <c r="T180" s="109"/>
      <c r="U180" s="109"/>
    </row>
    <row r="181" spans="1:21" x14ac:dyDescent="0.3">
      <c r="A181" s="109" t="s">
        <v>273</v>
      </c>
      <c r="B181" s="109">
        <v>3</v>
      </c>
      <c r="C181" s="109" t="s">
        <v>704</v>
      </c>
      <c r="D181" s="109" t="s">
        <v>1662</v>
      </c>
      <c r="E181" s="109" t="s">
        <v>1551</v>
      </c>
      <c r="F181" s="128">
        <v>41205</v>
      </c>
      <c r="G181" s="109">
        <v>0</v>
      </c>
      <c r="H181" s="109"/>
      <c r="I181" s="109">
        <v>0</v>
      </c>
      <c r="J181" s="109"/>
      <c r="K181" s="109"/>
      <c r="L181" s="109">
        <v>0</v>
      </c>
      <c r="M181" s="109"/>
      <c r="N181" s="109">
        <v>0</v>
      </c>
      <c r="O181" s="109"/>
      <c r="P181" s="109"/>
      <c r="Q181" s="109">
        <v>0</v>
      </c>
      <c r="R181" s="109"/>
      <c r="S181" s="109">
        <v>0</v>
      </c>
      <c r="T181" s="109"/>
      <c r="U181" s="109"/>
    </row>
    <row r="182" spans="1:21" x14ac:dyDescent="0.3">
      <c r="A182" s="109" t="s">
        <v>237</v>
      </c>
      <c r="B182" s="109">
        <v>3</v>
      </c>
      <c r="C182" s="109" t="s">
        <v>730</v>
      </c>
      <c r="D182" s="109" t="s">
        <v>1046</v>
      </c>
      <c r="E182" s="109" t="s">
        <v>1551</v>
      </c>
      <c r="F182" s="128">
        <v>41291</v>
      </c>
      <c r="G182" s="109">
        <v>1</v>
      </c>
      <c r="H182" s="129">
        <v>34639</v>
      </c>
      <c r="I182" s="109">
        <v>0.95489999999999997</v>
      </c>
      <c r="J182" s="109"/>
      <c r="K182" s="109" t="s">
        <v>1463</v>
      </c>
      <c r="L182" s="109">
        <v>0</v>
      </c>
      <c r="M182" s="109"/>
      <c r="N182" s="109">
        <v>0</v>
      </c>
      <c r="O182" s="109"/>
      <c r="P182" s="109"/>
      <c r="Q182" s="109">
        <v>0</v>
      </c>
      <c r="R182" s="109"/>
      <c r="S182" s="109">
        <v>0</v>
      </c>
      <c r="T182" s="109"/>
      <c r="U182" s="109"/>
    </row>
    <row r="183" spans="1:21" x14ac:dyDescent="0.3">
      <c r="A183" s="109" t="s">
        <v>190</v>
      </c>
      <c r="B183" s="109">
        <v>3</v>
      </c>
      <c r="C183" s="109" t="s">
        <v>726</v>
      </c>
      <c r="D183" s="109"/>
      <c r="E183" s="109" t="s">
        <v>1556</v>
      </c>
      <c r="F183" s="128">
        <v>41206</v>
      </c>
      <c r="G183" s="109">
        <v>1</v>
      </c>
      <c r="H183" s="129">
        <v>34425</v>
      </c>
      <c r="I183" s="109">
        <v>0.86180000000000001</v>
      </c>
      <c r="J183" s="109"/>
      <c r="K183" s="109" t="s">
        <v>1463</v>
      </c>
      <c r="L183" s="109">
        <v>0</v>
      </c>
      <c r="M183" s="109"/>
      <c r="N183" s="109">
        <v>0</v>
      </c>
      <c r="O183" s="109"/>
      <c r="P183" s="109"/>
      <c r="Q183" s="109">
        <v>0</v>
      </c>
      <c r="R183" s="109"/>
      <c r="S183" s="109">
        <v>0</v>
      </c>
      <c r="T183" s="109"/>
      <c r="U183" s="109"/>
    </row>
    <row r="184" spans="1:21" x14ac:dyDescent="0.3">
      <c r="A184" s="109" t="s">
        <v>147</v>
      </c>
      <c r="B184" s="109">
        <v>3</v>
      </c>
      <c r="C184" s="109" t="s">
        <v>749</v>
      </c>
      <c r="D184" s="109" t="s">
        <v>1663</v>
      </c>
      <c r="E184" s="109" t="s">
        <v>1551</v>
      </c>
      <c r="F184" s="128">
        <v>41283</v>
      </c>
      <c r="G184" s="109">
        <v>0</v>
      </c>
      <c r="H184" s="109"/>
      <c r="I184" s="109">
        <v>0</v>
      </c>
      <c r="J184" s="109"/>
      <c r="K184" s="109"/>
      <c r="L184" s="109">
        <v>0</v>
      </c>
      <c r="M184" s="109"/>
      <c r="N184" s="109">
        <v>0</v>
      </c>
      <c r="O184" s="109"/>
      <c r="P184" s="109"/>
      <c r="Q184" s="109">
        <v>0</v>
      </c>
      <c r="R184" s="109"/>
      <c r="S184" s="109">
        <v>0</v>
      </c>
      <c r="T184" s="109"/>
      <c r="U184" s="109"/>
    </row>
    <row r="185" spans="1:21" x14ac:dyDescent="0.3">
      <c r="A185" s="109" t="s">
        <v>257</v>
      </c>
      <c r="B185" s="109">
        <v>3</v>
      </c>
      <c r="C185" s="109" t="s">
        <v>772</v>
      </c>
      <c r="D185" s="109" t="s">
        <v>1058</v>
      </c>
      <c r="E185" s="109" t="s">
        <v>1555</v>
      </c>
      <c r="F185" s="128">
        <v>41295</v>
      </c>
      <c r="G185" s="109">
        <v>0</v>
      </c>
      <c r="H185" s="109"/>
      <c r="I185" s="109">
        <v>0</v>
      </c>
      <c r="J185" s="109"/>
      <c r="K185" s="109"/>
      <c r="L185" s="109">
        <v>0</v>
      </c>
      <c r="M185" s="109"/>
      <c r="N185" s="109">
        <v>0</v>
      </c>
      <c r="O185" s="109"/>
      <c r="P185" s="109"/>
      <c r="Q185" s="109">
        <v>0</v>
      </c>
      <c r="R185" s="109"/>
      <c r="S185" s="109">
        <v>0</v>
      </c>
      <c r="T185" s="109"/>
      <c r="U185" s="109"/>
    </row>
    <row r="186" spans="1:21" x14ac:dyDescent="0.3">
      <c r="A186" s="109" t="s">
        <v>167</v>
      </c>
      <c r="B186" s="109">
        <v>3</v>
      </c>
      <c r="C186" s="109" t="s">
        <v>718</v>
      </c>
      <c r="D186" s="109" t="s">
        <v>1664</v>
      </c>
      <c r="E186" s="109" t="s">
        <v>1554</v>
      </c>
      <c r="F186" s="128">
        <v>41303</v>
      </c>
      <c r="G186" s="109">
        <v>1</v>
      </c>
      <c r="H186" s="129">
        <v>32356</v>
      </c>
      <c r="I186" s="109">
        <v>1</v>
      </c>
      <c r="J186" s="109"/>
      <c r="K186" s="109" t="s">
        <v>1463</v>
      </c>
      <c r="L186" s="109">
        <v>0.5</v>
      </c>
      <c r="M186" s="129">
        <v>34639</v>
      </c>
      <c r="N186" s="109">
        <v>0.29749999999999999</v>
      </c>
      <c r="O186" s="109"/>
      <c r="P186" s="109" t="s">
        <v>1463</v>
      </c>
      <c r="Q186" s="109">
        <v>0</v>
      </c>
      <c r="R186" s="109"/>
      <c r="S186" s="109">
        <v>0</v>
      </c>
      <c r="T186" s="109"/>
      <c r="U186" s="109"/>
    </row>
    <row r="187" spans="1:21" x14ac:dyDescent="0.3">
      <c r="A187" s="109" t="s">
        <v>258</v>
      </c>
      <c r="B187" s="109">
        <v>3</v>
      </c>
      <c r="C187" s="109" t="s">
        <v>718</v>
      </c>
      <c r="D187" s="109" t="s">
        <v>1665</v>
      </c>
      <c r="E187" s="109" t="s">
        <v>1551</v>
      </c>
      <c r="F187" s="128">
        <v>41299</v>
      </c>
      <c r="G187" s="109">
        <v>0</v>
      </c>
      <c r="H187" s="109"/>
      <c r="I187" s="109">
        <v>0</v>
      </c>
      <c r="J187" s="109"/>
      <c r="K187" s="109"/>
      <c r="L187" s="109">
        <v>0</v>
      </c>
      <c r="M187" s="109"/>
      <c r="N187" s="109">
        <v>0</v>
      </c>
      <c r="O187" s="109"/>
      <c r="P187" s="109"/>
      <c r="Q187" s="109">
        <v>0</v>
      </c>
      <c r="R187" s="109"/>
      <c r="S187" s="109">
        <v>0</v>
      </c>
      <c r="T187" s="109"/>
      <c r="U187" s="109"/>
    </row>
    <row r="188" spans="1:21" x14ac:dyDescent="0.3">
      <c r="A188" s="109" t="s">
        <v>150</v>
      </c>
      <c r="B188" s="109">
        <v>3</v>
      </c>
      <c r="C188" s="109" t="s">
        <v>717</v>
      </c>
      <c r="D188" s="109" t="s">
        <v>1093</v>
      </c>
      <c r="E188" s="109" t="s">
        <v>1556</v>
      </c>
      <c r="F188" s="128">
        <v>41304</v>
      </c>
      <c r="G188" s="109">
        <v>1.05</v>
      </c>
      <c r="H188" s="129">
        <v>38657</v>
      </c>
      <c r="I188" s="109">
        <v>1.05</v>
      </c>
      <c r="J188" s="129">
        <v>41974</v>
      </c>
      <c r="K188" s="109"/>
      <c r="L188" s="109">
        <v>0</v>
      </c>
      <c r="M188" s="109"/>
      <c r="N188" s="109">
        <v>0</v>
      </c>
      <c r="O188" s="109"/>
      <c r="P188" s="109"/>
      <c r="Q188" s="109">
        <v>0</v>
      </c>
      <c r="R188" s="109"/>
      <c r="S188" s="109">
        <v>0</v>
      </c>
      <c r="T188" s="109"/>
      <c r="U188" s="109"/>
    </row>
    <row r="189" spans="1:21" x14ac:dyDescent="0.3">
      <c r="A189" s="109" t="s">
        <v>265</v>
      </c>
      <c r="B189" s="109">
        <v>3</v>
      </c>
      <c r="C189" s="109" t="s">
        <v>775</v>
      </c>
      <c r="D189" s="109" t="s">
        <v>1666</v>
      </c>
      <c r="E189" s="109" t="s">
        <v>1555</v>
      </c>
      <c r="F189" s="128">
        <v>41299</v>
      </c>
      <c r="G189" s="109">
        <v>0</v>
      </c>
      <c r="H189" s="109"/>
      <c r="I189" s="109">
        <v>0</v>
      </c>
      <c r="J189" s="109"/>
      <c r="K189" s="109"/>
      <c r="L189" s="109">
        <v>0</v>
      </c>
      <c r="M189" s="109"/>
      <c r="N189" s="109">
        <v>0</v>
      </c>
      <c r="O189" s="109"/>
      <c r="P189" s="109"/>
      <c r="Q189" s="109">
        <v>0</v>
      </c>
      <c r="R189" s="109"/>
      <c r="S189" s="109">
        <v>0</v>
      </c>
      <c r="T189" s="109"/>
      <c r="U189" s="109"/>
    </row>
    <row r="190" spans="1:21" x14ac:dyDescent="0.3">
      <c r="A190" s="109" t="s">
        <v>327</v>
      </c>
      <c r="B190" s="109">
        <v>3</v>
      </c>
      <c r="C190" s="109" t="s">
        <v>735</v>
      </c>
      <c r="D190" s="109" t="s">
        <v>1116</v>
      </c>
      <c r="E190" s="109" t="s">
        <v>1556</v>
      </c>
      <c r="F190" s="128">
        <v>41288</v>
      </c>
      <c r="G190" s="109">
        <v>1</v>
      </c>
      <c r="H190" s="129">
        <v>38292</v>
      </c>
      <c r="I190" s="109">
        <v>0.9778</v>
      </c>
      <c r="J190" s="129">
        <v>41579</v>
      </c>
      <c r="K190" s="109"/>
      <c r="L190" s="109">
        <v>0</v>
      </c>
      <c r="M190" s="109"/>
      <c r="N190" s="109">
        <v>0</v>
      </c>
      <c r="O190" s="109"/>
      <c r="P190" s="109"/>
      <c r="Q190" s="109">
        <v>0</v>
      </c>
      <c r="R190" s="109"/>
      <c r="S190" s="109">
        <v>0</v>
      </c>
      <c r="T190" s="109"/>
      <c r="U190" s="109"/>
    </row>
    <row r="191" spans="1:21" x14ac:dyDescent="0.3">
      <c r="A191" s="109" t="s">
        <v>355</v>
      </c>
      <c r="B191" s="109">
        <v>3</v>
      </c>
      <c r="C191" s="109" t="s">
        <v>780</v>
      </c>
      <c r="D191" s="109" t="s">
        <v>1667</v>
      </c>
      <c r="E191" s="109" t="s">
        <v>1552</v>
      </c>
      <c r="F191" s="128">
        <v>41289</v>
      </c>
      <c r="G191" s="109">
        <v>0.6</v>
      </c>
      <c r="H191" s="129">
        <v>41061</v>
      </c>
      <c r="I191" s="109">
        <v>0.6</v>
      </c>
      <c r="J191" s="129">
        <v>42339</v>
      </c>
      <c r="K191" s="109"/>
      <c r="L191" s="109">
        <v>0</v>
      </c>
      <c r="M191" s="109"/>
      <c r="N191" s="109">
        <v>0</v>
      </c>
      <c r="O191" s="109"/>
      <c r="P191" s="109"/>
      <c r="Q191" s="109">
        <v>0</v>
      </c>
      <c r="R191" s="109"/>
      <c r="S191" s="109">
        <v>0</v>
      </c>
      <c r="T191" s="109"/>
      <c r="U191" s="109"/>
    </row>
    <row r="192" spans="1:21" x14ac:dyDescent="0.3">
      <c r="A192" s="109" t="s">
        <v>160</v>
      </c>
      <c r="B192" s="109">
        <v>3</v>
      </c>
      <c r="C192" s="109" t="s">
        <v>781</v>
      </c>
      <c r="D192" s="109" t="s">
        <v>1123</v>
      </c>
      <c r="E192" s="109" t="s">
        <v>1555</v>
      </c>
      <c r="F192" s="128">
        <v>41299</v>
      </c>
      <c r="G192" s="109">
        <v>0</v>
      </c>
      <c r="H192" s="109"/>
      <c r="I192" s="109">
        <v>0</v>
      </c>
      <c r="J192" s="109"/>
      <c r="K192" s="109"/>
      <c r="L192" s="109">
        <v>0</v>
      </c>
      <c r="M192" s="109"/>
      <c r="N192" s="109">
        <v>0</v>
      </c>
      <c r="O192" s="109"/>
      <c r="P192" s="109"/>
      <c r="Q192" s="109">
        <v>0</v>
      </c>
      <c r="R192" s="109"/>
      <c r="S192" s="109">
        <v>0</v>
      </c>
      <c r="T192" s="109"/>
      <c r="U192" s="109"/>
    </row>
    <row r="193" spans="1:21" x14ac:dyDescent="0.3">
      <c r="A193" s="109" t="s">
        <v>140</v>
      </c>
      <c r="B193" s="109">
        <v>3</v>
      </c>
      <c r="C193" s="109" t="s">
        <v>759</v>
      </c>
      <c r="D193" s="109" t="s">
        <v>1668</v>
      </c>
      <c r="E193" s="109" t="s">
        <v>1551</v>
      </c>
      <c r="F193" s="128">
        <v>41291</v>
      </c>
      <c r="G193" s="109">
        <v>0</v>
      </c>
      <c r="H193" s="109"/>
      <c r="I193" s="109">
        <v>0</v>
      </c>
      <c r="J193" s="109"/>
      <c r="K193" s="109"/>
      <c r="L193" s="109">
        <v>0</v>
      </c>
      <c r="M193" s="109"/>
      <c r="N193" s="109">
        <v>0</v>
      </c>
      <c r="O193" s="109"/>
      <c r="P193" s="109"/>
      <c r="Q193" s="109">
        <v>0</v>
      </c>
      <c r="R193" s="109"/>
      <c r="S193" s="109">
        <v>0</v>
      </c>
      <c r="T193" s="109"/>
      <c r="U193" s="109"/>
    </row>
    <row r="194" spans="1:21" x14ac:dyDescent="0.3">
      <c r="A194" s="109" t="s">
        <v>248</v>
      </c>
      <c r="B194" s="109">
        <v>3</v>
      </c>
      <c r="C194" s="109" t="s">
        <v>717</v>
      </c>
      <c r="D194" s="109" t="s">
        <v>1669</v>
      </c>
      <c r="E194" s="109" t="s">
        <v>1554</v>
      </c>
      <c r="F194" s="128">
        <v>41290</v>
      </c>
      <c r="G194" s="109">
        <v>1</v>
      </c>
      <c r="H194" s="129">
        <v>34547</v>
      </c>
      <c r="I194" s="109">
        <v>0.84770000000000001</v>
      </c>
      <c r="J194" s="109"/>
      <c r="K194" s="109" t="s">
        <v>1463</v>
      </c>
      <c r="L194" s="109">
        <v>0.5</v>
      </c>
      <c r="M194" s="129">
        <v>35278</v>
      </c>
      <c r="N194" s="109">
        <v>0.42620000000000002</v>
      </c>
      <c r="O194" s="109"/>
      <c r="P194" s="109" t="s">
        <v>1463</v>
      </c>
      <c r="Q194" s="109">
        <v>0</v>
      </c>
      <c r="R194" s="109"/>
      <c r="S194" s="109">
        <v>0</v>
      </c>
      <c r="T194" s="109"/>
      <c r="U194" s="109"/>
    </row>
    <row r="195" spans="1:21" x14ac:dyDescent="0.3">
      <c r="A195" s="109" t="s">
        <v>360</v>
      </c>
      <c r="B195" s="109">
        <v>3</v>
      </c>
      <c r="C195" s="109" t="s">
        <v>783</v>
      </c>
      <c r="D195" s="109" t="s">
        <v>1670</v>
      </c>
      <c r="E195" s="109" t="s">
        <v>1556</v>
      </c>
      <c r="F195" s="128">
        <v>41269</v>
      </c>
      <c r="G195" s="109">
        <v>0.03</v>
      </c>
      <c r="H195" s="129">
        <v>40118</v>
      </c>
      <c r="I195" s="109">
        <v>0.03</v>
      </c>
      <c r="J195" s="129">
        <v>42309</v>
      </c>
      <c r="K195" s="109"/>
      <c r="L195" s="109">
        <v>0</v>
      </c>
      <c r="M195" s="109"/>
      <c r="N195" s="109">
        <v>0</v>
      </c>
      <c r="O195" s="109"/>
      <c r="P195" s="109"/>
      <c r="Q195" s="109">
        <v>0</v>
      </c>
      <c r="R195" s="109"/>
      <c r="S195" s="109">
        <v>0</v>
      </c>
      <c r="T195" s="109"/>
      <c r="U195" s="109"/>
    </row>
    <row r="196" spans="1:21" x14ac:dyDescent="0.3">
      <c r="A196" s="109" t="s">
        <v>85</v>
      </c>
      <c r="B196" s="109">
        <v>3</v>
      </c>
      <c r="C196" s="109" t="s">
        <v>784</v>
      </c>
      <c r="D196" s="109" t="s">
        <v>1671</v>
      </c>
      <c r="E196" s="109" t="s">
        <v>1552</v>
      </c>
      <c r="F196" s="128">
        <v>41302</v>
      </c>
      <c r="G196" s="109">
        <v>0</v>
      </c>
      <c r="H196" s="109"/>
      <c r="I196" s="109">
        <v>0</v>
      </c>
      <c r="J196" s="109"/>
      <c r="K196" s="109"/>
      <c r="L196" s="109">
        <v>0</v>
      </c>
      <c r="M196" s="109"/>
      <c r="N196" s="109">
        <v>0</v>
      </c>
      <c r="O196" s="109"/>
      <c r="P196" s="109"/>
      <c r="Q196" s="109">
        <v>0</v>
      </c>
      <c r="R196" s="109"/>
      <c r="S196" s="109">
        <v>0</v>
      </c>
      <c r="T196" s="109"/>
      <c r="U196" s="109"/>
    </row>
    <row r="197" spans="1:21" x14ac:dyDescent="0.3">
      <c r="A197" s="109" t="s">
        <v>180</v>
      </c>
      <c r="B197" s="109">
        <v>3</v>
      </c>
      <c r="C197" s="109" t="s">
        <v>720</v>
      </c>
      <c r="D197" s="109" t="s">
        <v>720</v>
      </c>
      <c r="E197" s="109" t="s">
        <v>1556</v>
      </c>
      <c r="F197" s="128">
        <v>41284</v>
      </c>
      <c r="G197" s="109">
        <v>2</v>
      </c>
      <c r="H197" s="129">
        <v>37408</v>
      </c>
      <c r="I197" s="109">
        <v>1.9907999999999999</v>
      </c>
      <c r="J197" s="109"/>
      <c r="K197" s="109" t="s">
        <v>1463</v>
      </c>
      <c r="L197" s="109">
        <v>0</v>
      </c>
      <c r="M197" s="109"/>
      <c r="N197" s="109">
        <v>0</v>
      </c>
      <c r="O197" s="109"/>
      <c r="P197" s="109"/>
      <c r="Q197" s="109">
        <v>0</v>
      </c>
      <c r="R197" s="109"/>
      <c r="S197" s="109">
        <v>0</v>
      </c>
      <c r="T197" s="109"/>
      <c r="U197" s="109"/>
    </row>
    <row r="198" spans="1:21" x14ac:dyDescent="0.3">
      <c r="A198" s="109" t="s">
        <v>106</v>
      </c>
      <c r="B198" s="109">
        <v>3</v>
      </c>
      <c r="C198" s="109" t="s">
        <v>712</v>
      </c>
      <c r="D198" s="109" t="s">
        <v>1153</v>
      </c>
      <c r="E198" s="109" t="s">
        <v>1554</v>
      </c>
      <c r="F198" s="128">
        <v>41261</v>
      </c>
      <c r="G198" s="109">
        <v>0.22500000000000001</v>
      </c>
      <c r="H198" s="129">
        <v>36008</v>
      </c>
      <c r="I198" s="109">
        <v>0.45910000000000001</v>
      </c>
      <c r="J198" s="129">
        <v>41244</v>
      </c>
      <c r="K198" s="109"/>
      <c r="L198" s="109">
        <v>0.75</v>
      </c>
      <c r="M198" s="129">
        <v>36008</v>
      </c>
      <c r="N198" s="109">
        <v>0.75</v>
      </c>
      <c r="O198" s="129">
        <v>41244</v>
      </c>
      <c r="P198" s="109"/>
      <c r="Q198" s="109">
        <v>0</v>
      </c>
      <c r="R198" s="109"/>
      <c r="S198" s="109">
        <v>0</v>
      </c>
      <c r="T198" s="109"/>
      <c r="U198" s="109"/>
    </row>
    <row r="199" spans="1:21" x14ac:dyDescent="0.3">
      <c r="A199" s="109" t="s">
        <v>135</v>
      </c>
      <c r="B199" s="109">
        <v>3</v>
      </c>
      <c r="C199" s="109" t="s">
        <v>764</v>
      </c>
      <c r="D199" s="109" t="s">
        <v>1672</v>
      </c>
      <c r="E199" s="109" t="s">
        <v>1556</v>
      </c>
      <c r="F199" s="128">
        <v>41303</v>
      </c>
      <c r="G199" s="109">
        <v>1</v>
      </c>
      <c r="H199" s="129">
        <v>38473</v>
      </c>
      <c r="I199" s="109">
        <v>0.99309999999999998</v>
      </c>
      <c r="J199" s="109"/>
      <c r="K199" s="109" t="s">
        <v>1463</v>
      </c>
      <c r="L199" s="109">
        <v>0</v>
      </c>
      <c r="M199" s="109"/>
      <c r="N199" s="109">
        <v>0</v>
      </c>
      <c r="O199" s="109"/>
      <c r="P199" s="109"/>
      <c r="Q199" s="109">
        <v>0</v>
      </c>
      <c r="R199" s="109"/>
      <c r="S199" s="109">
        <v>0</v>
      </c>
      <c r="T199" s="109"/>
      <c r="U199" s="109"/>
    </row>
    <row r="200" spans="1:21" x14ac:dyDescent="0.3">
      <c r="A200" s="109" t="s">
        <v>131</v>
      </c>
      <c r="B200" s="109">
        <v>3</v>
      </c>
      <c r="C200" s="109" t="s">
        <v>722</v>
      </c>
      <c r="D200" s="109" t="s">
        <v>1673</v>
      </c>
      <c r="E200" s="109" t="s">
        <v>1556</v>
      </c>
      <c r="F200" s="128">
        <v>41215</v>
      </c>
      <c r="G200" s="109">
        <v>1</v>
      </c>
      <c r="H200" s="129">
        <v>40483</v>
      </c>
      <c r="I200" s="109">
        <v>1</v>
      </c>
      <c r="J200" s="129">
        <v>41974</v>
      </c>
      <c r="K200" s="109"/>
      <c r="L200" s="109">
        <v>0</v>
      </c>
      <c r="M200" s="109"/>
      <c r="N200" s="109">
        <v>0</v>
      </c>
      <c r="O200" s="109"/>
      <c r="P200" s="109"/>
      <c r="Q200" s="109">
        <v>0</v>
      </c>
      <c r="R200" s="109"/>
      <c r="S200" s="109">
        <v>0</v>
      </c>
      <c r="T200" s="109"/>
      <c r="U200" s="109"/>
    </row>
    <row r="201" spans="1:21" x14ac:dyDescent="0.3">
      <c r="A201" s="109" t="s">
        <v>231</v>
      </c>
      <c r="B201" s="109">
        <v>3</v>
      </c>
      <c r="C201" s="109" t="s">
        <v>734</v>
      </c>
      <c r="D201" s="109" t="s">
        <v>1674</v>
      </c>
      <c r="E201" s="109" t="s">
        <v>1556</v>
      </c>
      <c r="F201" s="128">
        <v>41305</v>
      </c>
      <c r="G201" s="109">
        <v>0.95620000000000005</v>
      </c>
      <c r="H201" s="129">
        <v>39661</v>
      </c>
      <c r="I201" s="109">
        <v>0.95620000000000005</v>
      </c>
      <c r="J201" s="129">
        <v>41974</v>
      </c>
      <c r="K201" s="109"/>
      <c r="L201" s="109">
        <v>0.6</v>
      </c>
      <c r="M201" s="129">
        <v>40575</v>
      </c>
      <c r="N201" s="109">
        <v>0.6</v>
      </c>
      <c r="O201" s="129">
        <v>51471</v>
      </c>
      <c r="P201" s="109"/>
      <c r="Q201" s="109">
        <v>0</v>
      </c>
      <c r="R201" s="109"/>
      <c r="S201" s="109">
        <v>0</v>
      </c>
      <c r="T201" s="109"/>
      <c r="U201" s="109"/>
    </row>
    <row r="202" spans="1:21" x14ac:dyDescent="0.3">
      <c r="A202" s="109" t="s">
        <v>333</v>
      </c>
      <c r="B202" s="109">
        <v>3</v>
      </c>
      <c r="C202" s="109" t="s">
        <v>735</v>
      </c>
      <c r="D202" s="109" t="s">
        <v>1675</v>
      </c>
      <c r="E202" s="109" t="s">
        <v>1556</v>
      </c>
      <c r="F202" s="128">
        <v>41288</v>
      </c>
      <c r="G202" s="109">
        <v>0.75</v>
      </c>
      <c r="H202" s="129">
        <v>37469</v>
      </c>
      <c r="I202" s="109">
        <v>0.74550000000000005</v>
      </c>
      <c r="J202" s="129">
        <v>41244</v>
      </c>
      <c r="K202" s="109"/>
      <c r="L202" s="109">
        <v>0.35</v>
      </c>
      <c r="M202" s="129">
        <v>40026</v>
      </c>
      <c r="N202" s="109">
        <v>0.35</v>
      </c>
      <c r="O202" s="129">
        <v>41974</v>
      </c>
      <c r="P202" s="109"/>
      <c r="Q202" s="109">
        <v>0.75</v>
      </c>
      <c r="R202" s="129">
        <v>41122</v>
      </c>
      <c r="S202" s="109">
        <v>0.75</v>
      </c>
      <c r="T202" s="129">
        <v>45627</v>
      </c>
      <c r="U202" s="109"/>
    </row>
    <row r="203" spans="1:21" x14ac:dyDescent="0.3">
      <c r="A203" s="109" t="s">
        <v>43</v>
      </c>
      <c r="B203" s="109">
        <v>3</v>
      </c>
      <c r="C203" s="109" t="s">
        <v>756</v>
      </c>
      <c r="D203" s="109" t="s">
        <v>1676</v>
      </c>
      <c r="E203" s="109" t="s">
        <v>1551</v>
      </c>
      <c r="F203" s="128">
        <v>41304</v>
      </c>
      <c r="G203" s="109">
        <v>1</v>
      </c>
      <c r="H203" s="129">
        <v>39845</v>
      </c>
      <c r="I203" s="109">
        <v>1</v>
      </c>
      <c r="J203" s="129">
        <v>41791</v>
      </c>
      <c r="K203" s="109"/>
      <c r="L203" s="109">
        <v>0</v>
      </c>
      <c r="M203" s="109"/>
      <c r="N203" s="109">
        <v>0</v>
      </c>
      <c r="O203" s="109"/>
      <c r="P203" s="109"/>
      <c r="Q203" s="109">
        <v>0</v>
      </c>
      <c r="R203" s="109"/>
      <c r="S203" s="109">
        <v>0</v>
      </c>
      <c r="T203" s="109"/>
      <c r="U203" s="109"/>
    </row>
    <row r="204" spans="1:21" x14ac:dyDescent="0.3">
      <c r="A204" s="109" t="s">
        <v>108</v>
      </c>
      <c r="B204" s="109">
        <v>3</v>
      </c>
      <c r="C204" s="109" t="s">
        <v>720</v>
      </c>
      <c r="D204" s="109" t="s">
        <v>1187</v>
      </c>
      <c r="E204" s="109" t="s">
        <v>1556</v>
      </c>
      <c r="F204" s="128">
        <v>41207</v>
      </c>
      <c r="G204" s="109">
        <v>1</v>
      </c>
      <c r="H204" s="129">
        <v>33451</v>
      </c>
      <c r="I204" s="109">
        <v>0.82550000000000001</v>
      </c>
      <c r="J204" s="109"/>
      <c r="K204" s="109" t="s">
        <v>1463</v>
      </c>
      <c r="L204" s="109">
        <v>0.33</v>
      </c>
      <c r="M204" s="129">
        <v>37135</v>
      </c>
      <c r="N204" s="109">
        <v>0.26</v>
      </c>
      <c r="O204" s="129">
        <v>44440</v>
      </c>
      <c r="P204" s="109"/>
      <c r="Q204" s="109">
        <v>0</v>
      </c>
      <c r="R204" s="109"/>
      <c r="S204" s="109">
        <v>0</v>
      </c>
      <c r="T204" s="109"/>
      <c r="U204" s="109"/>
    </row>
    <row r="205" spans="1:21" x14ac:dyDescent="0.3">
      <c r="A205" s="109" t="s">
        <v>352</v>
      </c>
      <c r="B205" s="109">
        <v>3</v>
      </c>
      <c r="C205" s="109" t="s">
        <v>725</v>
      </c>
      <c r="D205" s="109" t="s">
        <v>1200</v>
      </c>
      <c r="E205" s="109" t="s">
        <v>1555</v>
      </c>
      <c r="F205" s="128">
        <v>41304</v>
      </c>
      <c r="G205" s="109">
        <v>0</v>
      </c>
      <c r="H205" s="109"/>
      <c r="I205" s="109">
        <v>0</v>
      </c>
      <c r="J205" s="109"/>
      <c r="K205" s="109"/>
      <c r="L205" s="109">
        <v>0</v>
      </c>
      <c r="M205" s="109"/>
      <c r="N205" s="109">
        <v>0</v>
      </c>
      <c r="O205" s="109"/>
      <c r="P205" s="109"/>
      <c r="Q205" s="109">
        <v>0</v>
      </c>
      <c r="R205" s="109"/>
      <c r="S205" s="109">
        <v>0</v>
      </c>
      <c r="T205" s="109"/>
      <c r="U205" s="109"/>
    </row>
    <row r="206" spans="1:21" x14ac:dyDescent="0.3">
      <c r="A206" s="109" t="s">
        <v>323</v>
      </c>
      <c r="B206" s="109">
        <v>3</v>
      </c>
      <c r="C206" s="109" t="s">
        <v>714</v>
      </c>
      <c r="D206" s="109" t="s">
        <v>1677</v>
      </c>
      <c r="E206" s="109" t="s">
        <v>1556</v>
      </c>
      <c r="F206" s="128">
        <v>41290</v>
      </c>
      <c r="G206" s="109">
        <v>1</v>
      </c>
      <c r="H206" s="129">
        <v>41122</v>
      </c>
      <c r="I206" s="109">
        <v>1</v>
      </c>
      <c r="J206" s="129">
        <v>43435</v>
      </c>
      <c r="K206" s="109"/>
      <c r="L206" s="109">
        <v>0</v>
      </c>
      <c r="M206" s="109"/>
      <c r="N206" s="109">
        <v>0</v>
      </c>
      <c r="O206" s="109"/>
      <c r="P206" s="109"/>
      <c r="Q206" s="109">
        <v>0</v>
      </c>
      <c r="R206" s="109"/>
      <c r="S206" s="109">
        <v>0</v>
      </c>
      <c r="T206" s="109"/>
      <c r="U206" s="109"/>
    </row>
    <row r="207" spans="1:21" x14ac:dyDescent="0.3">
      <c r="A207" s="109" t="s">
        <v>152</v>
      </c>
      <c r="B207" s="109">
        <v>3</v>
      </c>
      <c r="C207" s="109" t="s">
        <v>732</v>
      </c>
      <c r="D207" s="109" t="s">
        <v>1202</v>
      </c>
      <c r="E207" s="109" t="s">
        <v>1556</v>
      </c>
      <c r="F207" s="128">
        <v>41197</v>
      </c>
      <c r="G207" s="109">
        <v>0.8</v>
      </c>
      <c r="H207" s="129">
        <v>33178</v>
      </c>
      <c r="I207" s="109">
        <v>0.73280000000000001</v>
      </c>
      <c r="J207" s="129">
        <v>42309</v>
      </c>
      <c r="K207" s="109"/>
      <c r="L207" s="109">
        <v>0</v>
      </c>
      <c r="M207" s="109"/>
      <c r="N207" s="109">
        <v>0</v>
      </c>
      <c r="O207" s="109"/>
      <c r="P207" s="109"/>
      <c r="Q207" s="109">
        <v>0</v>
      </c>
      <c r="R207" s="109"/>
      <c r="S207" s="109">
        <v>0</v>
      </c>
      <c r="T207" s="109"/>
      <c r="U207" s="109"/>
    </row>
    <row r="208" spans="1:21" x14ac:dyDescent="0.3">
      <c r="A208" s="109" t="s">
        <v>124</v>
      </c>
      <c r="B208" s="109">
        <v>3</v>
      </c>
      <c r="C208" s="109" t="s">
        <v>711</v>
      </c>
      <c r="D208" s="109" t="s">
        <v>1678</v>
      </c>
      <c r="E208" s="109" t="s">
        <v>1554</v>
      </c>
      <c r="F208" s="128">
        <v>41295</v>
      </c>
      <c r="G208" s="109">
        <v>0.4</v>
      </c>
      <c r="H208" s="129">
        <v>35217</v>
      </c>
      <c r="I208" s="109">
        <v>0.4</v>
      </c>
      <c r="J208" s="109"/>
      <c r="K208" s="109" t="s">
        <v>1463</v>
      </c>
      <c r="L208" s="109">
        <v>0</v>
      </c>
      <c r="M208" s="109"/>
      <c r="N208" s="109">
        <v>0</v>
      </c>
      <c r="O208" s="109"/>
      <c r="P208" s="109"/>
      <c r="Q208" s="109">
        <v>0</v>
      </c>
      <c r="R208" s="109"/>
      <c r="S208" s="109">
        <v>0</v>
      </c>
      <c r="T208" s="109"/>
      <c r="U208" s="109"/>
    </row>
    <row r="209" spans="1:21" x14ac:dyDescent="0.3">
      <c r="A209" s="109" t="s">
        <v>277</v>
      </c>
      <c r="B209" s="109">
        <v>3</v>
      </c>
      <c r="C209" s="109" t="s">
        <v>706</v>
      </c>
      <c r="D209" s="109" t="s">
        <v>1679</v>
      </c>
      <c r="E209" s="109" t="s">
        <v>1556</v>
      </c>
      <c r="F209" s="128">
        <v>41297</v>
      </c>
      <c r="G209" s="109">
        <v>1</v>
      </c>
      <c r="H209" s="129">
        <v>35947</v>
      </c>
      <c r="I209" s="109">
        <v>1.2250000000000001</v>
      </c>
      <c r="J209" s="109"/>
      <c r="K209" s="109" t="s">
        <v>1463</v>
      </c>
      <c r="L209" s="109">
        <v>0.2</v>
      </c>
      <c r="M209" s="129">
        <v>40756</v>
      </c>
      <c r="N209" s="109">
        <v>0.2</v>
      </c>
      <c r="O209" s="129">
        <v>42217</v>
      </c>
      <c r="P209" s="109"/>
      <c r="Q209" s="109">
        <v>0</v>
      </c>
      <c r="R209" s="109"/>
      <c r="S209" s="109">
        <v>0</v>
      </c>
      <c r="T209" s="109"/>
      <c r="U209" s="109"/>
    </row>
    <row r="210" spans="1:21" x14ac:dyDescent="0.3">
      <c r="A210" s="109" t="s">
        <v>350</v>
      </c>
      <c r="B210" s="109">
        <v>3</v>
      </c>
      <c r="C210" s="109" t="s">
        <v>716</v>
      </c>
      <c r="D210" s="109" t="s">
        <v>1680</v>
      </c>
      <c r="E210" s="109" t="s">
        <v>1553</v>
      </c>
      <c r="F210" s="128">
        <v>41296</v>
      </c>
      <c r="G210" s="109">
        <v>1</v>
      </c>
      <c r="H210" s="129">
        <v>27089</v>
      </c>
      <c r="I210" s="109">
        <v>1</v>
      </c>
      <c r="J210" s="109"/>
      <c r="K210" s="109" t="s">
        <v>1463</v>
      </c>
      <c r="L210" s="109">
        <v>1</v>
      </c>
      <c r="M210" s="129">
        <v>35827</v>
      </c>
      <c r="N210" s="109">
        <v>1</v>
      </c>
      <c r="O210" s="129">
        <v>43191</v>
      </c>
      <c r="P210" s="109"/>
      <c r="Q210" s="109">
        <v>0</v>
      </c>
      <c r="R210" s="109"/>
      <c r="S210" s="109">
        <v>0</v>
      </c>
      <c r="T210" s="109"/>
      <c r="U210" s="109"/>
    </row>
    <row r="211" spans="1:21" x14ac:dyDescent="0.3">
      <c r="A211" s="109" t="s">
        <v>114</v>
      </c>
      <c r="B211" s="109">
        <v>3</v>
      </c>
      <c r="C211" s="109" t="s">
        <v>705</v>
      </c>
      <c r="D211" s="109" t="s">
        <v>1218</v>
      </c>
      <c r="E211" s="109" t="s">
        <v>1553</v>
      </c>
      <c r="F211" s="128">
        <v>41200</v>
      </c>
      <c r="G211" s="109">
        <v>0</v>
      </c>
      <c r="H211" s="109"/>
      <c r="I211" s="109">
        <v>0</v>
      </c>
      <c r="J211" s="109"/>
      <c r="K211" s="109"/>
      <c r="L211" s="109">
        <v>0</v>
      </c>
      <c r="M211" s="109"/>
      <c r="N211" s="109">
        <v>0</v>
      </c>
      <c r="O211" s="109"/>
      <c r="P211" s="109"/>
      <c r="Q211" s="109">
        <v>0</v>
      </c>
      <c r="R211" s="109"/>
      <c r="S211" s="109">
        <v>0</v>
      </c>
      <c r="T211" s="109"/>
      <c r="U211" s="109"/>
    </row>
    <row r="212" spans="1:21" x14ac:dyDescent="0.3">
      <c r="A212" s="109" t="s">
        <v>179</v>
      </c>
      <c r="B212" s="109">
        <v>3</v>
      </c>
      <c r="C212" s="109" t="s">
        <v>765</v>
      </c>
      <c r="D212" s="109" t="s">
        <v>1221</v>
      </c>
      <c r="E212" s="109" t="s">
        <v>1556</v>
      </c>
      <c r="F212" s="128">
        <v>41194</v>
      </c>
      <c r="G212" s="109">
        <v>1.5</v>
      </c>
      <c r="H212" s="129">
        <v>34425</v>
      </c>
      <c r="I212" s="109">
        <v>1.4419999999999999</v>
      </c>
      <c r="J212" s="109"/>
      <c r="K212" s="109" t="s">
        <v>1463</v>
      </c>
      <c r="L212" s="109">
        <v>0</v>
      </c>
      <c r="M212" s="109"/>
      <c r="N212" s="109">
        <v>0</v>
      </c>
      <c r="O212" s="109"/>
      <c r="P212" s="109"/>
      <c r="Q212" s="109">
        <v>0</v>
      </c>
      <c r="R212" s="109"/>
      <c r="S212" s="109">
        <v>0</v>
      </c>
      <c r="T212" s="109"/>
      <c r="U212" s="109"/>
    </row>
    <row r="213" spans="1:21" x14ac:dyDescent="0.3">
      <c r="A213" s="109" t="s">
        <v>189</v>
      </c>
      <c r="B213" s="109">
        <v>3</v>
      </c>
      <c r="C213" s="109" t="s">
        <v>766</v>
      </c>
      <c r="D213" s="109" t="s">
        <v>1230</v>
      </c>
      <c r="E213" s="109" t="s">
        <v>1551</v>
      </c>
      <c r="F213" s="128">
        <v>41303</v>
      </c>
      <c r="G213" s="109">
        <v>0.99</v>
      </c>
      <c r="H213" s="129">
        <v>21551</v>
      </c>
      <c r="I213" s="109">
        <v>0.59</v>
      </c>
      <c r="J213" s="109"/>
      <c r="K213" s="109" t="s">
        <v>1463</v>
      </c>
      <c r="L213" s="109">
        <v>0.06</v>
      </c>
      <c r="M213" s="129">
        <v>21551</v>
      </c>
      <c r="N213" s="109">
        <v>0.06</v>
      </c>
      <c r="O213" s="109"/>
      <c r="P213" s="109" t="s">
        <v>1463</v>
      </c>
      <c r="Q213" s="109">
        <v>0</v>
      </c>
      <c r="R213" s="109"/>
      <c r="S213" s="109">
        <v>0</v>
      </c>
      <c r="T213" s="109"/>
      <c r="U213" s="109"/>
    </row>
    <row r="214" spans="1:21" x14ac:dyDescent="0.3">
      <c r="A214" s="109" t="s">
        <v>148</v>
      </c>
      <c r="B214" s="109">
        <v>3</v>
      </c>
      <c r="C214" s="109" t="s">
        <v>744</v>
      </c>
      <c r="D214" s="109" t="s">
        <v>1234</v>
      </c>
      <c r="E214" s="109" t="s">
        <v>1554</v>
      </c>
      <c r="F214" s="128">
        <v>41292</v>
      </c>
      <c r="G214" s="109">
        <v>0.25</v>
      </c>
      <c r="H214" s="129">
        <v>40391</v>
      </c>
      <c r="I214" s="109">
        <v>0.25</v>
      </c>
      <c r="J214" s="129">
        <v>42339</v>
      </c>
      <c r="K214" s="109"/>
      <c r="L214" s="109">
        <v>0</v>
      </c>
      <c r="M214" s="109"/>
      <c r="N214" s="109">
        <v>0</v>
      </c>
      <c r="O214" s="109"/>
      <c r="P214" s="109"/>
      <c r="Q214" s="109">
        <v>0</v>
      </c>
      <c r="R214" s="109"/>
      <c r="S214" s="109">
        <v>0</v>
      </c>
      <c r="T214" s="109"/>
      <c r="U214" s="109"/>
    </row>
    <row r="215" spans="1:21" x14ac:dyDescent="0.3">
      <c r="A215" s="109" t="s">
        <v>263</v>
      </c>
      <c r="B215" s="109">
        <v>3</v>
      </c>
      <c r="C215" s="109" t="s">
        <v>778</v>
      </c>
      <c r="D215" s="109" t="s">
        <v>778</v>
      </c>
      <c r="E215" s="109" t="s">
        <v>1551</v>
      </c>
      <c r="F215" s="128">
        <v>41255</v>
      </c>
      <c r="G215" s="109">
        <v>0.99650000000000005</v>
      </c>
      <c r="H215" s="129">
        <v>41030</v>
      </c>
      <c r="I215" s="109">
        <v>0.99650000000000005</v>
      </c>
      <c r="J215" s="129">
        <v>41426</v>
      </c>
      <c r="K215" s="109"/>
      <c r="L215" s="109">
        <v>0</v>
      </c>
      <c r="M215" s="109"/>
      <c r="N215" s="109">
        <v>0</v>
      </c>
      <c r="O215" s="109"/>
      <c r="P215" s="109"/>
      <c r="Q215" s="109">
        <v>0</v>
      </c>
      <c r="R215" s="109"/>
      <c r="S215" s="109">
        <v>0</v>
      </c>
      <c r="T215" s="109"/>
      <c r="U215" s="109"/>
    </row>
    <row r="216" spans="1:21" x14ac:dyDescent="0.3">
      <c r="A216" s="109" t="s">
        <v>172</v>
      </c>
      <c r="B216" s="109">
        <v>3</v>
      </c>
      <c r="C216" s="109" t="s">
        <v>764</v>
      </c>
      <c r="D216" s="109" t="s">
        <v>1681</v>
      </c>
      <c r="E216" s="109" t="s">
        <v>1554</v>
      </c>
      <c r="F216" s="128">
        <v>41221</v>
      </c>
      <c r="G216" s="109">
        <v>1.7</v>
      </c>
      <c r="H216" s="129">
        <v>37135</v>
      </c>
      <c r="I216" s="109">
        <v>1.6398999999999999</v>
      </c>
      <c r="J216" s="109"/>
      <c r="K216" s="109" t="s">
        <v>1463</v>
      </c>
      <c r="L216" s="109">
        <v>0</v>
      </c>
      <c r="M216" s="109"/>
      <c r="N216" s="109">
        <v>0</v>
      </c>
      <c r="O216" s="109"/>
      <c r="P216" s="109"/>
      <c r="Q216" s="109">
        <v>0</v>
      </c>
      <c r="R216" s="109"/>
      <c r="S216" s="109">
        <v>0</v>
      </c>
      <c r="T216" s="109"/>
      <c r="U216" s="109"/>
    </row>
    <row r="217" spans="1:21" x14ac:dyDescent="0.3">
      <c r="A217" s="109" t="s">
        <v>188</v>
      </c>
      <c r="B217" s="109">
        <v>3</v>
      </c>
      <c r="C217" s="109" t="s">
        <v>788</v>
      </c>
      <c r="D217" s="109" t="s">
        <v>1580</v>
      </c>
      <c r="E217" s="109" t="s">
        <v>1555</v>
      </c>
      <c r="F217" s="128">
        <v>41298</v>
      </c>
      <c r="G217" s="109">
        <v>0.5</v>
      </c>
      <c r="H217" s="129">
        <v>40391</v>
      </c>
      <c r="I217" s="109">
        <v>0.5</v>
      </c>
      <c r="J217" s="129">
        <v>42339</v>
      </c>
      <c r="K217" s="109"/>
      <c r="L217" s="109">
        <v>0</v>
      </c>
      <c r="M217" s="109"/>
      <c r="N217" s="109">
        <v>0</v>
      </c>
      <c r="O217" s="109"/>
      <c r="P217" s="109"/>
      <c r="Q217" s="109">
        <v>0</v>
      </c>
      <c r="R217" s="109"/>
      <c r="S217" s="109">
        <v>0</v>
      </c>
      <c r="T217" s="109"/>
      <c r="U217" s="109"/>
    </row>
    <row r="218" spans="1:21" x14ac:dyDescent="0.3">
      <c r="A218" s="109" t="s">
        <v>236</v>
      </c>
      <c r="B218" s="109">
        <v>3</v>
      </c>
      <c r="C218" s="109" t="s">
        <v>742</v>
      </c>
      <c r="D218" s="109" t="s">
        <v>1682</v>
      </c>
      <c r="E218" s="109" t="s">
        <v>1556</v>
      </c>
      <c r="F218" s="128">
        <v>41269</v>
      </c>
      <c r="G218" s="109">
        <v>0.5</v>
      </c>
      <c r="H218" s="129">
        <v>40483</v>
      </c>
      <c r="I218" s="109">
        <v>0.5</v>
      </c>
      <c r="J218" s="129">
        <v>44136</v>
      </c>
      <c r="K218" s="109"/>
      <c r="L218" s="109">
        <v>0.4</v>
      </c>
      <c r="M218" s="129">
        <v>38749</v>
      </c>
      <c r="N218" s="109">
        <v>0.38740000000000002</v>
      </c>
      <c r="O218" s="109"/>
      <c r="P218" s="109" t="s">
        <v>1463</v>
      </c>
      <c r="Q218" s="109">
        <v>0</v>
      </c>
      <c r="R218" s="129">
        <v>38749</v>
      </c>
      <c r="S218" s="109">
        <v>0.48</v>
      </c>
      <c r="T218" s="129">
        <v>50072</v>
      </c>
      <c r="U218" s="109"/>
    </row>
    <row r="219" spans="1:21" x14ac:dyDescent="0.3">
      <c r="A219" s="109" t="s">
        <v>146</v>
      </c>
      <c r="B219" s="109">
        <v>3</v>
      </c>
      <c r="C219" s="109" t="s">
        <v>713</v>
      </c>
      <c r="D219" s="109" t="s">
        <v>1683</v>
      </c>
      <c r="E219" s="109" t="s">
        <v>1551</v>
      </c>
      <c r="F219" s="128">
        <v>41255</v>
      </c>
      <c r="G219" s="109">
        <v>1</v>
      </c>
      <c r="H219" s="129">
        <v>39264</v>
      </c>
      <c r="I219" s="109">
        <v>0.99829999999999997</v>
      </c>
      <c r="J219" s="109"/>
      <c r="K219" s="109" t="s">
        <v>1463</v>
      </c>
      <c r="L219" s="109">
        <v>0</v>
      </c>
      <c r="M219" s="109"/>
      <c r="N219" s="109">
        <v>0</v>
      </c>
      <c r="O219" s="109"/>
      <c r="P219" s="109"/>
      <c r="Q219" s="109">
        <v>0</v>
      </c>
      <c r="R219" s="109"/>
      <c r="S219" s="109">
        <v>0</v>
      </c>
      <c r="T219" s="109"/>
      <c r="U219" s="109"/>
    </row>
    <row r="220" spans="1:21" x14ac:dyDescent="0.3">
      <c r="A220" s="109" t="s">
        <v>191</v>
      </c>
      <c r="B220" s="109">
        <v>3</v>
      </c>
      <c r="C220" s="109" t="s">
        <v>732</v>
      </c>
      <c r="D220" s="109" t="s">
        <v>1684</v>
      </c>
      <c r="E220" s="109" t="s">
        <v>1554</v>
      </c>
      <c r="F220" s="128">
        <v>41298</v>
      </c>
      <c r="G220" s="109">
        <v>0.4</v>
      </c>
      <c r="H220" s="129">
        <v>39661</v>
      </c>
      <c r="I220" s="109">
        <v>0.02</v>
      </c>
      <c r="J220" s="129">
        <v>46966</v>
      </c>
      <c r="K220" s="109"/>
      <c r="L220" s="109">
        <v>0.4</v>
      </c>
      <c r="M220" s="129">
        <v>41122</v>
      </c>
      <c r="N220" s="109">
        <v>0.4</v>
      </c>
      <c r="O220" s="129">
        <v>44774</v>
      </c>
      <c r="P220" s="109"/>
      <c r="Q220" s="109">
        <v>0</v>
      </c>
      <c r="R220" s="109"/>
      <c r="S220" s="109">
        <v>0</v>
      </c>
      <c r="T220" s="109"/>
      <c r="U220" s="109"/>
    </row>
    <row r="221" spans="1:21" x14ac:dyDescent="0.3">
      <c r="A221" s="109" t="s">
        <v>218</v>
      </c>
      <c r="B221" s="109">
        <v>3</v>
      </c>
      <c r="C221" s="109" t="s">
        <v>713</v>
      </c>
      <c r="D221" s="109" t="s">
        <v>1685</v>
      </c>
      <c r="E221" s="109" t="s">
        <v>1551</v>
      </c>
      <c r="F221" s="128">
        <v>41222</v>
      </c>
      <c r="G221" s="109">
        <v>0</v>
      </c>
      <c r="H221" s="109"/>
      <c r="I221" s="109">
        <v>0</v>
      </c>
      <c r="J221" s="109"/>
      <c r="K221" s="109"/>
      <c r="L221" s="109">
        <v>0</v>
      </c>
      <c r="M221" s="109"/>
      <c r="N221" s="109">
        <v>0</v>
      </c>
      <c r="O221" s="109"/>
      <c r="P221" s="109"/>
      <c r="Q221" s="109">
        <v>0</v>
      </c>
      <c r="R221" s="109"/>
      <c r="S221" s="109">
        <v>0</v>
      </c>
      <c r="T221" s="109"/>
      <c r="U221" s="109"/>
    </row>
    <row r="222" spans="1:21" x14ac:dyDescent="0.3">
      <c r="A222" s="109" t="s">
        <v>142</v>
      </c>
      <c r="B222" s="109">
        <v>3</v>
      </c>
      <c r="C222" s="109" t="s">
        <v>742</v>
      </c>
      <c r="D222" s="109" t="s">
        <v>1686</v>
      </c>
      <c r="E222" s="109" t="s">
        <v>1554</v>
      </c>
      <c r="F222" s="128">
        <v>41220</v>
      </c>
      <c r="G222" s="109">
        <v>1</v>
      </c>
      <c r="H222" s="129">
        <v>20180</v>
      </c>
      <c r="I222" s="109">
        <v>0.85899999999999999</v>
      </c>
      <c r="J222" s="109"/>
      <c r="K222" s="109" t="s">
        <v>1463</v>
      </c>
      <c r="L222" s="109">
        <v>0.5</v>
      </c>
      <c r="M222" s="129">
        <v>40483</v>
      </c>
      <c r="N222" s="109">
        <v>0.5</v>
      </c>
      <c r="O222" s="129">
        <v>44166</v>
      </c>
      <c r="P222" s="109"/>
      <c r="Q222" s="109">
        <v>0</v>
      </c>
      <c r="R222" s="109"/>
      <c r="S222" s="109">
        <v>0</v>
      </c>
      <c r="T222" s="109"/>
      <c r="U222" s="109"/>
    </row>
    <row r="223" spans="1:21" x14ac:dyDescent="0.3">
      <c r="A223" s="109" t="s">
        <v>101</v>
      </c>
      <c r="B223" s="109">
        <v>3</v>
      </c>
      <c r="C223" s="109" t="s">
        <v>723</v>
      </c>
      <c r="D223" s="109" t="s">
        <v>1687</v>
      </c>
      <c r="E223" s="109" t="s">
        <v>1555</v>
      </c>
      <c r="F223" s="128">
        <v>41298</v>
      </c>
      <c r="G223" s="109">
        <v>0</v>
      </c>
      <c r="H223" s="109"/>
      <c r="I223" s="109">
        <v>0</v>
      </c>
      <c r="J223" s="109"/>
      <c r="K223" s="109"/>
      <c r="L223" s="109">
        <v>0</v>
      </c>
      <c r="M223" s="109"/>
      <c r="N223" s="109">
        <v>0</v>
      </c>
      <c r="O223" s="109"/>
      <c r="P223" s="109"/>
      <c r="Q223" s="109">
        <v>0</v>
      </c>
      <c r="R223" s="109"/>
      <c r="S223" s="109">
        <v>0</v>
      </c>
      <c r="T223" s="109"/>
      <c r="U223" s="109"/>
    </row>
    <row r="224" spans="1:21" x14ac:dyDescent="0.3">
      <c r="A224" s="109" t="s">
        <v>226</v>
      </c>
      <c r="B224" s="109">
        <v>3</v>
      </c>
      <c r="C224" s="109" t="s">
        <v>783</v>
      </c>
      <c r="D224" s="109" t="s">
        <v>1688</v>
      </c>
      <c r="E224" s="109" t="s">
        <v>1556</v>
      </c>
      <c r="F224" s="128">
        <v>41298</v>
      </c>
      <c r="G224" s="109">
        <v>0.4</v>
      </c>
      <c r="H224" s="129">
        <v>36739</v>
      </c>
      <c r="I224" s="109">
        <v>0.4</v>
      </c>
      <c r="J224" s="129">
        <v>43678</v>
      </c>
      <c r="K224" s="109"/>
      <c r="L224" s="109">
        <v>0</v>
      </c>
      <c r="M224" s="109"/>
      <c r="N224" s="109">
        <v>0</v>
      </c>
      <c r="O224" s="109"/>
      <c r="P224" s="109"/>
      <c r="Q224" s="109">
        <v>0</v>
      </c>
      <c r="R224" s="109"/>
      <c r="S224" s="109">
        <v>0</v>
      </c>
      <c r="T224" s="109"/>
      <c r="U224" s="109"/>
    </row>
    <row r="225" spans="1:21" x14ac:dyDescent="0.3">
      <c r="A225" s="109" t="s">
        <v>255</v>
      </c>
      <c r="B225" s="109">
        <v>3</v>
      </c>
      <c r="C225" s="109" t="s">
        <v>752</v>
      </c>
      <c r="D225" s="109" t="s">
        <v>1689</v>
      </c>
      <c r="E225" s="109" t="s">
        <v>1556</v>
      </c>
      <c r="F225" s="128">
        <v>41291</v>
      </c>
      <c r="G225" s="109">
        <v>1.5</v>
      </c>
      <c r="H225" s="129">
        <v>40299</v>
      </c>
      <c r="I225" s="109">
        <v>1.5</v>
      </c>
      <c r="J225" s="129">
        <v>41974</v>
      </c>
      <c r="K225" s="109"/>
      <c r="L225" s="109">
        <v>0</v>
      </c>
      <c r="M225" s="109"/>
      <c r="N225" s="109">
        <v>0</v>
      </c>
      <c r="O225" s="109"/>
      <c r="P225" s="109"/>
      <c r="Q225" s="109">
        <v>0</v>
      </c>
      <c r="R225" s="109"/>
      <c r="S225" s="109">
        <v>0</v>
      </c>
      <c r="T225" s="109"/>
      <c r="U225" s="109"/>
    </row>
    <row r="226" spans="1:21" x14ac:dyDescent="0.3">
      <c r="A226" s="109" t="s">
        <v>242</v>
      </c>
      <c r="B226" s="109">
        <v>3</v>
      </c>
      <c r="C226" s="109" t="s">
        <v>751</v>
      </c>
      <c r="D226" s="109" t="s">
        <v>1690</v>
      </c>
      <c r="E226" s="109" t="s">
        <v>1556</v>
      </c>
      <c r="F226" s="128">
        <v>41193</v>
      </c>
      <c r="G226" s="109">
        <v>1.5</v>
      </c>
      <c r="H226" s="129">
        <v>36161</v>
      </c>
      <c r="I226" s="109">
        <v>1.2856000000000001</v>
      </c>
      <c r="J226" s="109"/>
      <c r="K226" s="109" t="s">
        <v>1463</v>
      </c>
      <c r="L226" s="109">
        <v>0</v>
      </c>
      <c r="M226" s="109"/>
      <c r="N226" s="109">
        <v>0</v>
      </c>
      <c r="O226" s="109"/>
      <c r="P226" s="109"/>
      <c r="Q226" s="109">
        <v>0</v>
      </c>
      <c r="R226" s="109"/>
      <c r="S226" s="109">
        <v>0</v>
      </c>
      <c r="T226" s="109"/>
      <c r="U226" s="109"/>
    </row>
    <row r="227" spans="1:21" x14ac:dyDescent="0.3">
      <c r="A227" s="109" t="s">
        <v>261</v>
      </c>
      <c r="B227" s="109">
        <v>3</v>
      </c>
      <c r="C227" s="109" t="s">
        <v>763</v>
      </c>
      <c r="D227" s="109" t="s">
        <v>1691</v>
      </c>
      <c r="E227" s="109" t="s">
        <v>1556</v>
      </c>
      <c r="F227" s="128">
        <v>41296</v>
      </c>
      <c r="G227" s="109">
        <v>0.7</v>
      </c>
      <c r="H227" s="129">
        <v>36251</v>
      </c>
      <c r="I227" s="109">
        <v>0.68</v>
      </c>
      <c r="J227" s="109"/>
      <c r="K227" s="109" t="s">
        <v>1463</v>
      </c>
      <c r="L227" s="109">
        <v>0</v>
      </c>
      <c r="M227" s="129">
        <v>36251</v>
      </c>
      <c r="N227" s="109">
        <v>0.25769999999999998</v>
      </c>
      <c r="O227" s="129">
        <v>43952</v>
      </c>
      <c r="P227" s="109"/>
      <c r="Q227" s="109">
        <v>0</v>
      </c>
      <c r="R227" s="109"/>
      <c r="S227" s="109">
        <v>0</v>
      </c>
      <c r="T227" s="109"/>
      <c r="U227" s="109"/>
    </row>
    <row r="228" spans="1:21" x14ac:dyDescent="0.3">
      <c r="A228" s="109" t="s">
        <v>217</v>
      </c>
      <c r="B228" s="109">
        <v>3</v>
      </c>
      <c r="C228" s="109" t="s">
        <v>742</v>
      </c>
      <c r="D228" s="109" t="s">
        <v>1692</v>
      </c>
      <c r="E228" s="109" t="s">
        <v>1556</v>
      </c>
      <c r="F228" s="128">
        <v>41256</v>
      </c>
      <c r="G228" s="109">
        <v>0.5</v>
      </c>
      <c r="H228" s="129">
        <v>40391</v>
      </c>
      <c r="I228" s="109">
        <v>0.5</v>
      </c>
      <c r="J228" s="129">
        <v>44044</v>
      </c>
      <c r="K228" s="109"/>
      <c r="L228" s="109">
        <v>0</v>
      </c>
      <c r="M228" s="109"/>
      <c r="N228" s="109">
        <v>0</v>
      </c>
      <c r="O228" s="109"/>
      <c r="P228" s="109"/>
      <c r="Q228" s="109">
        <v>0</v>
      </c>
      <c r="R228" s="109"/>
      <c r="S228" s="109">
        <v>0</v>
      </c>
      <c r="T228" s="109"/>
      <c r="U228" s="109"/>
    </row>
    <row r="229" spans="1:21" x14ac:dyDescent="0.3">
      <c r="A229" s="111" t="s">
        <v>171</v>
      </c>
      <c r="B229" s="111">
        <v>4</v>
      </c>
      <c r="C229" s="111" t="s">
        <v>705</v>
      </c>
      <c r="D229" s="111" t="s">
        <v>1693</v>
      </c>
      <c r="E229" s="111" t="s">
        <v>1551</v>
      </c>
      <c r="F229" s="130">
        <v>41305</v>
      </c>
      <c r="G229" s="111">
        <v>0</v>
      </c>
      <c r="H229" s="111"/>
      <c r="I229" s="111">
        <v>0</v>
      </c>
      <c r="J229" s="111"/>
      <c r="K229" s="111"/>
      <c r="L229" s="111">
        <v>0</v>
      </c>
      <c r="M229" s="111"/>
      <c r="N229" s="111">
        <v>0</v>
      </c>
      <c r="O229" s="111"/>
      <c r="P229" s="111"/>
      <c r="Q229" s="111">
        <v>0</v>
      </c>
      <c r="R229" s="111"/>
      <c r="S229" s="111">
        <v>0</v>
      </c>
      <c r="T229" s="111"/>
      <c r="U229" s="111"/>
    </row>
    <row r="230" spans="1:21" x14ac:dyDescent="0.3">
      <c r="A230" s="111" t="s">
        <v>311</v>
      </c>
      <c r="B230" s="111">
        <v>4</v>
      </c>
      <c r="C230" s="111" t="s">
        <v>711</v>
      </c>
      <c r="D230" s="111" t="s">
        <v>1694</v>
      </c>
      <c r="E230" s="111" t="s">
        <v>1556</v>
      </c>
      <c r="F230" s="130">
        <v>41298</v>
      </c>
      <c r="G230" s="111">
        <v>0.85</v>
      </c>
      <c r="H230" s="131">
        <v>40391</v>
      </c>
      <c r="I230" s="111">
        <v>0.85</v>
      </c>
      <c r="J230" s="131">
        <v>43800</v>
      </c>
      <c r="K230" s="111"/>
      <c r="L230" s="111">
        <v>0</v>
      </c>
      <c r="M230" s="111"/>
      <c r="N230" s="111">
        <v>0</v>
      </c>
      <c r="O230" s="111"/>
      <c r="P230" s="111"/>
      <c r="Q230" s="111">
        <v>0</v>
      </c>
      <c r="R230" s="111"/>
      <c r="S230" s="111">
        <v>0</v>
      </c>
      <c r="T230" s="111"/>
      <c r="U230" s="111"/>
    </row>
    <row r="231" spans="1:21" x14ac:dyDescent="0.3">
      <c r="A231" s="111" t="s">
        <v>334</v>
      </c>
      <c r="B231" s="111">
        <v>4</v>
      </c>
      <c r="C231" s="111" t="s">
        <v>713</v>
      </c>
      <c r="D231" s="111" t="s">
        <v>1695</v>
      </c>
      <c r="E231" s="111" t="s">
        <v>1551</v>
      </c>
      <c r="F231" s="130">
        <v>41241</v>
      </c>
      <c r="G231" s="111">
        <v>2</v>
      </c>
      <c r="H231" s="131">
        <v>38200</v>
      </c>
      <c r="I231" s="111">
        <v>2</v>
      </c>
      <c r="J231" s="131">
        <v>45505</v>
      </c>
      <c r="K231" s="111"/>
      <c r="L231" s="111">
        <v>0</v>
      </c>
      <c r="M231" s="131">
        <v>40725</v>
      </c>
      <c r="N231" s="111">
        <v>1</v>
      </c>
      <c r="O231" s="111"/>
      <c r="P231" s="111" t="s">
        <v>1463</v>
      </c>
      <c r="Q231" s="111">
        <v>0</v>
      </c>
      <c r="R231" s="111"/>
      <c r="S231" s="111">
        <v>0</v>
      </c>
      <c r="T231" s="111"/>
      <c r="U231" s="111"/>
    </row>
    <row r="232" spans="1:21" x14ac:dyDescent="0.3">
      <c r="A232" s="111" t="s">
        <v>184</v>
      </c>
      <c r="B232" s="111">
        <v>4</v>
      </c>
      <c r="C232" s="111" t="s">
        <v>704</v>
      </c>
      <c r="D232" s="111" t="s">
        <v>1696</v>
      </c>
      <c r="E232" s="111" t="s">
        <v>1551</v>
      </c>
      <c r="F232" s="130">
        <v>41302</v>
      </c>
      <c r="G232" s="111">
        <v>1</v>
      </c>
      <c r="H232" s="131">
        <v>30987</v>
      </c>
      <c r="I232" s="111">
        <v>0.70409999999999995</v>
      </c>
      <c r="J232" s="111"/>
      <c r="K232" s="111" t="s">
        <v>1463</v>
      </c>
      <c r="L232" s="111">
        <v>0</v>
      </c>
      <c r="M232" s="111"/>
      <c r="N232" s="111">
        <v>0</v>
      </c>
      <c r="O232" s="111"/>
      <c r="P232" s="111"/>
      <c r="Q232" s="111">
        <v>0</v>
      </c>
      <c r="R232" s="111"/>
      <c r="S232" s="111">
        <v>0</v>
      </c>
      <c r="T232" s="111"/>
      <c r="U232" s="111"/>
    </row>
    <row r="233" spans="1:21" x14ac:dyDescent="0.3">
      <c r="A233" s="111" t="s">
        <v>197</v>
      </c>
      <c r="B233" s="111">
        <v>4</v>
      </c>
      <c r="C233" s="111" t="s">
        <v>721</v>
      </c>
      <c r="D233" s="111" t="s">
        <v>1697</v>
      </c>
      <c r="E233" s="111" t="s">
        <v>1556</v>
      </c>
      <c r="F233" s="130">
        <v>41213</v>
      </c>
      <c r="G233" s="111">
        <v>1.6</v>
      </c>
      <c r="H233" s="131">
        <v>34486</v>
      </c>
      <c r="I233" s="111">
        <v>1.5362</v>
      </c>
      <c r="J233" s="111"/>
      <c r="K233" s="111" t="s">
        <v>1463</v>
      </c>
      <c r="L233" s="111">
        <v>0</v>
      </c>
      <c r="M233" s="111"/>
      <c r="N233" s="111">
        <v>0</v>
      </c>
      <c r="O233" s="111"/>
      <c r="P233" s="111"/>
      <c r="Q233" s="111">
        <v>0</v>
      </c>
      <c r="R233" s="111"/>
      <c r="S233" s="111">
        <v>0</v>
      </c>
      <c r="T233" s="111"/>
      <c r="U233" s="111"/>
    </row>
    <row r="234" spans="1:21" x14ac:dyDescent="0.3">
      <c r="A234" s="111" t="s">
        <v>274</v>
      </c>
      <c r="B234" s="111">
        <v>4</v>
      </c>
      <c r="C234" s="111" t="s">
        <v>728</v>
      </c>
      <c r="D234" s="111" t="s">
        <v>1627</v>
      </c>
      <c r="E234" s="111" t="s">
        <v>1551</v>
      </c>
      <c r="F234" s="130">
        <v>41229</v>
      </c>
      <c r="G234" s="111">
        <v>2</v>
      </c>
      <c r="H234" s="131">
        <v>40848</v>
      </c>
      <c r="I234" s="111">
        <v>2</v>
      </c>
      <c r="J234" s="131">
        <v>44896</v>
      </c>
      <c r="K234" s="111"/>
      <c r="L234" s="111">
        <v>1</v>
      </c>
      <c r="M234" s="131">
        <v>16528</v>
      </c>
      <c r="N234" s="111">
        <v>0.79</v>
      </c>
      <c r="O234" s="111"/>
      <c r="P234" s="111" t="s">
        <v>1463</v>
      </c>
      <c r="Q234" s="111">
        <v>0</v>
      </c>
      <c r="R234" s="111"/>
      <c r="S234" s="111">
        <v>0</v>
      </c>
      <c r="T234" s="111"/>
      <c r="U234" s="111"/>
    </row>
    <row r="235" spans="1:21" x14ac:dyDescent="0.3">
      <c r="A235" s="111" t="s">
        <v>181</v>
      </c>
      <c r="B235" s="111">
        <v>4</v>
      </c>
      <c r="C235" s="111" t="s">
        <v>704</v>
      </c>
      <c r="D235" s="111" t="s">
        <v>1698</v>
      </c>
      <c r="E235" s="111" t="s">
        <v>1551</v>
      </c>
      <c r="F235" s="130">
        <v>41227</v>
      </c>
      <c r="G235" s="111">
        <v>0</v>
      </c>
      <c r="H235" s="111"/>
      <c r="I235" s="111">
        <v>0</v>
      </c>
      <c r="J235" s="111"/>
      <c r="K235" s="111"/>
      <c r="L235" s="111">
        <v>0</v>
      </c>
      <c r="M235" s="111"/>
      <c r="N235" s="111">
        <v>0</v>
      </c>
      <c r="O235" s="111"/>
      <c r="P235" s="111"/>
      <c r="Q235" s="111">
        <v>0</v>
      </c>
      <c r="R235" s="111"/>
      <c r="S235" s="111">
        <v>0</v>
      </c>
      <c r="T235" s="111"/>
      <c r="U235" s="111"/>
    </row>
    <row r="236" spans="1:21" x14ac:dyDescent="0.3">
      <c r="A236" s="111" t="s">
        <v>127</v>
      </c>
      <c r="B236" s="111">
        <v>4</v>
      </c>
      <c r="C236" s="111" t="s">
        <v>723</v>
      </c>
      <c r="D236" s="111" t="s">
        <v>1699</v>
      </c>
      <c r="E236" s="111" t="s">
        <v>1551</v>
      </c>
      <c r="F236" s="130">
        <v>41298</v>
      </c>
      <c r="G236" s="111">
        <v>0</v>
      </c>
      <c r="H236" s="111"/>
      <c r="I236" s="111">
        <v>0</v>
      </c>
      <c r="J236" s="111"/>
      <c r="K236" s="111"/>
      <c r="L236" s="111">
        <v>0</v>
      </c>
      <c r="M236" s="111"/>
      <c r="N236" s="111">
        <v>0</v>
      </c>
      <c r="O236" s="111"/>
      <c r="P236" s="111"/>
      <c r="Q236" s="111">
        <v>0</v>
      </c>
      <c r="R236" s="111"/>
      <c r="S236" s="111">
        <v>0</v>
      </c>
      <c r="T236" s="111"/>
      <c r="U236" s="111"/>
    </row>
    <row r="237" spans="1:21" x14ac:dyDescent="0.3">
      <c r="A237" s="111" t="s">
        <v>295</v>
      </c>
      <c r="B237" s="111">
        <v>4</v>
      </c>
      <c r="C237" s="111" t="s">
        <v>704</v>
      </c>
      <c r="D237" s="111" t="s">
        <v>1700</v>
      </c>
      <c r="E237" s="111" t="s">
        <v>1554</v>
      </c>
      <c r="F237" s="130">
        <v>41299</v>
      </c>
      <c r="G237" s="111">
        <v>2</v>
      </c>
      <c r="H237" s="131">
        <v>31990</v>
      </c>
      <c r="I237" s="111">
        <v>1.7739</v>
      </c>
      <c r="J237" s="111"/>
      <c r="K237" s="111" t="s">
        <v>1463</v>
      </c>
      <c r="L237" s="111">
        <v>1</v>
      </c>
      <c r="M237" s="131">
        <v>36008</v>
      </c>
      <c r="N237" s="111">
        <v>0.77390000000000003</v>
      </c>
      <c r="O237" s="111"/>
      <c r="P237" s="111" t="s">
        <v>1463</v>
      </c>
      <c r="Q237" s="111">
        <v>0</v>
      </c>
      <c r="R237" s="111"/>
      <c r="S237" s="111">
        <v>0</v>
      </c>
      <c r="T237" s="111"/>
      <c r="U237" s="111"/>
    </row>
    <row r="238" spans="1:21" x14ac:dyDescent="0.3">
      <c r="A238" s="111" t="s">
        <v>337</v>
      </c>
      <c r="B238" s="111">
        <v>4</v>
      </c>
      <c r="C238" s="111" t="s">
        <v>732</v>
      </c>
      <c r="D238" s="111" t="s">
        <v>1701</v>
      </c>
      <c r="E238" s="111" t="s">
        <v>1554</v>
      </c>
      <c r="F238" s="130">
        <v>41185</v>
      </c>
      <c r="G238" s="111">
        <v>1.5</v>
      </c>
      <c r="H238" s="131">
        <v>40391</v>
      </c>
      <c r="I238" s="111">
        <v>1.5</v>
      </c>
      <c r="J238" s="131">
        <v>41609</v>
      </c>
      <c r="K238" s="111"/>
      <c r="L238" s="111">
        <v>0</v>
      </c>
      <c r="M238" s="111"/>
      <c r="N238" s="111">
        <v>0</v>
      </c>
      <c r="O238" s="111"/>
      <c r="P238" s="111"/>
      <c r="Q238" s="111">
        <v>0</v>
      </c>
      <c r="R238" s="111"/>
      <c r="S238" s="111">
        <v>0</v>
      </c>
      <c r="T238" s="111"/>
      <c r="U238" s="111"/>
    </row>
    <row r="239" spans="1:21" x14ac:dyDescent="0.3">
      <c r="A239" s="111" t="s">
        <v>264</v>
      </c>
      <c r="B239" s="111">
        <v>4</v>
      </c>
      <c r="C239" s="111" t="s">
        <v>733</v>
      </c>
      <c r="D239" s="111" t="s">
        <v>1589</v>
      </c>
      <c r="E239" s="111" t="s">
        <v>1551</v>
      </c>
      <c r="F239" s="130">
        <v>41285</v>
      </c>
      <c r="G239" s="111">
        <v>0</v>
      </c>
      <c r="H239" s="131">
        <v>41244</v>
      </c>
      <c r="I239" s="111">
        <v>0.497</v>
      </c>
      <c r="J239" s="131">
        <v>42339</v>
      </c>
      <c r="K239" s="111"/>
      <c r="L239" s="111">
        <v>0</v>
      </c>
      <c r="M239" s="111"/>
      <c r="N239" s="111">
        <v>0</v>
      </c>
      <c r="O239" s="111"/>
      <c r="P239" s="111"/>
      <c r="Q239" s="111">
        <v>0</v>
      </c>
      <c r="R239" s="111"/>
      <c r="S239" s="111">
        <v>0</v>
      </c>
      <c r="T239" s="111"/>
      <c r="U239" s="111"/>
    </row>
    <row r="240" spans="1:21" x14ac:dyDescent="0.3">
      <c r="A240" s="111" t="s">
        <v>332</v>
      </c>
      <c r="B240" s="111">
        <v>4</v>
      </c>
      <c r="C240" s="111" t="s">
        <v>711</v>
      </c>
      <c r="D240" s="111" t="s">
        <v>1702</v>
      </c>
      <c r="E240" s="111" t="s">
        <v>1556</v>
      </c>
      <c r="F240" s="130">
        <v>41296</v>
      </c>
      <c r="G240" s="111">
        <v>1</v>
      </c>
      <c r="H240" s="131">
        <v>33270</v>
      </c>
      <c r="I240" s="111">
        <v>0.91759999999999997</v>
      </c>
      <c r="J240" s="111"/>
      <c r="K240" s="111" t="s">
        <v>1463</v>
      </c>
      <c r="L240" s="111">
        <v>0</v>
      </c>
      <c r="M240" s="111"/>
      <c r="N240" s="111">
        <v>0</v>
      </c>
      <c r="O240" s="111"/>
      <c r="P240" s="111"/>
      <c r="Q240" s="111">
        <v>0</v>
      </c>
      <c r="R240" s="111"/>
      <c r="S240" s="111">
        <v>0</v>
      </c>
      <c r="T240" s="111"/>
      <c r="U240" s="111"/>
    </row>
    <row r="241" spans="1:21" x14ac:dyDescent="0.3">
      <c r="A241" s="111" t="s">
        <v>269</v>
      </c>
      <c r="B241" s="111">
        <v>4</v>
      </c>
      <c r="C241" s="111" t="s">
        <v>746</v>
      </c>
      <c r="D241" s="111" t="s">
        <v>1703</v>
      </c>
      <c r="E241" s="111" t="s">
        <v>1556</v>
      </c>
      <c r="F241" s="130">
        <v>41299</v>
      </c>
      <c r="G241" s="111">
        <v>0.75</v>
      </c>
      <c r="H241" s="131">
        <v>34731</v>
      </c>
      <c r="I241" s="111">
        <v>0.64749999999999996</v>
      </c>
      <c r="J241" s="111"/>
      <c r="K241" s="111" t="s">
        <v>1463</v>
      </c>
      <c r="L241" s="111">
        <v>0.44</v>
      </c>
      <c r="M241" s="131">
        <v>38139</v>
      </c>
      <c r="N241" s="111">
        <v>0.44</v>
      </c>
      <c r="O241" s="131">
        <v>45078</v>
      </c>
      <c r="P241" s="111"/>
      <c r="Q241" s="111">
        <v>0.10249999999999999</v>
      </c>
      <c r="R241" s="131">
        <v>40299</v>
      </c>
      <c r="S241" s="111">
        <v>0.10249999999999999</v>
      </c>
      <c r="T241" s="111"/>
      <c r="U241" s="111" t="s">
        <v>1463</v>
      </c>
    </row>
    <row r="242" spans="1:21" x14ac:dyDescent="0.3">
      <c r="A242" s="111" t="s">
        <v>293</v>
      </c>
      <c r="B242" s="111">
        <v>4</v>
      </c>
      <c r="C242" s="111" t="s">
        <v>717</v>
      </c>
      <c r="D242" s="111" t="s">
        <v>1704</v>
      </c>
      <c r="E242" s="111" t="s">
        <v>1556</v>
      </c>
      <c r="F242" s="130">
        <v>41295</v>
      </c>
      <c r="G242" s="111">
        <v>1.75</v>
      </c>
      <c r="H242" s="131">
        <v>36434</v>
      </c>
      <c r="I242" s="111">
        <v>1.6321000000000001</v>
      </c>
      <c r="J242" s="131">
        <v>43800</v>
      </c>
      <c r="K242" s="111"/>
      <c r="L242" s="111">
        <v>8.1999999999999993</v>
      </c>
      <c r="M242" s="131">
        <v>38108</v>
      </c>
      <c r="N242" s="111">
        <v>0.8</v>
      </c>
      <c r="O242" s="131">
        <v>45413</v>
      </c>
      <c r="P242" s="111"/>
      <c r="Q242" s="111">
        <v>0</v>
      </c>
      <c r="R242" s="111"/>
      <c r="S242" s="111">
        <v>0</v>
      </c>
      <c r="T242" s="111"/>
      <c r="U242" s="111"/>
    </row>
    <row r="243" spans="1:21" x14ac:dyDescent="0.3">
      <c r="A243" s="111" t="s">
        <v>159</v>
      </c>
      <c r="B243" s="111">
        <v>4</v>
      </c>
      <c r="C243" s="111" t="s">
        <v>728</v>
      </c>
      <c r="D243" s="111" t="s">
        <v>911</v>
      </c>
      <c r="E243" s="111" t="s">
        <v>1556</v>
      </c>
      <c r="F243" s="130">
        <v>41269</v>
      </c>
      <c r="G243" s="111">
        <v>1.45</v>
      </c>
      <c r="H243" s="131">
        <v>37377</v>
      </c>
      <c r="I243" s="111">
        <v>1</v>
      </c>
      <c r="J243" s="131">
        <v>44317</v>
      </c>
      <c r="K243" s="111"/>
      <c r="L243" s="111">
        <v>1</v>
      </c>
      <c r="M243" s="131">
        <v>37377</v>
      </c>
      <c r="N243" s="111">
        <v>0.91069999999999995</v>
      </c>
      <c r="O243" s="131">
        <v>44317</v>
      </c>
      <c r="P243" s="111"/>
      <c r="Q243" s="111">
        <v>0</v>
      </c>
      <c r="R243" s="111"/>
      <c r="S243" s="111">
        <v>0</v>
      </c>
      <c r="T243" s="111"/>
      <c r="U243" s="111"/>
    </row>
    <row r="244" spans="1:21" x14ac:dyDescent="0.3">
      <c r="A244" s="111" t="s">
        <v>203</v>
      </c>
      <c r="B244" s="111">
        <v>4</v>
      </c>
      <c r="C244" s="111" t="s">
        <v>720</v>
      </c>
      <c r="D244" s="111" t="s">
        <v>918</v>
      </c>
      <c r="E244" s="111" t="s">
        <v>1554</v>
      </c>
      <c r="F244" s="130">
        <v>41291</v>
      </c>
      <c r="G244" s="111">
        <v>1.5</v>
      </c>
      <c r="H244" s="131">
        <v>34639</v>
      </c>
      <c r="I244" s="111">
        <v>1.5</v>
      </c>
      <c r="J244" s="111"/>
      <c r="K244" s="111" t="s">
        <v>1463</v>
      </c>
      <c r="L244" s="111">
        <v>0</v>
      </c>
      <c r="M244" s="111"/>
      <c r="N244" s="111">
        <v>0</v>
      </c>
      <c r="O244" s="111"/>
      <c r="P244" s="111"/>
      <c r="Q244" s="111">
        <v>0</v>
      </c>
      <c r="R244" s="111"/>
      <c r="S244" s="111">
        <v>0</v>
      </c>
      <c r="T244" s="111"/>
      <c r="U244" s="111"/>
    </row>
    <row r="245" spans="1:21" x14ac:dyDescent="0.3">
      <c r="A245" s="111" t="s">
        <v>362</v>
      </c>
      <c r="B245" s="111">
        <v>4</v>
      </c>
      <c r="C245" s="111" t="s">
        <v>750</v>
      </c>
      <c r="D245" s="111" t="s">
        <v>1705</v>
      </c>
      <c r="E245" s="111" t="s">
        <v>1552</v>
      </c>
      <c r="F245" s="130">
        <v>41284</v>
      </c>
      <c r="G245" s="111">
        <v>0.48449999999999999</v>
      </c>
      <c r="H245" s="131">
        <v>38200</v>
      </c>
      <c r="I245" s="111">
        <v>0.44579999999999997</v>
      </c>
      <c r="J245" s="131">
        <v>40878</v>
      </c>
      <c r="K245" s="111"/>
      <c r="L245" s="111">
        <v>0</v>
      </c>
      <c r="M245" s="111"/>
      <c r="N245" s="111">
        <v>0</v>
      </c>
      <c r="O245" s="111"/>
      <c r="P245" s="111"/>
      <c r="Q245" s="111">
        <v>0</v>
      </c>
      <c r="R245" s="111"/>
      <c r="S245" s="111">
        <v>0</v>
      </c>
      <c r="T245" s="111"/>
      <c r="U245" s="111"/>
    </row>
    <row r="246" spans="1:21" x14ac:dyDescent="0.3">
      <c r="A246" s="111" t="s">
        <v>322</v>
      </c>
      <c r="B246" s="111">
        <v>4</v>
      </c>
      <c r="C246" s="111" t="s">
        <v>717</v>
      </c>
      <c r="D246" s="111" t="s">
        <v>1706</v>
      </c>
      <c r="E246" s="111" t="s">
        <v>1556</v>
      </c>
      <c r="F246" s="130">
        <v>41234</v>
      </c>
      <c r="G246" s="111">
        <v>0.5</v>
      </c>
      <c r="H246" s="131">
        <v>34486</v>
      </c>
      <c r="I246" s="111">
        <v>0.43609999999999999</v>
      </c>
      <c r="J246" s="111"/>
      <c r="K246" s="111" t="s">
        <v>1463</v>
      </c>
      <c r="L246" s="111">
        <v>0.7</v>
      </c>
      <c r="M246" s="131">
        <v>40483</v>
      </c>
      <c r="N246" s="111">
        <v>0.6925</v>
      </c>
      <c r="O246" s="131">
        <v>42736</v>
      </c>
      <c r="P246" s="111"/>
      <c r="Q246" s="111">
        <v>0</v>
      </c>
      <c r="R246" s="131">
        <v>38657</v>
      </c>
      <c r="S246" s="111">
        <v>0.52</v>
      </c>
      <c r="T246" s="131">
        <v>45627</v>
      </c>
      <c r="U246" s="111"/>
    </row>
    <row r="247" spans="1:21" x14ac:dyDescent="0.3">
      <c r="A247" s="111" t="s">
        <v>304</v>
      </c>
      <c r="B247" s="111">
        <v>4</v>
      </c>
      <c r="C247" s="111" t="s">
        <v>743</v>
      </c>
      <c r="D247" s="111" t="s">
        <v>1707</v>
      </c>
      <c r="E247" s="111" t="s">
        <v>1556</v>
      </c>
      <c r="F247" s="130">
        <v>41302</v>
      </c>
      <c r="G247" s="111">
        <v>0.75</v>
      </c>
      <c r="H247" s="131">
        <v>38047</v>
      </c>
      <c r="I247" s="111">
        <v>0.70789999999999997</v>
      </c>
      <c r="J247" s="111"/>
      <c r="K247" s="111" t="s">
        <v>1463</v>
      </c>
      <c r="L247" s="111">
        <v>0</v>
      </c>
      <c r="M247" s="111"/>
      <c r="N247" s="111">
        <v>0</v>
      </c>
      <c r="O247" s="111"/>
      <c r="P247" s="111"/>
      <c r="Q247" s="111">
        <v>0</v>
      </c>
      <c r="R247" s="111"/>
      <c r="S247" s="111">
        <v>0</v>
      </c>
      <c r="T247" s="111"/>
      <c r="U247" s="111"/>
    </row>
    <row r="248" spans="1:21" x14ac:dyDescent="0.3">
      <c r="A248" s="111" t="s">
        <v>278</v>
      </c>
      <c r="B248" s="111">
        <v>4</v>
      </c>
      <c r="C248" s="111" t="s">
        <v>711</v>
      </c>
      <c r="D248" s="111" t="s">
        <v>1708</v>
      </c>
      <c r="E248" s="111" t="s">
        <v>1556</v>
      </c>
      <c r="F248" s="130">
        <v>41299</v>
      </c>
      <c r="G248" s="111">
        <v>0.6</v>
      </c>
      <c r="H248" s="131">
        <v>41122</v>
      </c>
      <c r="I248" s="111">
        <v>0.6</v>
      </c>
      <c r="J248" s="131">
        <v>44531</v>
      </c>
      <c r="K248" s="111"/>
      <c r="L248" s="111">
        <v>0</v>
      </c>
      <c r="M248" s="111"/>
      <c r="N248" s="111">
        <v>0</v>
      </c>
      <c r="O248" s="111"/>
      <c r="P248" s="111"/>
      <c r="Q248" s="111">
        <v>0</v>
      </c>
      <c r="R248" s="111"/>
      <c r="S248" s="111">
        <v>0</v>
      </c>
      <c r="T248" s="111"/>
      <c r="U248" s="111"/>
    </row>
    <row r="249" spans="1:21" x14ac:dyDescent="0.3">
      <c r="A249" s="111" t="s">
        <v>193</v>
      </c>
      <c r="B249" s="111">
        <v>4</v>
      </c>
      <c r="C249" s="111" t="s">
        <v>704</v>
      </c>
      <c r="D249" s="111" t="s">
        <v>1709</v>
      </c>
      <c r="E249" s="111" t="s">
        <v>1551</v>
      </c>
      <c r="F249" s="130">
        <v>41304</v>
      </c>
      <c r="G249" s="111">
        <v>1</v>
      </c>
      <c r="H249" s="131">
        <v>38200</v>
      </c>
      <c r="I249" s="111">
        <v>0.96009999999999995</v>
      </c>
      <c r="J249" s="111"/>
      <c r="K249" s="111" t="s">
        <v>1463</v>
      </c>
      <c r="L249" s="111">
        <v>1</v>
      </c>
      <c r="M249" s="131">
        <v>39203</v>
      </c>
      <c r="N249" s="111">
        <v>1</v>
      </c>
      <c r="O249" s="131">
        <v>46539</v>
      </c>
      <c r="P249" s="111"/>
      <c r="Q249" s="111">
        <v>0</v>
      </c>
      <c r="R249" s="111"/>
      <c r="S249" s="111">
        <v>0</v>
      </c>
      <c r="T249" s="111"/>
      <c r="U249" s="111"/>
    </row>
    <row r="250" spans="1:21" x14ac:dyDescent="0.3">
      <c r="A250" s="111" t="s">
        <v>306</v>
      </c>
      <c r="B250" s="111">
        <v>4</v>
      </c>
      <c r="C250" s="111" t="s">
        <v>742</v>
      </c>
      <c r="D250" s="111"/>
      <c r="E250" s="111" t="s">
        <v>1556</v>
      </c>
      <c r="F250" s="130">
        <v>41295</v>
      </c>
      <c r="G250" s="111">
        <v>0.75</v>
      </c>
      <c r="H250" s="131">
        <v>35947</v>
      </c>
      <c r="I250" s="111">
        <v>0.75</v>
      </c>
      <c r="J250" s="111"/>
      <c r="K250" s="111" t="s">
        <v>1463</v>
      </c>
      <c r="L250" s="111">
        <v>0.5</v>
      </c>
      <c r="M250" s="131">
        <v>43831</v>
      </c>
      <c r="N250" s="111">
        <v>0.5</v>
      </c>
      <c r="O250" s="131">
        <v>43831</v>
      </c>
      <c r="P250" s="111"/>
      <c r="Q250" s="111">
        <v>0</v>
      </c>
      <c r="R250" s="111"/>
      <c r="S250" s="111">
        <v>0</v>
      </c>
      <c r="T250" s="111"/>
      <c r="U250" s="111"/>
    </row>
    <row r="251" spans="1:21" x14ac:dyDescent="0.3">
      <c r="A251" s="111" t="s">
        <v>8</v>
      </c>
      <c r="B251" s="111">
        <v>4</v>
      </c>
      <c r="C251" s="111" t="s">
        <v>721</v>
      </c>
      <c r="D251" s="111" t="s">
        <v>1710</v>
      </c>
      <c r="E251" s="111" t="s">
        <v>1551</v>
      </c>
      <c r="F251" s="130">
        <v>41282</v>
      </c>
      <c r="G251" s="111">
        <v>1</v>
      </c>
      <c r="H251" s="131">
        <v>34669</v>
      </c>
      <c r="I251" s="111">
        <v>1</v>
      </c>
      <c r="J251" s="111"/>
      <c r="K251" s="111" t="s">
        <v>1463</v>
      </c>
      <c r="L251" s="111">
        <v>0</v>
      </c>
      <c r="M251" s="111"/>
      <c r="N251" s="111">
        <v>0</v>
      </c>
      <c r="O251" s="111"/>
      <c r="P251" s="111"/>
      <c r="Q251" s="111">
        <v>0</v>
      </c>
      <c r="R251" s="111"/>
      <c r="S251" s="111">
        <v>0</v>
      </c>
      <c r="T251" s="111"/>
      <c r="U251" s="111"/>
    </row>
    <row r="252" spans="1:21" x14ac:dyDescent="0.3">
      <c r="A252" s="111" t="s">
        <v>169</v>
      </c>
      <c r="B252" s="111">
        <v>4</v>
      </c>
      <c r="C252" s="111" t="s">
        <v>734</v>
      </c>
      <c r="D252" s="111" t="s">
        <v>1711</v>
      </c>
      <c r="E252" s="111" t="s">
        <v>1556</v>
      </c>
      <c r="F252" s="130">
        <v>41253</v>
      </c>
      <c r="G252" s="111">
        <v>0.5</v>
      </c>
      <c r="H252" s="131">
        <v>34516</v>
      </c>
      <c r="I252" s="111">
        <v>0.5</v>
      </c>
      <c r="J252" s="111"/>
      <c r="K252" s="111" t="s">
        <v>1463</v>
      </c>
      <c r="L252" s="111">
        <v>0</v>
      </c>
      <c r="M252" s="111"/>
      <c r="N252" s="111">
        <v>0</v>
      </c>
      <c r="O252" s="111"/>
      <c r="P252" s="111"/>
      <c r="Q252" s="111">
        <v>0</v>
      </c>
      <c r="R252" s="111"/>
      <c r="S252" s="111">
        <v>0</v>
      </c>
      <c r="T252" s="111"/>
      <c r="U252" s="111"/>
    </row>
    <row r="253" spans="1:21" x14ac:dyDescent="0.3">
      <c r="A253" s="111" t="s">
        <v>175</v>
      </c>
      <c r="B253" s="111">
        <v>4</v>
      </c>
      <c r="C253" s="111" t="s">
        <v>718</v>
      </c>
      <c r="D253" s="111" t="s">
        <v>1712</v>
      </c>
      <c r="E253" s="111" t="s">
        <v>1551</v>
      </c>
      <c r="F253" s="130">
        <v>41288</v>
      </c>
      <c r="G253" s="111">
        <v>0</v>
      </c>
      <c r="H253" s="111"/>
      <c r="I253" s="111">
        <v>0</v>
      </c>
      <c r="J253" s="111"/>
      <c r="K253" s="111"/>
      <c r="L253" s="111">
        <v>0</v>
      </c>
      <c r="M253" s="111"/>
      <c r="N253" s="111">
        <v>0</v>
      </c>
      <c r="O253" s="111"/>
      <c r="P253" s="111"/>
      <c r="Q253" s="111">
        <v>0</v>
      </c>
      <c r="R253" s="111"/>
      <c r="S253" s="111">
        <v>0</v>
      </c>
      <c r="T253" s="111"/>
      <c r="U253" s="111"/>
    </row>
    <row r="254" spans="1:21" x14ac:dyDescent="0.3">
      <c r="A254" s="111" t="s">
        <v>249</v>
      </c>
      <c r="B254" s="111">
        <v>4</v>
      </c>
      <c r="C254" s="111" t="s">
        <v>751</v>
      </c>
      <c r="D254" s="111" t="s">
        <v>1713</v>
      </c>
      <c r="E254" s="111" t="s">
        <v>1556</v>
      </c>
      <c r="F254" s="130">
        <v>41300</v>
      </c>
      <c r="G254" s="111">
        <v>1.5</v>
      </c>
      <c r="H254" s="131">
        <v>35674</v>
      </c>
      <c r="I254" s="111">
        <v>1.4497</v>
      </c>
      <c r="J254" s="111"/>
      <c r="K254" s="111" t="s">
        <v>1463</v>
      </c>
      <c r="L254" s="111">
        <v>0</v>
      </c>
      <c r="M254" s="111"/>
      <c r="N254" s="111">
        <v>0</v>
      </c>
      <c r="O254" s="111"/>
      <c r="P254" s="111"/>
      <c r="Q254" s="111">
        <v>0</v>
      </c>
      <c r="R254" s="111"/>
      <c r="S254" s="111">
        <v>0</v>
      </c>
      <c r="T254" s="111"/>
      <c r="U254" s="111"/>
    </row>
    <row r="255" spans="1:21" x14ac:dyDescent="0.3">
      <c r="A255" s="111" t="s">
        <v>366</v>
      </c>
      <c r="B255" s="111">
        <v>4</v>
      </c>
      <c r="C255" s="111" t="s">
        <v>760</v>
      </c>
      <c r="D255" s="111" t="s">
        <v>760</v>
      </c>
      <c r="E255" s="111" t="s">
        <v>1556</v>
      </c>
      <c r="F255" s="130">
        <v>41303</v>
      </c>
      <c r="G255" s="111">
        <v>0.5</v>
      </c>
      <c r="H255" s="131">
        <v>38930</v>
      </c>
      <c r="I255" s="111">
        <v>0.4965</v>
      </c>
      <c r="J255" s="131">
        <v>42339</v>
      </c>
      <c r="K255" s="111"/>
      <c r="L255" s="111">
        <v>0</v>
      </c>
      <c r="M255" s="111"/>
      <c r="N255" s="111">
        <v>0</v>
      </c>
      <c r="O255" s="111"/>
      <c r="P255" s="111"/>
      <c r="Q255" s="111">
        <v>0</v>
      </c>
      <c r="R255" s="111"/>
      <c r="S255" s="111">
        <v>0</v>
      </c>
      <c r="T255" s="111"/>
      <c r="U255" s="111"/>
    </row>
    <row r="256" spans="1:21" x14ac:dyDescent="0.3">
      <c r="A256" s="111" t="s">
        <v>356</v>
      </c>
      <c r="B256" s="111">
        <v>4</v>
      </c>
      <c r="C256" s="111" t="s">
        <v>762</v>
      </c>
      <c r="D256" s="111" t="s">
        <v>1714</v>
      </c>
      <c r="E256" s="111" t="s">
        <v>1556</v>
      </c>
      <c r="F256" s="130">
        <v>41243</v>
      </c>
      <c r="G256" s="111">
        <v>1.2</v>
      </c>
      <c r="H256" s="131">
        <v>40391</v>
      </c>
      <c r="I256" s="111">
        <v>1.1544000000000001</v>
      </c>
      <c r="J256" s="131">
        <v>44531</v>
      </c>
      <c r="K256" s="111"/>
      <c r="L256" s="111">
        <v>0</v>
      </c>
      <c r="M256" s="111"/>
      <c r="N256" s="111">
        <v>0</v>
      </c>
      <c r="O256" s="111"/>
      <c r="P256" s="111"/>
      <c r="Q256" s="111">
        <v>0</v>
      </c>
      <c r="R256" s="111"/>
      <c r="S256" s="111">
        <v>0</v>
      </c>
      <c r="T256" s="111"/>
      <c r="U256" s="111"/>
    </row>
    <row r="257" spans="1:21" x14ac:dyDescent="0.3">
      <c r="A257" s="111" t="s">
        <v>299</v>
      </c>
      <c r="B257" s="111">
        <v>4</v>
      </c>
      <c r="C257" s="111" t="s">
        <v>734</v>
      </c>
      <c r="D257" s="111" t="s">
        <v>1004</v>
      </c>
      <c r="E257" s="111" t="s">
        <v>1554</v>
      </c>
      <c r="F257" s="130">
        <v>41207</v>
      </c>
      <c r="G257" s="111">
        <v>0.44180000000000003</v>
      </c>
      <c r="H257" s="131">
        <v>40118</v>
      </c>
      <c r="I257" s="111">
        <v>0.44180000000000003</v>
      </c>
      <c r="J257" s="131">
        <v>41579</v>
      </c>
      <c r="K257" s="111"/>
      <c r="L257" s="111">
        <v>0</v>
      </c>
      <c r="M257" s="111"/>
      <c r="N257" s="111">
        <v>0</v>
      </c>
      <c r="O257" s="111"/>
      <c r="P257" s="111"/>
      <c r="Q257" s="111">
        <v>0</v>
      </c>
      <c r="R257" s="111"/>
      <c r="S257" s="111">
        <v>0</v>
      </c>
      <c r="T257" s="111"/>
      <c r="U257" s="111"/>
    </row>
    <row r="258" spans="1:21" x14ac:dyDescent="0.3">
      <c r="A258" s="111" t="s">
        <v>139</v>
      </c>
      <c r="B258" s="111">
        <v>4</v>
      </c>
      <c r="C258" s="111" t="s">
        <v>721</v>
      </c>
      <c r="D258" s="111" t="s">
        <v>1715</v>
      </c>
      <c r="E258" s="111" t="s">
        <v>1551</v>
      </c>
      <c r="F258" s="130">
        <v>41305</v>
      </c>
      <c r="G258" s="111">
        <v>0.81710000000000005</v>
      </c>
      <c r="H258" s="131">
        <v>33239</v>
      </c>
      <c r="I258" s="111">
        <v>0.81710000000000005</v>
      </c>
      <c r="J258" s="111"/>
      <c r="K258" s="111" t="s">
        <v>1463</v>
      </c>
      <c r="L258" s="111">
        <v>1</v>
      </c>
      <c r="M258" s="131">
        <v>37865</v>
      </c>
      <c r="N258" s="111">
        <v>1</v>
      </c>
      <c r="O258" s="111"/>
      <c r="P258" s="111" t="s">
        <v>1463</v>
      </c>
      <c r="Q258" s="111">
        <v>0</v>
      </c>
      <c r="R258" s="111"/>
      <c r="S258" s="111">
        <v>0</v>
      </c>
      <c r="T258" s="111"/>
      <c r="U258" s="111"/>
    </row>
    <row r="259" spans="1:21" x14ac:dyDescent="0.3">
      <c r="A259" s="111" t="s">
        <v>223</v>
      </c>
      <c r="B259" s="111">
        <v>4</v>
      </c>
      <c r="C259" s="111" t="s">
        <v>721</v>
      </c>
      <c r="D259" s="111" t="s">
        <v>1716</v>
      </c>
      <c r="E259" s="111" t="s">
        <v>1551</v>
      </c>
      <c r="F259" s="130">
        <v>41288</v>
      </c>
      <c r="G259" s="111">
        <v>1</v>
      </c>
      <c r="H259" s="131">
        <v>23377</v>
      </c>
      <c r="I259" s="111">
        <v>0.91679999999999995</v>
      </c>
      <c r="J259" s="111"/>
      <c r="K259" s="111" t="s">
        <v>1463</v>
      </c>
      <c r="L259" s="111">
        <v>0.5</v>
      </c>
      <c r="M259" s="131">
        <v>37926</v>
      </c>
      <c r="N259" s="111">
        <v>0.5</v>
      </c>
      <c r="O259" s="131">
        <v>45292</v>
      </c>
      <c r="P259" s="111"/>
      <c r="Q259" s="111">
        <v>1</v>
      </c>
      <c r="R259" s="131">
        <v>40483</v>
      </c>
      <c r="S259" s="111">
        <v>1</v>
      </c>
      <c r="T259" s="131">
        <v>43040</v>
      </c>
      <c r="U259" s="111"/>
    </row>
    <row r="260" spans="1:21" x14ac:dyDescent="0.3">
      <c r="A260" s="111" t="s">
        <v>5</v>
      </c>
      <c r="B260" s="111">
        <v>4</v>
      </c>
      <c r="C260" s="111" t="s">
        <v>718</v>
      </c>
      <c r="D260" s="111"/>
      <c r="E260" s="111" t="s">
        <v>1554</v>
      </c>
      <c r="F260" s="130">
        <v>41303</v>
      </c>
      <c r="G260" s="111">
        <v>0</v>
      </c>
      <c r="H260" s="111"/>
      <c r="I260" s="111">
        <v>0</v>
      </c>
      <c r="J260" s="111"/>
      <c r="K260" s="111"/>
      <c r="L260" s="111">
        <v>0</v>
      </c>
      <c r="M260" s="111"/>
      <c r="N260" s="111">
        <v>0</v>
      </c>
      <c r="O260" s="111"/>
      <c r="P260" s="111"/>
      <c r="Q260" s="111">
        <v>0</v>
      </c>
      <c r="R260" s="111"/>
      <c r="S260" s="111">
        <v>0</v>
      </c>
      <c r="T260" s="111"/>
      <c r="U260" s="111"/>
    </row>
    <row r="261" spans="1:21" x14ac:dyDescent="0.3">
      <c r="A261" s="111" t="s">
        <v>298</v>
      </c>
      <c r="B261" s="111">
        <v>4</v>
      </c>
      <c r="C261" s="111" t="s">
        <v>753</v>
      </c>
      <c r="D261" s="111" t="s">
        <v>1717</v>
      </c>
      <c r="E261" s="111" t="s">
        <v>1551</v>
      </c>
      <c r="F261" s="130">
        <v>41205</v>
      </c>
      <c r="G261" s="111">
        <v>1.6</v>
      </c>
      <c r="H261" s="131">
        <v>40026</v>
      </c>
      <c r="I261" s="111">
        <v>1.6</v>
      </c>
      <c r="J261" s="131">
        <v>43313</v>
      </c>
      <c r="K261" s="111"/>
      <c r="L261" s="111">
        <v>1.6</v>
      </c>
      <c r="M261" s="131">
        <v>40026</v>
      </c>
      <c r="N261" s="111">
        <v>1.6</v>
      </c>
      <c r="O261" s="131">
        <v>43313</v>
      </c>
      <c r="P261" s="111"/>
      <c r="Q261" s="111">
        <v>0</v>
      </c>
      <c r="R261" s="111"/>
      <c r="S261" s="111">
        <v>0</v>
      </c>
      <c r="T261" s="111"/>
      <c r="U261" s="111"/>
    </row>
    <row r="262" spans="1:21" x14ac:dyDescent="0.3">
      <c r="A262" s="111" t="s">
        <v>136</v>
      </c>
      <c r="B262" s="111">
        <v>4</v>
      </c>
      <c r="C262" s="111" t="s">
        <v>704</v>
      </c>
      <c r="D262" s="111" t="s">
        <v>1718</v>
      </c>
      <c r="E262" s="111" t="s">
        <v>1551</v>
      </c>
      <c r="F262" s="130">
        <v>41305</v>
      </c>
      <c r="G262" s="111">
        <v>1.8</v>
      </c>
      <c r="H262" s="131">
        <v>34547</v>
      </c>
      <c r="I262" s="111">
        <v>1.51</v>
      </c>
      <c r="J262" s="111"/>
      <c r="K262" s="111" t="s">
        <v>1463</v>
      </c>
      <c r="L262" s="111">
        <v>0.48</v>
      </c>
      <c r="M262" s="131">
        <v>40848</v>
      </c>
      <c r="N262" s="111">
        <v>0.48</v>
      </c>
      <c r="O262" s="111"/>
      <c r="P262" s="111" t="s">
        <v>1463</v>
      </c>
      <c r="Q262" s="111">
        <v>0</v>
      </c>
      <c r="R262" s="111"/>
      <c r="S262" s="111">
        <v>0</v>
      </c>
      <c r="T262" s="111"/>
      <c r="U262" s="111" t="s">
        <v>1463</v>
      </c>
    </row>
    <row r="263" spans="1:21" x14ac:dyDescent="0.3">
      <c r="A263" s="111" t="s">
        <v>275</v>
      </c>
      <c r="B263" s="111">
        <v>4</v>
      </c>
      <c r="C263" s="111" t="s">
        <v>704</v>
      </c>
      <c r="D263" s="111" t="s">
        <v>1025</v>
      </c>
      <c r="E263" s="111" t="s">
        <v>1554</v>
      </c>
      <c r="F263" s="130">
        <v>41270</v>
      </c>
      <c r="G263" s="111">
        <v>1</v>
      </c>
      <c r="H263" s="131">
        <v>34547</v>
      </c>
      <c r="I263" s="111">
        <v>0.7137</v>
      </c>
      <c r="J263" s="111"/>
      <c r="K263" s="111" t="s">
        <v>1463</v>
      </c>
      <c r="L263" s="111">
        <v>0.25</v>
      </c>
      <c r="M263" s="131">
        <v>34547</v>
      </c>
      <c r="N263" s="111">
        <v>0.22800000000000001</v>
      </c>
      <c r="O263" s="111"/>
      <c r="P263" s="111" t="s">
        <v>1463</v>
      </c>
      <c r="Q263" s="111">
        <v>0.36</v>
      </c>
      <c r="R263" s="131">
        <v>36100</v>
      </c>
      <c r="S263" s="111">
        <v>0.32500000000000001</v>
      </c>
      <c r="T263" s="131">
        <v>43770</v>
      </c>
      <c r="U263" s="111"/>
    </row>
    <row r="264" spans="1:21" x14ac:dyDescent="0.3">
      <c r="A264" s="111" t="s">
        <v>162</v>
      </c>
      <c r="B264" s="111">
        <v>4</v>
      </c>
      <c r="C264" s="111" t="s">
        <v>739</v>
      </c>
      <c r="D264" s="111" t="s">
        <v>1719</v>
      </c>
      <c r="E264" s="111" t="s">
        <v>1551</v>
      </c>
      <c r="F264" s="130">
        <v>41254</v>
      </c>
      <c r="G264" s="111">
        <v>1</v>
      </c>
      <c r="H264" s="131">
        <v>37135</v>
      </c>
      <c r="I264" s="111">
        <v>0.99470000000000003</v>
      </c>
      <c r="J264" s="111"/>
      <c r="K264" s="111" t="s">
        <v>1463</v>
      </c>
      <c r="L264" s="111">
        <v>0</v>
      </c>
      <c r="M264" s="111"/>
      <c r="N264" s="111">
        <v>0</v>
      </c>
      <c r="O264" s="111"/>
      <c r="P264" s="111"/>
      <c r="Q264" s="111">
        <v>0</v>
      </c>
      <c r="R264" s="111"/>
      <c r="S264" s="111">
        <v>0</v>
      </c>
      <c r="T264" s="111"/>
      <c r="U264" s="111"/>
    </row>
    <row r="265" spans="1:21" x14ac:dyDescent="0.3">
      <c r="A265" s="111" t="s">
        <v>285</v>
      </c>
      <c r="B265" s="111">
        <v>4</v>
      </c>
      <c r="C265" s="111" t="s">
        <v>704</v>
      </c>
      <c r="D265" s="111" t="s">
        <v>1027</v>
      </c>
      <c r="E265" s="111" t="s">
        <v>1554</v>
      </c>
      <c r="F265" s="130">
        <v>41213</v>
      </c>
      <c r="G265" s="111">
        <v>1</v>
      </c>
      <c r="H265" s="131">
        <v>40391</v>
      </c>
      <c r="I265" s="111">
        <v>0.98429999999999995</v>
      </c>
      <c r="J265" s="131">
        <v>41852</v>
      </c>
      <c r="K265" s="111"/>
      <c r="L265" s="111">
        <v>0</v>
      </c>
      <c r="M265" s="111"/>
      <c r="N265" s="111">
        <v>0</v>
      </c>
      <c r="O265" s="111"/>
      <c r="P265" s="111"/>
      <c r="Q265" s="111">
        <v>0</v>
      </c>
      <c r="R265" s="111"/>
      <c r="S265" s="111">
        <v>0</v>
      </c>
      <c r="T265" s="111"/>
      <c r="U265" s="111"/>
    </row>
    <row r="266" spans="1:21" x14ac:dyDescent="0.3">
      <c r="A266" s="111" t="s">
        <v>250</v>
      </c>
      <c r="B266" s="111">
        <v>4</v>
      </c>
      <c r="C266" s="111" t="s">
        <v>768</v>
      </c>
      <c r="D266" s="111" t="s">
        <v>1720</v>
      </c>
      <c r="E266" s="111" t="s">
        <v>1556</v>
      </c>
      <c r="F266" s="130">
        <v>41257</v>
      </c>
      <c r="G266" s="111">
        <v>1</v>
      </c>
      <c r="H266" s="131">
        <v>35217</v>
      </c>
      <c r="I266" s="111">
        <v>0.6</v>
      </c>
      <c r="J266" s="111"/>
      <c r="K266" s="111" t="s">
        <v>1463</v>
      </c>
      <c r="L266" s="111">
        <v>0</v>
      </c>
      <c r="M266" s="111"/>
      <c r="N266" s="111">
        <v>0</v>
      </c>
      <c r="O266" s="111"/>
      <c r="P266" s="111"/>
      <c r="Q266" s="111">
        <v>0</v>
      </c>
      <c r="R266" s="111"/>
      <c r="S266" s="111">
        <v>0</v>
      </c>
      <c r="T266" s="111"/>
      <c r="U266" s="111"/>
    </row>
    <row r="267" spans="1:21" x14ac:dyDescent="0.3">
      <c r="A267" s="111" t="s">
        <v>282</v>
      </c>
      <c r="B267" s="111">
        <v>4</v>
      </c>
      <c r="C267" s="111" t="s">
        <v>712</v>
      </c>
      <c r="D267" s="111" t="s">
        <v>1721</v>
      </c>
      <c r="E267" s="111" t="s">
        <v>1551</v>
      </c>
      <c r="F267" s="130">
        <v>41191</v>
      </c>
      <c r="G267" s="111">
        <v>0.01</v>
      </c>
      <c r="H267" s="131">
        <v>37073</v>
      </c>
      <c r="I267" s="111">
        <v>0.01</v>
      </c>
      <c r="J267" s="131">
        <v>42552</v>
      </c>
      <c r="K267" s="111"/>
      <c r="L267" s="111">
        <v>0</v>
      </c>
      <c r="M267" s="111"/>
      <c r="N267" s="111">
        <v>0</v>
      </c>
      <c r="O267" s="111"/>
      <c r="P267" s="111"/>
      <c r="Q267" s="111">
        <v>0</v>
      </c>
      <c r="R267" s="111"/>
      <c r="S267" s="111">
        <v>0</v>
      </c>
      <c r="T267" s="111"/>
      <c r="U267" s="111"/>
    </row>
    <row r="268" spans="1:21" x14ac:dyDescent="0.3">
      <c r="A268" s="111" t="s">
        <v>170</v>
      </c>
      <c r="B268" s="111">
        <v>4</v>
      </c>
      <c r="C268" s="111" t="s">
        <v>716</v>
      </c>
      <c r="D268" s="111" t="s">
        <v>1722</v>
      </c>
      <c r="E268" s="111" t="s">
        <v>1556</v>
      </c>
      <c r="F268" s="130">
        <v>41282</v>
      </c>
      <c r="G268" s="111">
        <v>1</v>
      </c>
      <c r="H268" s="131">
        <v>36008</v>
      </c>
      <c r="I268" s="111">
        <v>0.93389999999999995</v>
      </c>
      <c r="J268" s="131">
        <v>43070</v>
      </c>
      <c r="K268" s="111"/>
      <c r="L268" s="111">
        <v>0</v>
      </c>
      <c r="M268" s="111"/>
      <c r="N268" s="111">
        <v>0</v>
      </c>
      <c r="O268" s="111"/>
      <c r="P268" s="111"/>
      <c r="Q268" s="111">
        <v>0</v>
      </c>
      <c r="R268" s="111"/>
      <c r="S268" s="111">
        <v>0</v>
      </c>
      <c r="T268" s="111"/>
      <c r="U268" s="111"/>
    </row>
    <row r="269" spans="1:21" x14ac:dyDescent="0.3">
      <c r="A269" s="111" t="s">
        <v>156</v>
      </c>
      <c r="B269" s="111">
        <v>4</v>
      </c>
      <c r="C269" s="111" t="s">
        <v>759</v>
      </c>
      <c r="D269" s="111" t="s">
        <v>1723</v>
      </c>
      <c r="E269" s="111" t="s">
        <v>1551</v>
      </c>
      <c r="F269" s="130">
        <v>41298</v>
      </c>
      <c r="G269" s="111">
        <v>0</v>
      </c>
      <c r="H269" s="111"/>
      <c r="I269" s="111">
        <v>0</v>
      </c>
      <c r="J269" s="111"/>
      <c r="K269" s="111"/>
      <c r="L269" s="111">
        <v>0</v>
      </c>
      <c r="M269" s="111"/>
      <c r="N269" s="111">
        <v>0</v>
      </c>
      <c r="O269" s="111"/>
      <c r="P269" s="111"/>
      <c r="Q269" s="111">
        <v>0</v>
      </c>
      <c r="R269" s="111"/>
      <c r="S269" s="111">
        <v>0</v>
      </c>
      <c r="T269" s="111"/>
      <c r="U269" s="111"/>
    </row>
    <row r="270" spans="1:21" x14ac:dyDescent="0.3">
      <c r="A270" s="111" t="s">
        <v>290</v>
      </c>
      <c r="B270" s="111">
        <v>4</v>
      </c>
      <c r="C270" s="111" t="s">
        <v>771</v>
      </c>
      <c r="D270" s="111" t="s">
        <v>771</v>
      </c>
      <c r="E270" s="111" t="s">
        <v>1552</v>
      </c>
      <c r="F270" s="130">
        <v>41256</v>
      </c>
      <c r="G270" s="111">
        <v>0.25</v>
      </c>
      <c r="H270" s="131">
        <v>39661</v>
      </c>
      <c r="I270" s="111">
        <v>0.25</v>
      </c>
      <c r="J270" s="131">
        <v>41609</v>
      </c>
      <c r="K270" s="111"/>
      <c r="L270" s="111">
        <v>0</v>
      </c>
      <c r="M270" s="111"/>
      <c r="N270" s="111">
        <v>0</v>
      </c>
      <c r="O270" s="111"/>
      <c r="P270" s="111"/>
      <c r="Q270" s="111">
        <v>0</v>
      </c>
      <c r="R270" s="111"/>
      <c r="S270" s="111">
        <v>0</v>
      </c>
      <c r="T270" s="111"/>
      <c r="U270" s="111"/>
    </row>
    <row r="271" spans="1:21" x14ac:dyDescent="0.3">
      <c r="A271" s="111" t="s">
        <v>42</v>
      </c>
      <c r="B271" s="111">
        <v>4</v>
      </c>
      <c r="C271" s="111" t="s">
        <v>721</v>
      </c>
      <c r="D271" s="111" t="s">
        <v>1724</v>
      </c>
      <c r="E271" s="111" t="s">
        <v>1551</v>
      </c>
      <c r="F271" s="130">
        <v>41263</v>
      </c>
      <c r="G271" s="111">
        <v>2</v>
      </c>
      <c r="H271" s="131">
        <v>40483</v>
      </c>
      <c r="I271" s="111">
        <v>2</v>
      </c>
      <c r="J271" s="131">
        <v>43800</v>
      </c>
      <c r="K271" s="111"/>
      <c r="L271" s="111">
        <v>0</v>
      </c>
      <c r="M271" s="111"/>
      <c r="N271" s="111">
        <v>0</v>
      </c>
      <c r="O271" s="111"/>
      <c r="P271" s="111"/>
      <c r="Q271" s="111">
        <v>0</v>
      </c>
      <c r="R271" s="111"/>
      <c r="S271" s="111">
        <v>0</v>
      </c>
      <c r="T271" s="111"/>
      <c r="U271" s="111"/>
    </row>
    <row r="272" spans="1:21" x14ac:dyDescent="0.3">
      <c r="A272" s="111" t="s">
        <v>325</v>
      </c>
      <c r="B272" s="111">
        <v>4</v>
      </c>
      <c r="C272" s="111" t="s">
        <v>728</v>
      </c>
      <c r="D272" s="111" t="s">
        <v>1725</v>
      </c>
      <c r="E272" s="111" t="s">
        <v>1554</v>
      </c>
      <c r="F272" s="130">
        <v>41288</v>
      </c>
      <c r="G272" s="111">
        <v>0.5</v>
      </c>
      <c r="H272" s="131">
        <v>21824</v>
      </c>
      <c r="I272" s="111">
        <v>0.39300000000000002</v>
      </c>
      <c r="J272" s="111"/>
      <c r="K272" s="111" t="s">
        <v>1463</v>
      </c>
      <c r="L272" s="111">
        <v>0.5</v>
      </c>
      <c r="M272" s="131">
        <v>33086</v>
      </c>
      <c r="N272" s="111">
        <v>0.4355</v>
      </c>
      <c r="O272" s="111"/>
      <c r="P272" s="111" t="s">
        <v>1463</v>
      </c>
      <c r="Q272" s="111">
        <v>0.3</v>
      </c>
      <c r="R272" s="131">
        <v>36100</v>
      </c>
      <c r="S272" s="111">
        <v>0.2944</v>
      </c>
      <c r="T272" s="131">
        <v>41214</v>
      </c>
      <c r="U272" s="111"/>
    </row>
    <row r="273" spans="1:21" x14ac:dyDescent="0.3">
      <c r="A273" s="111" t="s">
        <v>253</v>
      </c>
      <c r="B273" s="111">
        <v>4</v>
      </c>
      <c r="C273" s="111" t="s">
        <v>704</v>
      </c>
      <c r="D273" s="111" t="s">
        <v>1726</v>
      </c>
      <c r="E273" s="111" t="s">
        <v>1554</v>
      </c>
      <c r="F273" s="130">
        <v>41192</v>
      </c>
      <c r="G273" s="111">
        <v>0.53</v>
      </c>
      <c r="H273" s="131">
        <v>39203</v>
      </c>
      <c r="I273" s="111">
        <v>0.53</v>
      </c>
      <c r="J273" s="131">
        <v>42856</v>
      </c>
      <c r="K273" s="111"/>
      <c r="L273" s="111">
        <v>0</v>
      </c>
      <c r="M273" s="111"/>
      <c r="N273" s="111">
        <v>0</v>
      </c>
      <c r="O273" s="111"/>
      <c r="P273" s="111"/>
      <c r="Q273" s="111">
        <v>0</v>
      </c>
      <c r="R273" s="111"/>
      <c r="S273" s="111">
        <v>0</v>
      </c>
      <c r="T273" s="111"/>
      <c r="U273" s="111"/>
    </row>
    <row r="274" spans="1:21" x14ac:dyDescent="0.3">
      <c r="A274" s="111" t="s">
        <v>279</v>
      </c>
      <c r="B274" s="111">
        <v>4</v>
      </c>
      <c r="C274" s="111" t="s">
        <v>718</v>
      </c>
      <c r="D274" s="111" t="s">
        <v>1727</v>
      </c>
      <c r="E274" s="111" t="s">
        <v>1551</v>
      </c>
      <c r="F274" s="130">
        <v>41299</v>
      </c>
      <c r="G274" s="111">
        <v>2</v>
      </c>
      <c r="H274" s="131">
        <v>32082</v>
      </c>
      <c r="I274" s="111">
        <v>1.3446</v>
      </c>
      <c r="J274" s="111"/>
      <c r="K274" s="111" t="s">
        <v>1463</v>
      </c>
      <c r="L274" s="111">
        <v>0</v>
      </c>
      <c r="M274" s="111"/>
      <c r="N274" s="111">
        <v>0</v>
      </c>
      <c r="O274" s="111"/>
      <c r="P274" s="111"/>
      <c r="Q274" s="111">
        <v>0</v>
      </c>
      <c r="R274" s="111"/>
      <c r="S274" s="111">
        <v>0</v>
      </c>
      <c r="T274" s="111"/>
      <c r="U274" s="111"/>
    </row>
    <row r="275" spans="1:21" x14ac:dyDescent="0.3">
      <c r="A275" s="111" t="s">
        <v>384</v>
      </c>
      <c r="B275" s="111">
        <v>4</v>
      </c>
      <c r="C275" s="111" t="s">
        <v>774</v>
      </c>
      <c r="D275" s="111" t="s">
        <v>1728</v>
      </c>
      <c r="E275" s="111" t="s">
        <v>1552</v>
      </c>
      <c r="F275" s="130">
        <v>41282</v>
      </c>
      <c r="G275" s="111">
        <v>1</v>
      </c>
      <c r="H275" s="131">
        <v>39661</v>
      </c>
      <c r="I275" s="111">
        <v>1</v>
      </c>
      <c r="J275" s="131">
        <v>41487</v>
      </c>
      <c r="K275" s="111"/>
      <c r="L275" s="111">
        <v>0</v>
      </c>
      <c r="M275" s="111"/>
      <c r="N275" s="111">
        <v>0</v>
      </c>
      <c r="O275" s="111"/>
      <c r="P275" s="111"/>
      <c r="Q275" s="111">
        <v>0</v>
      </c>
      <c r="R275" s="111"/>
      <c r="S275" s="111">
        <v>0</v>
      </c>
      <c r="T275" s="111"/>
      <c r="U275" s="111"/>
    </row>
    <row r="276" spans="1:21" x14ac:dyDescent="0.3">
      <c r="A276" s="111" t="s">
        <v>294</v>
      </c>
      <c r="B276" s="111">
        <v>4</v>
      </c>
      <c r="C276" s="111" t="s">
        <v>708</v>
      </c>
      <c r="D276" s="111" t="s">
        <v>1729</v>
      </c>
      <c r="E276" s="111" t="s">
        <v>1556</v>
      </c>
      <c r="F276" s="130">
        <v>41265</v>
      </c>
      <c r="G276" s="111">
        <v>1</v>
      </c>
      <c r="H276" s="131">
        <v>34881</v>
      </c>
      <c r="I276" s="111">
        <v>0.97809999999999997</v>
      </c>
      <c r="J276" s="111"/>
      <c r="K276" s="111" t="s">
        <v>1463</v>
      </c>
      <c r="L276" s="111">
        <v>0.69299999999999995</v>
      </c>
      <c r="M276" s="131">
        <v>40664</v>
      </c>
      <c r="N276" s="111">
        <v>0.69299999999999995</v>
      </c>
      <c r="O276" s="131">
        <v>43800</v>
      </c>
      <c r="P276" s="111"/>
      <c r="Q276" s="111">
        <v>0</v>
      </c>
      <c r="R276" s="131">
        <v>35096</v>
      </c>
      <c r="S276" s="111">
        <v>0.39900000000000002</v>
      </c>
      <c r="T276" s="131">
        <v>42705</v>
      </c>
      <c r="U276" s="111"/>
    </row>
    <row r="277" spans="1:21" x14ac:dyDescent="0.3">
      <c r="A277" s="111" t="s">
        <v>305</v>
      </c>
      <c r="B277" s="111">
        <v>4</v>
      </c>
      <c r="C277" s="111" t="s">
        <v>728</v>
      </c>
      <c r="D277" s="111" t="s">
        <v>1730</v>
      </c>
      <c r="E277" s="111" t="s">
        <v>1551</v>
      </c>
      <c r="F277" s="130">
        <v>41263</v>
      </c>
      <c r="G277" s="111">
        <v>1</v>
      </c>
      <c r="H277" s="111"/>
      <c r="I277" s="111">
        <v>0.68</v>
      </c>
      <c r="J277" s="111"/>
      <c r="K277" s="111"/>
      <c r="L277" s="111">
        <v>0</v>
      </c>
      <c r="M277" s="111"/>
      <c r="N277" s="111">
        <v>0</v>
      </c>
      <c r="O277" s="111"/>
      <c r="P277" s="111"/>
      <c r="Q277" s="111">
        <v>0</v>
      </c>
      <c r="R277" s="111"/>
      <c r="S277" s="111">
        <v>0</v>
      </c>
      <c r="T277" s="111"/>
      <c r="U277" s="111"/>
    </row>
    <row r="278" spans="1:21" x14ac:dyDescent="0.3">
      <c r="A278" s="111" t="s">
        <v>349</v>
      </c>
      <c r="B278" s="111">
        <v>4</v>
      </c>
      <c r="C278" s="111" t="s">
        <v>778</v>
      </c>
      <c r="D278" s="111" t="s">
        <v>1110</v>
      </c>
      <c r="E278" s="111" t="s">
        <v>1552</v>
      </c>
      <c r="F278" s="130">
        <v>41284</v>
      </c>
      <c r="G278" s="111">
        <v>0</v>
      </c>
      <c r="H278" s="111"/>
      <c r="I278" s="111">
        <v>0</v>
      </c>
      <c r="J278" s="111"/>
      <c r="K278" s="111"/>
      <c r="L278" s="111">
        <v>0</v>
      </c>
      <c r="M278" s="111"/>
      <c r="N278" s="111">
        <v>0</v>
      </c>
      <c r="O278" s="111"/>
      <c r="P278" s="111"/>
      <c r="Q278" s="111">
        <v>0</v>
      </c>
      <c r="R278" s="111"/>
      <c r="S278" s="111">
        <v>0</v>
      </c>
      <c r="T278" s="111"/>
      <c r="U278" s="111"/>
    </row>
    <row r="279" spans="1:21" x14ac:dyDescent="0.3">
      <c r="A279" s="111" t="s">
        <v>288</v>
      </c>
      <c r="B279" s="111">
        <v>4</v>
      </c>
      <c r="C279" s="111" t="s">
        <v>779</v>
      </c>
      <c r="D279" s="111" t="s">
        <v>1113</v>
      </c>
      <c r="E279" s="111" t="s">
        <v>1551</v>
      </c>
      <c r="F279" s="130">
        <v>41201</v>
      </c>
      <c r="G279" s="111">
        <v>1</v>
      </c>
      <c r="H279" s="131">
        <v>17472</v>
      </c>
      <c r="I279" s="111">
        <v>0.91559999999999997</v>
      </c>
      <c r="J279" s="111"/>
      <c r="K279" s="111" t="s">
        <v>1463</v>
      </c>
      <c r="L279" s="111">
        <v>0.5</v>
      </c>
      <c r="M279" s="131">
        <v>34547</v>
      </c>
      <c r="N279" s="111">
        <v>0.47120000000000001</v>
      </c>
      <c r="O279" s="111"/>
      <c r="P279" s="111" t="s">
        <v>1463</v>
      </c>
      <c r="Q279" s="111">
        <v>0.25</v>
      </c>
      <c r="R279" s="131">
        <v>38657</v>
      </c>
      <c r="S279" s="111">
        <v>0.25</v>
      </c>
      <c r="T279" s="131">
        <v>41244</v>
      </c>
      <c r="U279" s="111"/>
    </row>
    <row r="280" spans="1:21" x14ac:dyDescent="0.3">
      <c r="A280" s="111" t="s">
        <v>324</v>
      </c>
      <c r="B280" s="111">
        <v>4</v>
      </c>
      <c r="C280" s="111" t="s">
        <v>704</v>
      </c>
      <c r="D280" s="111" t="s">
        <v>1114</v>
      </c>
      <c r="E280" s="111" t="s">
        <v>1554</v>
      </c>
      <c r="F280" s="130">
        <v>41192</v>
      </c>
      <c r="G280" s="111">
        <v>1</v>
      </c>
      <c r="H280" s="131">
        <v>28946</v>
      </c>
      <c r="I280" s="111">
        <v>0.7611</v>
      </c>
      <c r="J280" s="111"/>
      <c r="K280" s="111" t="s">
        <v>1463</v>
      </c>
      <c r="L280" s="111">
        <v>0.38</v>
      </c>
      <c r="M280" s="131">
        <v>40391</v>
      </c>
      <c r="N280" s="111">
        <v>0.38</v>
      </c>
      <c r="O280" s="131">
        <v>43800</v>
      </c>
      <c r="P280" s="111"/>
      <c r="Q280" s="111">
        <v>0</v>
      </c>
      <c r="R280" s="111"/>
      <c r="S280" s="111">
        <v>0</v>
      </c>
      <c r="T280" s="111"/>
      <c r="U280" s="111"/>
    </row>
    <row r="281" spans="1:21" x14ac:dyDescent="0.3">
      <c r="A281" s="111" t="s">
        <v>251</v>
      </c>
      <c r="B281" s="111">
        <v>4</v>
      </c>
      <c r="C281" s="111" t="s">
        <v>777</v>
      </c>
      <c r="D281" s="111" t="s">
        <v>1731</v>
      </c>
      <c r="E281" s="111" t="s">
        <v>1556</v>
      </c>
      <c r="F281" s="130">
        <v>41302</v>
      </c>
      <c r="G281" s="111">
        <v>0.25</v>
      </c>
      <c r="H281" s="131">
        <v>35278</v>
      </c>
      <c r="I281" s="111">
        <v>0.23669999999999999</v>
      </c>
      <c r="J281" s="111"/>
      <c r="K281" s="111" t="s">
        <v>1463</v>
      </c>
      <c r="L281" s="111">
        <v>0</v>
      </c>
      <c r="M281" s="111"/>
      <c r="N281" s="111">
        <v>0</v>
      </c>
      <c r="O281" s="111"/>
      <c r="P281" s="111"/>
      <c r="Q281" s="111">
        <v>0</v>
      </c>
      <c r="R281" s="111"/>
      <c r="S281" s="111">
        <v>0</v>
      </c>
      <c r="T281" s="111"/>
      <c r="U281" s="111" t="s">
        <v>1463</v>
      </c>
    </row>
    <row r="282" spans="1:21" x14ac:dyDescent="0.3">
      <c r="A282" s="111" t="s">
        <v>346</v>
      </c>
      <c r="B282" s="111">
        <v>4</v>
      </c>
      <c r="C282" s="111" t="s">
        <v>718</v>
      </c>
      <c r="D282" s="111" t="s">
        <v>1732</v>
      </c>
      <c r="E282" s="111" t="s">
        <v>1556</v>
      </c>
      <c r="F282" s="130">
        <v>41288</v>
      </c>
      <c r="G282" s="111">
        <v>2.75</v>
      </c>
      <c r="H282" s="131">
        <v>34516</v>
      </c>
      <c r="I282" s="111">
        <v>2.5747</v>
      </c>
      <c r="J282" s="111"/>
      <c r="K282" s="111" t="s">
        <v>1463</v>
      </c>
      <c r="L282" s="111">
        <v>0.1056</v>
      </c>
      <c r="M282" s="131">
        <v>38139</v>
      </c>
      <c r="N282" s="111">
        <v>0.1041</v>
      </c>
      <c r="O282" s="111"/>
      <c r="P282" s="111" t="s">
        <v>1463</v>
      </c>
      <c r="Q282" s="111">
        <v>0</v>
      </c>
      <c r="R282" s="111"/>
      <c r="S282" s="111">
        <v>0</v>
      </c>
      <c r="T282" s="111"/>
      <c r="U282" s="111"/>
    </row>
    <row r="283" spans="1:21" x14ac:dyDescent="0.3">
      <c r="A283" s="111" t="s">
        <v>328</v>
      </c>
      <c r="B283" s="111">
        <v>4</v>
      </c>
      <c r="C283" s="111" t="s">
        <v>728</v>
      </c>
      <c r="D283" s="111" t="s">
        <v>1733</v>
      </c>
      <c r="E283" s="111" t="s">
        <v>1556</v>
      </c>
      <c r="F283" s="130">
        <v>41237</v>
      </c>
      <c r="G283" s="111">
        <v>1.5</v>
      </c>
      <c r="H283" s="131">
        <v>37469</v>
      </c>
      <c r="I283" s="111">
        <v>1.4842</v>
      </c>
      <c r="J283" s="111"/>
      <c r="K283" s="111" t="s">
        <v>1463</v>
      </c>
      <c r="L283" s="111">
        <v>0</v>
      </c>
      <c r="M283" s="111"/>
      <c r="N283" s="111">
        <v>0</v>
      </c>
      <c r="O283" s="111"/>
      <c r="P283" s="111"/>
      <c r="Q283" s="111">
        <v>0</v>
      </c>
      <c r="R283" s="111"/>
      <c r="S283" s="111">
        <v>0</v>
      </c>
      <c r="T283" s="111"/>
      <c r="U283" s="111"/>
    </row>
    <row r="284" spans="1:21" x14ac:dyDescent="0.3">
      <c r="A284" s="111" t="s">
        <v>354</v>
      </c>
      <c r="B284" s="111">
        <v>4</v>
      </c>
      <c r="C284" s="111" t="s">
        <v>785</v>
      </c>
      <c r="D284" s="111" t="s">
        <v>1734</v>
      </c>
      <c r="E284" s="111" t="s">
        <v>1552</v>
      </c>
      <c r="F284" s="130">
        <v>41302</v>
      </c>
      <c r="G284" s="111">
        <v>0.4</v>
      </c>
      <c r="H284" s="131">
        <v>39661</v>
      </c>
      <c r="I284" s="111">
        <v>0.4</v>
      </c>
      <c r="J284" s="131">
        <v>41852</v>
      </c>
      <c r="K284" s="111"/>
      <c r="L284" s="111">
        <v>0</v>
      </c>
      <c r="M284" s="111"/>
      <c r="N284" s="111">
        <v>0</v>
      </c>
      <c r="O284" s="111"/>
      <c r="P284" s="111"/>
      <c r="Q284" s="111">
        <v>0</v>
      </c>
      <c r="R284" s="111"/>
      <c r="S284" s="111">
        <v>0</v>
      </c>
      <c r="T284" s="111"/>
      <c r="U284" s="111"/>
    </row>
    <row r="285" spans="1:21" x14ac:dyDescent="0.3">
      <c r="A285" s="111" t="s">
        <v>200</v>
      </c>
      <c r="B285" s="111">
        <v>4</v>
      </c>
      <c r="C285" s="111" t="s">
        <v>711</v>
      </c>
      <c r="D285" s="111" t="s">
        <v>1735</v>
      </c>
      <c r="E285" s="111" t="s">
        <v>1556</v>
      </c>
      <c r="F285" s="130">
        <v>41241</v>
      </c>
      <c r="G285" s="111">
        <v>1</v>
      </c>
      <c r="H285" s="131">
        <v>35125</v>
      </c>
      <c r="I285" s="111">
        <v>0.98880000000000001</v>
      </c>
      <c r="J285" s="111"/>
      <c r="K285" s="111" t="s">
        <v>1463</v>
      </c>
      <c r="L285" s="111">
        <v>0.6</v>
      </c>
      <c r="M285" s="131">
        <v>39295</v>
      </c>
      <c r="N285" s="111">
        <v>0.6</v>
      </c>
      <c r="O285" s="131">
        <v>46388</v>
      </c>
      <c r="P285" s="111"/>
      <c r="Q285" s="111">
        <v>0</v>
      </c>
      <c r="R285" s="111"/>
      <c r="S285" s="111">
        <v>0</v>
      </c>
      <c r="T285" s="111"/>
      <c r="U285" s="111"/>
    </row>
    <row r="286" spans="1:21" x14ac:dyDescent="0.3">
      <c r="A286" s="111" t="s">
        <v>309</v>
      </c>
      <c r="B286" s="111">
        <v>4</v>
      </c>
      <c r="C286" s="111" t="s">
        <v>704</v>
      </c>
      <c r="D286" s="111" t="s">
        <v>1147</v>
      </c>
      <c r="E286" s="111" t="s">
        <v>1554</v>
      </c>
      <c r="F286" s="130">
        <v>41277</v>
      </c>
      <c r="G286" s="111">
        <v>1</v>
      </c>
      <c r="H286" s="131">
        <v>30895</v>
      </c>
      <c r="I286" s="111">
        <v>0.6764</v>
      </c>
      <c r="J286" s="111"/>
      <c r="K286" s="111" t="s">
        <v>1463</v>
      </c>
      <c r="L286" s="111">
        <v>0.85</v>
      </c>
      <c r="M286" s="131">
        <v>35004</v>
      </c>
      <c r="N286" s="111">
        <v>0.7218</v>
      </c>
      <c r="O286" s="111"/>
      <c r="P286" s="111" t="s">
        <v>1463</v>
      </c>
      <c r="Q286" s="111">
        <v>0</v>
      </c>
      <c r="R286" s="111"/>
      <c r="S286" s="111">
        <v>0</v>
      </c>
      <c r="T286" s="111"/>
      <c r="U286" s="111"/>
    </row>
    <row r="287" spans="1:21" x14ac:dyDescent="0.3">
      <c r="A287" s="111" t="s">
        <v>297</v>
      </c>
      <c r="B287" s="111">
        <v>4</v>
      </c>
      <c r="C287" s="111" t="s">
        <v>766</v>
      </c>
      <c r="D287" s="111" t="s">
        <v>1154</v>
      </c>
      <c r="E287" s="111" t="s">
        <v>1556</v>
      </c>
      <c r="F287" s="130">
        <v>41201</v>
      </c>
      <c r="G287" s="111">
        <v>1</v>
      </c>
      <c r="H287" s="131">
        <v>39203</v>
      </c>
      <c r="I287" s="111">
        <v>1</v>
      </c>
      <c r="J287" s="131">
        <v>46722</v>
      </c>
      <c r="K287" s="111"/>
      <c r="L287" s="111">
        <v>0.3</v>
      </c>
      <c r="M287" s="131">
        <v>34486</v>
      </c>
      <c r="N287" s="111">
        <v>0.28039999999999998</v>
      </c>
      <c r="O287" s="111"/>
      <c r="P287" s="111" t="s">
        <v>1463</v>
      </c>
      <c r="Q287" s="111">
        <v>0.5</v>
      </c>
      <c r="R287" s="131">
        <v>35582</v>
      </c>
      <c r="S287" s="111">
        <v>0.4703</v>
      </c>
      <c r="T287" s="111"/>
      <c r="U287" s="111" t="s">
        <v>1463</v>
      </c>
    </row>
    <row r="288" spans="1:21" x14ac:dyDescent="0.3">
      <c r="A288" s="111" t="s">
        <v>212</v>
      </c>
      <c r="B288" s="111">
        <v>4</v>
      </c>
      <c r="C288" s="111" t="s">
        <v>707</v>
      </c>
      <c r="D288" s="111" t="s">
        <v>1736</v>
      </c>
      <c r="E288" s="111" t="s">
        <v>1556</v>
      </c>
      <c r="F288" s="130">
        <v>41255</v>
      </c>
      <c r="G288" s="111">
        <v>1</v>
      </c>
      <c r="H288" s="131">
        <v>35034</v>
      </c>
      <c r="I288" s="111">
        <v>0.86</v>
      </c>
      <c r="J288" s="111"/>
      <c r="K288" s="111" t="s">
        <v>1463</v>
      </c>
      <c r="L288" s="111">
        <v>1</v>
      </c>
      <c r="M288" s="131">
        <v>36739</v>
      </c>
      <c r="N288" s="111">
        <v>0.95409999999999995</v>
      </c>
      <c r="O288" s="111"/>
      <c r="P288" s="111" t="s">
        <v>1463</v>
      </c>
      <c r="Q288" s="111">
        <v>0.4</v>
      </c>
      <c r="R288" s="131">
        <v>41122</v>
      </c>
      <c r="S288" s="111">
        <v>0.4</v>
      </c>
      <c r="T288" s="131">
        <v>42339</v>
      </c>
      <c r="U288" s="111"/>
    </row>
    <row r="289" spans="1:21" x14ac:dyDescent="0.3">
      <c r="A289" s="111" t="s">
        <v>292</v>
      </c>
      <c r="B289" s="111">
        <v>4</v>
      </c>
      <c r="C289" s="111" t="s">
        <v>738</v>
      </c>
      <c r="D289" s="111" t="s">
        <v>1737</v>
      </c>
      <c r="E289" s="111" t="s">
        <v>1556</v>
      </c>
      <c r="F289" s="130">
        <v>41248</v>
      </c>
      <c r="G289" s="111">
        <v>2</v>
      </c>
      <c r="H289" s="131">
        <v>40179</v>
      </c>
      <c r="I289" s="111">
        <v>1.97</v>
      </c>
      <c r="J289" s="131">
        <v>43070</v>
      </c>
      <c r="K289" s="111"/>
      <c r="L289" s="111">
        <v>2</v>
      </c>
      <c r="M289" s="131">
        <v>40391</v>
      </c>
      <c r="N289" s="111">
        <v>2</v>
      </c>
      <c r="O289" s="111"/>
      <c r="P289" s="111"/>
      <c r="Q289" s="111">
        <v>0</v>
      </c>
      <c r="R289" s="111"/>
      <c r="S289" s="111">
        <v>0</v>
      </c>
      <c r="T289" s="111"/>
      <c r="U289" s="111"/>
    </row>
    <row r="290" spans="1:21" x14ac:dyDescent="0.3">
      <c r="A290" s="111" t="s">
        <v>296</v>
      </c>
      <c r="B290" s="111">
        <v>4</v>
      </c>
      <c r="C290" s="111" t="s">
        <v>716</v>
      </c>
      <c r="D290" s="111" t="s">
        <v>1738</v>
      </c>
      <c r="E290" s="111" t="s">
        <v>1556</v>
      </c>
      <c r="F290" s="130">
        <v>41288</v>
      </c>
      <c r="G290" s="111">
        <v>1</v>
      </c>
      <c r="H290" s="131">
        <v>36008</v>
      </c>
      <c r="I290" s="111">
        <v>0.93389999999999995</v>
      </c>
      <c r="J290" s="131">
        <v>43070</v>
      </c>
      <c r="K290" s="111"/>
      <c r="L290" s="111">
        <v>0.93389999999999995</v>
      </c>
      <c r="M290" s="131">
        <v>37742</v>
      </c>
      <c r="N290" s="111">
        <v>0.89</v>
      </c>
      <c r="O290" s="131">
        <v>45444</v>
      </c>
      <c r="P290" s="111"/>
      <c r="Q290" s="111">
        <v>0</v>
      </c>
      <c r="R290" s="111"/>
      <c r="S290" s="111">
        <v>0</v>
      </c>
      <c r="T290" s="111"/>
      <c r="U290" s="111"/>
    </row>
    <row r="291" spans="1:21" x14ac:dyDescent="0.3">
      <c r="A291" s="111" t="s">
        <v>375</v>
      </c>
      <c r="B291" s="111">
        <v>4</v>
      </c>
      <c r="C291" s="111" t="s">
        <v>786</v>
      </c>
      <c r="D291" s="111" t="s">
        <v>1739</v>
      </c>
      <c r="E291" s="111" t="s">
        <v>1556</v>
      </c>
      <c r="F291" s="130">
        <v>41191</v>
      </c>
      <c r="G291" s="111">
        <v>0.75</v>
      </c>
      <c r="H291" s="131">
        <v>39661</v>
      </c>
      <c r="I291" s="111">
        <v>0.75</v>
      </c>
      <c r="J291" s="131">
        <v>41974</v>
      </c>
      <c r="K291" s="111"/>
      <c r="L291" s="111">
        <v>0.25</v>
      </c>
      <c r="M291" s="131">
        <v>38930</v>
      </c>
      <c r="N291" s="111">
        <v>0.246</v>
      </c>
      <c r="O291" s="131">
        <v>41974</v>
      </c>
      <c r="P291" s="111"/>
      <c r="Q291" s="111">
        <v>0</v>
      </c>
      <c r="R291" s="111"/>
      <c r="S291" s="111">
        <v>0</v>
      </c>
      <c r="T291" s="111"/>
      <c r="U291" s="111"/>
    </row>
    <row r="292" spans="1:21" x14ac:dyDescent="0.3">
      <c r="A292" s="111" t="s">
        <v>49</v>
      </c>
      <c r="B292" s="111">
        <v>4</v>
      </c>
      <c r="C292" s="111" t="s">
        <v>721</v>
      </c>
      <c r="D292" s="111" t="s">
        <v>1740</v>
      </c>
      <c r="E292" s="111" t="s">
        <v>1551</v>
      </c>
      <c r="F292" s="130">
        <v>41306</v>
      </c>
      <c r="G292" s="111">
        <v>0.55000000000000004</v>
      </c>
      <c r="H292" s="131">
        <v>40360</v>
      </c>
      <c r="I292" s="111">
        <v>0.55000000000000004</v>
      </c>
      <c r="J292" s="111"/>
      <c r="K292" s="111"/>
      <c r="L292" s="111">
        <v>0</v>
      </c>
      <c r="M292" s="111"/>
      <c r="N292" s="111">
        <v>0</v>
      </c>
      <c r="O292" s="111"/>
      <c r="P292" s="111"/>
      <c r="Q292" s="111">
        <v>0</v>
      </c>
      <c r="R292" s="111"/>
      <c r="S292" s="111">
        <v>0</v>
      </c>
      <c r="T292" s="111"/>
      <c r="U292" s="111"/>
    </row>
    <row r="293" spans="1:21" x14ac:dyDescent="0.3">
      <c r="A293" s="111" t="s">
        <v>303</v>
      </c>
      <c r="B293" s="111">
        <v>4</v>
      </c>
      <c r="C293" s="111" t="s">
        <v>717</v>
      </c>
      <c r="D293" s="111" t="s">
        <v>1678</v>
      </c>
      <c r="E293" s="111" t="s">
        <v>1556</v>
      </c>
      <c r="F293" s="130">
        <v>41292</v>
      </c>
      <c r="G293" s="111">
        <v>1.25</v>
      </c>
      <c r="H293" s="131">
        <v>34820</v>
      </c>
      <c r="I293" s="111">
        <v>1.1147</v>
      </c>
      <c r="J293" s="111"/>
      <c r="K293" s="111" t="s">
        <v>1463</v>
      </c>
      <c r="L293" s="111">
        <v>0</v>
      </c>
      <c r="M293" s="111"/>
      <c r="N293" s="111">
        <v>0</v>
      </c>
      <c r="O293" s="111"/>
      <c r="P293" s="111"/>
      <c r="Q293" s="111">
        <v>0</v>
      </c>
      <c r="R293" s="111"/>
      <c r="S293" s="111">
        <v>0</v>
      </c>
      <c r="T293" s="111"/>
      <c r="U293" s="111"/>
    </row>
    <row r="294" spans="1:21" x14ac:dyDescent="0.3">
      <c r="A294" s="111" t="s">
        <v>331</v>
      </c>
      <c r="B294" s="111">
        <v>4</v>
      </c>
      <c r="C294" s="111" t="s">
        <v>712</v>
      </c>
      <c r="D294" s="111" t="s">
        <v>1236</v>
      </c>
      <c r="E294" s="111" t="s">
        <v>1556</v>
      </c>
      <c r="F294" s="130">
        <v>41290</v>
      </c>
      <c r="G294" s="111">
        <v>1.2</v>
      </c>
      <c r="H294" s="131">
        <v>37135</v>
      </c>
      <c r="I294" s="111">
        <v>1.1675</v>
      </c>
      <c r="J294" s="131">
        <v>44166</v>
      </c>
      <c r="K294" s="111"/>
      <c r="L294" s="111">
        <v>0.6</v>
      </c>
      <c r="M294" s="131">
        <v>34547</v>
      </c>
      <c r="N294" s="111">
        <v>0.56599999999999995</v>
      </c>
      <c r="O294" s="111"/>
      <c r="P294" s="111" t="s">
        <v>1463</v>
      </c>
      <c r="Q294" s="111">
        <v>0.6</v>
      </c>
      <c r="R294" s="131">
        <v>37012</v>
      </c>
      <c r="S294" s="111">
        <v>0.5</v>
      </c>
      <c r="T294" s="131">
        <v>44166</v>
      </c>
      <c r="U294" s="111"/>
    </row>
    <row r="295" spans="1:21" x14ac:dyDescent="0.3">
      <c r="A295" s="111" t="s">
        <v>259</v>
      </c>
      <c r="B295" s="111">
        <v>4</v>
      </c>
      <c r="C295" s="111" t="s">
        <v>704</v>
      </c>
      <c r="D295" s="111" t="s">
        <v>1741</v>
      </c>
      <c r="E295" s="111" t="s">
        <v>1554</v>
      </c>
      <c r="F295" s="130">
        <v>41296</v>
      </c>
      <c r="G295" s="111">
        <v>0.5</v>
      </c>
      <c r="H295" s="131">
        <v>33178</v>
      </c>
      <c r="I295" s="111">
        <v>0.41739999999999999</v>
      </c>
      <c r="J295" s="111"/>
      <c r="K295" s="111" t="s">
        <v>1463</v>
      </c>
      <c r="L295" s="111">
        <v>0.5</v>
      </c>
      <c r="M295" s="131">
        <v>38930</v>
      </c>
      <c r="N295" s="111">
        <v>0.5</v>
      </c>
      <c r="O295" s="111"/>
      <c r="P295" s="111" t="s">
        <v>1463</v>
      </c>
      <c r="Q295" s="111">
        <v>0</v>
      </c>
      <c r="R295" s="111"/>
      <c r="S295" s="111">
        <v>0</v>
      </c>
      <c r="T295" s="111"/>
      <c r="U295" s="111"/>
    </row>
    <row r="296" spans="1:21" x14ac:dyDescent="0.3">
      <c r="A296" s="111" t="s">
        <v>270</v>
      </c>
      <c r="B296" s="111">
        <v>4</v>
      </c>
      <c r="C296" s="111" t="s">
        <v>736</v>
      </c>
      <c r="D296" s="111" t="s">
        <v>1241</v>
      </c>
      <c r="E296" s="111" t="s">
        <v>1556</v>
      </c>
      <c r="F296" s="130">
        <v>41304</v>
      </c>
      <c r="G296" s="111">
        <v>1.1000000000000001</v>
      </c>
      <c r="H296" s="131">
        <v>38930</v>
      </c>
      <c r="I296" s="111">
        <v>1.1000000000000001</v>
      </c>
      <c r="J296" s="131">
        <v>42339</v>
      </c>
      <c r="K296" s="111"/>
      <c r="L296" s="111">
        <v>0</v>
      </c>
      <c r="M296" s="111"/>
      <c r="N296" s="111">
        <v>0</v>
      </c>
      <c r="O296" s="111"/>
      <c r="P296" s="111"/>
      <c r="Q296" s="111">
        <v>0</v>
      </c>
      <c r="R296" s="111"/>
      <c r="S296" s="111">
        <v>0</v>
      </c>
      <c r="T296" s="111"/>
      <c r="U296" s="111"/>
    </row>
    <row r="297" spans="1:21" x14ac:dyDescent="0.3">
      <c r="A297" s="111" t="s">
        <v>280</v>
      </c>
      <c r="B297" s="111">
        <v>4</v>
      </c>
      <c r="C297" s="111" t="s">
        <v>705</v>
      </c>
      <c r="D297" s="111" t="s">
        <v>1251</v>
      </c>
      <c r="E297" s="111" t="s">
        <v>1556</v>
      </c>
      <c r="F297" s="130">
        <v>41256</v>
      </c>
      <c r="G297" s="111">
        <v>1.1499999999999999</v>
      </c>
      <c r="H297" s="131">
        <v>37895</v>
      </c>
      <c r="I297" s="111">
        <v>1.1499999999999999</v>
      </c>
      <c r="J297" s="131">
        <v>41548</v>
      </c>
      <c r="K297" s="111"/>
      <c r="L297" s="111">
        <v>0</v>
      </c>
      <c r="M297" s="111"/>
      <c r="N297" s="111">
        <v>0</v>
      </c>
      <c r="O297" s="111"/>
      <c r="P297" s="111"/>
      <c r="Q297" s="111">
        <v>0</v>
      </c>
      <c r="R297" s="111"/>
      <c r="S297" s="111">
        <v>0</v>
      </c>
      <c r="T297" s="111"/>
      <c r="U297" s="111"/>
    </row>
    <row r="298" spans="1:21" x14ac:dyDescent="0.3">
      <c r="A298" s="111" t="s">
        <v>151</v>
      </c>
      <c r="B298" s="111">
        <v>4</v>
      </c>
      <c r="C298" s="111" t="s">
        <v>753</v>
      </c>
      <c r="D298" s="111" t="s">
        <v>1742</v>
      </c>
      <c r="E298" s="111" t="s">
        <v>1555</v>
      </c>
      <c r="F298" s="130">
        <v>41304</v>
      </c>
      <c r="G298" s="111">
        <v>0</v>
      </c>
      <c r="H298" s="111"/>
      <c r="I298" s="111">
        <v>0</v>
      </c>
      <c r="J298" s="111"/>
      <c r="K298" s="111"/>
      <c r="L298" s="111">
        <v>0</v>
      </c>
      <c r="M298" s="111"/>
      <c r="N298" s="111">
        <v>0</v>
      </c>
      <c r="O298" s="111"/>
      <c r="P298" s="111"/>
      <c r="Q298" s="111">
        <v>0</v>
      </c>
      <c r="R298" s="111"/>
      <c r="S298" s="111">
        <v>0</v>
      </c>
      <c r="T298" s="111"/>
      <c r="U298" s="111"/>
    </row>
    <row r="299" spans="1:21" x14ac:dyDescent="0.3">
      <c r="A299" s="111" t="s">
        <v>348</v>
      </c>
      <c r="B299" s="111">
        <v>4</v>
      </c>
      <c r="C299" s="111" t="s">
        <v>736</v>
      </c>
      <c r="D299" s="111" t="s">
        <v>1743</v>
      </c>
      <c r="E299" s="111" t="s">
        <v>1551</v>
      </c>
      <c r="F299" s="130">
        <v>41211</v>
      </c>
      <c r="G299" s="111">
        <v>1.75</v>
      </c>
      <c r="H299" s="131">
        <v>33970</v>
      </c>
      <c r="I299" s="111">
        <v>1.71</v>
      </c>
      <c r="J299" s="111"/>
      <c r="K299" s="111" t="s">
        <v>1463</v>
      </c>
      <c r="L299" s="111">
        <v>0</v>
      </c>
      <c r="M299" s="111"/>
      <c r="N299" s="111">
        <v>0</v>
      </c>
      <c r="O299" s="111"/>
      <c r="P299" s="111"/>
      <c r="Q299" s="111">
        <v>0</v>
      </c>
      <c r="R299" s="111"/>
      <c r="S299" s="111">
        <v>0</v>
      </c>
      <c r="T299" s="111"/>
      <c r="U299" s="111"/>
    </row>
    <row r="300" spans="1:21" x14ac:dyDescent="0.3">
      <c r="A300" s="111" t="s">
        <v>205</v>
      </c>
      <c r="B300" s="111">
        <v>4</v>
      </c>
      <c r="C300" s="111" t="s">
        <v>720</v>
      </c>
      <c r="D300" s="111" t="s">
        <v>775</v>
      </c>
      <c r="E300" s="111" t="s">
        <v>1556</v>
      </c>
      <c r="F300" s="130">
        <v>41218</v>
      </c>
      <c r="G300" s="111">
        <v>1</v>
      </c>
      <c r="H300" s="131">
        <v>33482</v>
      </c>
      <c r="I300" s="111">
        <v>0.83579999999999999</v>
      </c>
      <c r="J300" s="111"/>
      <c r="K300" s="111" t="s">
        <v>1463</v>
      </c>
      <c r="L300" s="111">
        <v>1</v>
      </c>
      <c r="M300" s="131">
        <v>37469</v>
      </c>
      <c r="N300" s="111">
        <v>0.83579999999999999</v>
      </c>
      <c r="O300" s="111"/>
      <c r="P300" s="111" t="s">
        <v>1463</v>
      </c>
      <c r="Q300" s="111">
        <v>0</v>
      </c>
      <c r="R300" s="111"/>
      <c r="S300" s="111">
        <v>0</v>
      </c>
      <c r="T300" s="111"/>
      <c r="U300" s="111"/>
    </row>
    <row r="301" spans="1:21" x14ac:dyDescent="0.3">
      <c r="A301" s="111" t="s">
        <v>123</v>
      </c>
      <c r="B301" s="111">
        <v>4</v>
      </c>
      <c r="C301" s="111" t="s">
        <v>721</v>
      </c>
      <c r="D301" s="111" t="s">
        <v>1744</v>
      </c>
      <c r="E301" s="111" t="s">
        <v>1551</v>
      </c>
      <c r="F301" s="130">
        <v>41214</v>
      </c>
      <c r="G301" s="111">
        <v>0</v>
      </c>
      <c r="H301" s="111"/>
      <c r="I301" s="111">
        <v>0</v>
      </c>
      <c r="J301" s="111"/>
      <c r="K301" s="111"/>
      <c r="L301" s="111">
        <v>0</v>
      </c>
      <c r="M301" s="111"/>
      <c r="N301" s="111">
        <v>0</v>
      </c>
      <c r="O301" s="111"/>
      <c r="P301" s="111"/>
      <c r="Q301" s="111">
        <v>0</v>
      </c>
      <c r="R301" s="111"/>
      <c r="S301" s="111">
        <v>0</v>
      </c>
      <c r="T301" s="111"/>
      <c r="U301" s="111"/>
    </row>
    <row r="302" spans="1:21" x14ac:dyDescent="0.3">
      <c r="A302" s="111" t="s">
        <v>186</v>
      </c>
      <c r="B302" s="111">
        <v>4</v>
      </c>
      <c r="C302" s="111" t="s">
        <v>704</v>
      </c>
      <c r="D302" s="111" t="s">
        <v>1745</v>
      </c>
      <c r="E302" s="111" t="s">
        <v>1551</v>
      </c>
      <c r="F302" s="130">
        <v>41284</v>
      </c>
      <c r="G302" s="111">
        <v>1.08</v>
      </c>
      <c r="H302" s="131">
        <v>39022</v>
      </c>
      <c r="I302" s="111">
        <v>1.08</v>
      </c>
      <c r="J302" s="131">
        <v>42887</v>
      </c>
      <c r="K302" s="111"/>
      <c r="L302" s="111">
        <v>0</v>
      </c>
      <c r="M302" s="111"/>
      <c r="N302" s="111">
        <v>0</v>
      </c>
      <c r="O302" s="111"/>
      <c r="P302" s="111"/>
      <c r="Q302" s="111">
        <v>0</v>
      </c>
      <c r="R302" s="111"/>
      <c r="S302" s="111">
        <v>0</v>
      </c>
      <c r="T302" s="111"/>
      <c r="U302" s="111"/>
    </row>
    <row r="303" spans="1:21" x14ac:dyDescent="0.3">
      <c r="A303" s="113" t="s">
        <v>204</v>
      </c>
      <c r="B303" s="113">
        <v>5</v>
      </c>
      <c r="C303" s="113" t="s">
        <v>712</v>
      </c>
      <c r="D303" s="113" t="s">
        <v>807</v>
      </c>
      <c r="E303" s="113" t="s">
        <v>1554</v>
      </c>
      <c r="F303" s="132">
        <v>41263</v>
      </c>
      <c r="G303" s="113">
        <v>0</v>
      </c>
      <c r="H303" s="113"/>
      <c r="I303" s="113">
        <v>0</v>
      </c>
      <c r="J303" s="113"/>
      <c r="K303" s="113"/>
      <c r="L303" s="113">
        <v>0</v>
      </c>
      <c r="M303" s="113"/>
      <c r="N303" s="113">
        <v>0</v>
      </c>
      <c r="O303" s="113"/>
      <c r="P303" s="113"/>
      <c r="Q303" s="113">
        <v>0</v>
      </c>
      <c r="R303" s="113"/>
      <c r="S303" s="113">
        <v>0</v>
      </c>
      <c r="T303" s="113"/>
      <c r="U303" s="113"/>
    </row>
    <row r="304" spans="1:21" x14ac:dyDescent="0.3">
      <c r="A304" s="113" t="s">
        <v>316</v>
      </c>
      <c r="B304" s="113">
        <v>5</v>
      </c>
      <c r="C304" s="113" t="s">
        <v>715</v>
      </c>
      <c r="D304" s="113" t="s">
        <v>715</v>
      </c>
      <c r="E304" s="113" t="s">
        <v>1552</v>
      </c>
      <c r="F304" s="132">
        <v>41304</v>
      </c>
      <c r="G304" s="113">
        <v>0.75</v>
      </c>
      <c r="H304" s="133">
        <v>38687</v>
      </c>
      <c r="I304" s="113">
        <v>0.75</v>
      </c>
      <c r="J304" s="133">
        <v>41974</v>
      </c>
      <c r="K304" s="113"/>
      <c r="L304" s="113">
        <v>0</v>
      </c>
      <c r="M304" s="113"/>
      <c r="N304" s="113">
        <v>0</v>
      </c>
      <c r="O304" s="113"/>
      <c r="P304" s="113"/>
      <c r="Q304" s="113">
        <v>0</v>
      </c>
      <c r="R304" s="113"/>
      <c r="S304" s="113">
        <v>0</v>
      </c>
      <c r="T304" s="113"/>
      <c r="U304" s="113"/>
    </row>
    <row r="305" spans="1:21" x14ac:dyDescent="0.3">
      <c r="A305" s="113" t="s">
        <v>314</v>
      </c>
      <c r="B305" s="113">
        <v>5</v>
      </c>
      <c r="C305" s="113" t="s">
        <v>704</v>
      </c>
      <c r="D305" s="113" t="s">
        <v>1746</v>
      </c>
      <c r="E305" s="113" t="s">
        <v>1551</v>
      </c>
      <c r="F305" s="132">
        <v>41302</v>
      </c>
      <c r="G305" s="113">
        <v>1.75</v>
      </c>
      <c r="H305" s="133">
        <v>36100</v>
      </c>
      <c r="I305" s="113">
        <v>1.1000000000000001</v>
      </c>
      <c r="J305" s="113"/>
      <c r="K305" s="113" t="s">
        <v>1463</v>
      </c>
      <c r="L305" s="113">
        <v>0</v>
      </c>
      <c r="M305" s="113"/>
      <c r="N305" s="113">
        <v>0</v>
      </c>
      <c r="O305" s="113"/>
      <c r="P305" s="113"/>
      <c r="Q305" s="113">
        <v>0</v>
      </c>
      <c r="R305" s="113"/>
      <c r="S305" s="113">
        <v>0</v>
      </c>
      <c r="T305" s="113"/>
      <c r="U305" s="113"/>
    </row>
    <row r="306" spans="1:21" x14ac:dyDescent="0.3">
      <c r="A306" s="113" t="s">
        <v>52</v>
      </c>
      <c r="B306" s="113">
        <v>5</v>
      </c>
      <c r="C306" s="113" t="s">
        <v>725</v>
      </c>
      <c r="D306" s="113" t="s">
        <v>1747</v>
      </c>
      <c r="E306" s="113" t="s">
        <v>1551</v>
      </c>
      <c r="F306" s="132">
        <v>41286</v>
      </c>
      <c r="G306" s="113">
        <v>0.5</v>
      </c>
      <c r="H306" s="133">
        <v>40756</v>
      </c>
      <c r="I306" s="113">
        <v>0.49809999999999999</v>
      </c>
      <c r="J306" s="133">
        <v>41974</v>
      </c>
      <c r="K306" s="113"/>
      <c r="L306" s="113">
        <v>0.24590000000000001</v>
      </c>
      <c r="M306" s="133">
        <v>39479</v>
      </c>
      <c r="N306" s="113">
        <v>0.24579999999999999</v>
      </c>
      <c r="O306" s="133">
        <v>42339</v>
      </c>
      <c r="P306" s="113"/>
      <c r="Q306" s="113">
        <v>0</v>
      </c>
      <c r="R306" s="113"/>
      <c r="S306" s="113">
        <v>0</v>
      </c>
      <c r="T306" s="113"/>
      <c r="U306" s="113"/>
    </row>
    <row r="307" spans="1:21" x14ac:dyDescent="0.3">
      <c r="A307" s="113" t="s">
        <v>198</v>
      </c>
      <c r="B307" s="113">
        <v>5</v>
      </c>
      <c r="C307" s="113" t="s">
        <v>721</v>
      </c>
      <c r="D307" s="113" t="s">
        <v>1748</v>
      </c>
      <c r="E307" s="113" t="s">
        <v>1556</v>
      </c>
      <c r="F307" s="132">
        <v>41290</v>
      </c>
      <c r="G307" s="113">
        <v>0.7</v>
      </c>
      <c r="H307" s="133">
        <v>40483</v>
      </c>
      <c r="I307" s="113">
        <v>0.7</v>
      </c>
      <c r="J307" s="133">
        <v>44531</v>
      </c>
      <c r="K307" s="113"/>
      <c r="L307" s="113">
        <v>0</v>
      </c>
      <c r="M307" s="113"/>
      <c r="N307" s="113">
        <v>0</v>
      </c>
      <c r="O307" s="113"/>
      <c r="P307" s="113"/>
      <c r="Q307" s="113">
        <v>0</v>
      </c>
      <c r="R307" s="113"/>
      <c r="S307" s="113">
        <v>0</v>
      </c>
      <c r="T307" s="113"/>
      <c r="U307" s="113"/>
    </row>
    <row r="308" spans="1:21" x14ac:dyDescent="0.3">
      <c r="A308" s="113" t="s">
        <v>344</v>
      </c>
      <c r="B308" s="113">
        <v>5</v>
      </c>
      <c r="C308" s="113" t="s">
        <v>704</v>
      </c>
      <c r="D308" s="113" t="s">
        <v>1749</v>
      </c>
      <c r="E308" s="113" t="s">
        <v>1554</v>
      </c>
      <c r="F308" s="132">
        <v>41208</v>
      </c>
      <c r="G308" s="113">
        <v>1</v>
      </c>
      <c r="H308" s="133">
        <v>23468</v>
      </c>
      <c r="I308" s="113">
        <v>0.70540000000000003</v>
      </c>
      <c r="J308" s="113"/>
      <c r="K308" s="113" t="s">
        <v>1463</v>
      </c>
      <c r="L308" s="113">
        <v>0.78739999999999999</v>
      </c>
      <c r="M308" s="133">
        <v>37469</v>
      </c>
      <c r="N308" s="113">
        <v>0.75360000000000005</v>
      </c>
      <c r="O308" s="113"/>
      <c r="P308" s="113" t="s">
        <v>1463</v>
      </c>
      <c r="Q308" s="113">
        <v>0</v>
      </c>
      <c r="R308" s="113"/>
      <c r="S308" s="113">
        <v>0</v>
      </c>
      <c r="T308" s="113"/>
      <c r="U308" s="113"/>
    </row>
    <row r="309" spans="1:21" x14ac:dyDescent="0.3">
      <c r="A309" s="113" t="s">
        <v>382</v>
      </c>
      <c r="B309" s="113">
        <v>5</v>
      </c>
      <c r="C309" s="113" t="s">
        <v>731</v>
      </c>
      <c r="D309" s="113" t="s">
        <v>1750</v>
      </c>
      <c r="E309" s="113" t="s">
        <v>1556</v>
      </c>
      <c r="F309" s="132">
        <v>41299</v>
      </c>
      <c r="G309" s="113">
        <v>0.7</v>
      </c>
      <c r="H309" s="133">
        <v>33451</v>
      </c>
      <c r="I309" s="113">
        <v>0.60499999999999998</v>
      </c>
      <c r="J309" s="113"/>
      <c r="K309" s="113" t="s">
        <v>1463</v>
      </c>
      <c r="L309" s="113">
        <v>0</v>
      </c>
      <c r="M309" s="113"/>
      <c r="N309" s="113">
        <v>0</v>
      </c>
      <c r="O309" s="113"/>
      <c r="P309" s="113"/>
      <c r="Q309" s="113">
        <v>0</v>
      </c>
      <c r="R309" s="113"/>
      <c r="S309" s="113">
        <v>0</v>
      </c>
      <c r="T309" s="113"/>
      <c r="U309" s="113"/>
    </row>
    <row r="310" spans="1:21" x14ac:dyDescent="0.3">
      <c r="A310" s="113" t="s">
        <v>302</v>
      </c>
      <c r="B310" s="113">
        <v>5</v>
      </c>
      <c r="C310" s="113" t="s">
        <v>734</v>
      </c>
      <c r="D310" s="113" t="s">
        <v>1751</v>
      </c>
      <c r="E310" s="113" t="s">
        <v>1556</v>
      </c>
      <c r="F310" s="132">
        <v>41292</v>
      </c>
      <c r="G310" s="113">
        <v>0.75</v>
      </c>
      <c r="H310" s="133">
        <v>34455</v>
      </c>
      <c r="I310" s="113">
        <v>0.66920000000000002</v>
      </c>
      <c r="J310" s="113"/>
      <c r="K310" s="113" t="s">
        <v>1463</v>
      </c>
      <c r="L310" s="113">
        <v>0.55000000000000004</v>
      </c>
      <c r="M310" s="133">
        <v>33970</v>
      </c>
      <c r="N310" s="113">
        <v>0.22</v>
      </c>
      <c r="O310" s="133">
        <v>41640</v>
      </c>
      <c r="P310" s="113"/>
      <c r="Q310" s="113">
        <v>0</v>
      </c>
      <c r="R310" s="113"/>
      <c r="S310" s="113">
        <v>0</v>
      </c>
      <c r="T310" s="113"/>
      <c r="U310" s="113"/>
    </row>
    <row r="311" spans="1:21" x14ac:dyDescent="0.3">
      <c r="A311" s="113" t="s">
        <v>385</v>
      </c>
      <c r="B311" s="113">
        <v>5</v>
      </c>
      <c r="C311" s="113" t="s">
        <v>737</v>
      </c>
      <c r="D311" s="113" t="s">
        <v>1752</v>
      </c>
      <c r="E311" s="113" t="s">
        <v>1552</v>
      </c>
      <c r="F311" s="132">
        <v>41241</v>
      </c>
      <c r="G311" s="113">
        <v>0.75</v>
      </c>
      <c r="H311" s="133">
        <v>39448</v>
      </c>
      <c r="I311" s="113">
        <v>0.75</v>
      </c>
      <c r="J311" s="133">
        <v>41640</v>
      </c>
      <c r="K311" s="113"/>
      <c r="L311" s="113">
        <v>0.75</v>
      </c>
      <c r="M311" s="133">
        <v>39114</v>
      </c>
      <c r="N311" s="113">
        <v>0</v>
      </c>
      <c r="O311" s="113"/>
      <c r="P311" s="113"/>
      <c r="Q311" s="113">
        <v>0</v>
      </c>
      <c r="R311" s="113"/>
      <c r="S311" s="113">
        <v>0</v>
      </c>
      <c r="T311" s="113"/>
      <c r="U311" s="113"/>
    </row>
    <row r="312" spans="1:21" x14ac:dyDescent="0.3">
      <c r="A312" s="113" t="s">
        <v>59</v>
      </c>
      <c r="B312" s="113">
        <v>5</v>
      </c>
      <c r="C312" s="113" t="s">
        <v>743</v>
      </c>
      <c r="D312" s="113" t="s">
        <v>1753</v>
      </c>
      <c r="E312" s="113" t="s">
        <v>1556</v>
      </c>
      <c r="F312" s="132">
        <v>41283</v>
      </c>
      <c r="G312" s="113">
        <v>0.75</v>
      </c>
      <c r="H312" s="133">
        <v>33970</v>
      </c>
      <c r="I312" s="113">
        <v>0.64600000000000002</v>
      </c>
      <c r="J312" s="113"/>
      <c r="K312" s="113" t="s">
        <v>1463</v>
      </c>
      <c r="L312" s="113">
        <v>0</v>
      </c>
      <c r="M312" s="113"/>
      <c r="N312" s="113">
        <v>0</v>
      </c>
      <c r="O312" s="113"/>
      <c r="P312" s="113"/>
      <c r="Q312" s="113">
        <v>0</v>
      </c>
      <c r="R312" s="113"/>
      <c r="S312" s="113">
        <v>0</v>
      </c>
      <c r="T312" s="113"/>
      <c r="U312" s="113"/>
    </row>
    <row r="313" spans="1:21" x14ac:dyDescent="0.3">
      <c r="A313" s="113" t="s">
        <v>340</v>
      </c>
      <c r="B313" s="113">
        <v>5</v>
      </c>
      <c r="C313" s="113" t="s">
        <v>727</v>
      </c>
      <c r="D313" s="113" t="s">
        <v>1754</v>
      </c>
      <c r="E313" s="113" t="s">
        <v>1556</v>
      </c>
      <c r="F313" s="132">
        <v>41282</v>
      </c>
      <c r="G313" s="113">
        <v>0.9</v>
      </c>
      <c r="H313" s="133">
        <v>38930</v>
      </c>
      <c r="I313" s="113">
        <v>0.9</v>
      </c>
      <c r="J313" s="133">
        <v>43070</v>
      </c>
      <c r="K313" s="113"/>
      <c r="L313" s="113">
        <v>0</v>
      </c>
      <c r="M313" s="113"/>
      <c r="N313" s="113">
        <v>0</v>
      </c>
      <c r="O313" s="113"/>
      <c r="P313" s="113"/>
      <c r="Q313" s="113">
        <v>0</v>
      </c>
      <c r="R313" s="113"/>
      <c r="S313" s="113">
        <v>0</v>
      </c>
      <c r="T313" s="113"/>
      <c r="U313" s="113"/>
    </row>
    <row r="314" spans="1:21" x14ac:dyDescent="0.3">
      <c r="A314" s="113" t="s">
        <v>256</v>
      </c>
      <c r="B314" s="113">
        <v>5</v>
      </c>
      <c r="C314" s="113" t="s">
        <v>718</v>
      </c>
      <c r="D314" s="113" t="s">
        <v>903</v>
      </c>
      <c r="E314" s="113" t="s">
        <v>1554</v>
      </c>
      <c r="F314" s="132">
        <v>41290</v>
      </c>
      <c r="G314" s="113">
        <v>0.7</v>
      </c>
      <c r="H314" s="133">
        <v>34639</v>
      </c>
      <c r="I314" s="113">
        <v>0.64649999999999996</v>
      </c>
      <c r="J314" s="113"/>
      <c r="K314" s="113" t="s">
        <v>1463</v>
      </c>
      <c r="L314" s="113">
        <v>0</v>
      </c>
      <c r="M314" s="113"/>
      <c r="N314" s="113">
        <v>0</v>
      </c>
      <c r="O314" s="113"/>
      <c r="P314" s="113"/>
      <c r="Q314" s="113">
        <v>0</v>
      </c>
      <c r="R314" s="113"/>
      <c r="S314" s="113">
        <v>0</v>
      </c>
      <c r="T314" s="113"/>
      <c r="U314" s="113"/>
    </row>
    <row r="315" spans="1:21" x14ac:dyDescent="0.3">
      <c r="A315" s="113" t="s">
        <v>330</v>
      </c>
      <c r="B315" s="113">
        <v>5</v>
      </c>
      <c r="C315" s="113" t="s">
        <v>704</v>
      </c>
      <c r="D315" s="113" t="s">
        <v>1755</v>
      </c>
      <c r="E315" s="113" t="s">
        <v>1554</v>
      </c>
      <c r="F315" s="132">
        <v>41299</v>
      </c>
      <c r="G315" s="113">
        <v>0.3</v>
      </c>
      <c r="H315" s="133">
        <v>34639</v>
      </c>
      <c r="I315" s="113">
        <v>0.3</v>
      </c>
      <c r="J315" s="113"/>
      <c r="K315" s="113" t="s">
        <v>1463</v>
      </c>
      <c r="L315" s="113">
        <v>0.7</v>
      </c>
      <c r="M315" s="133">
        <v>38292</v>
      </c>
      <c r="N315" s="113">
        <v>0.6895</v>
      </c>
      <c r="O315" s="133">
        <v>42675</v>
      </c>
      <c r="P315" s="113"/>
      <c r="Q315" s="113">
        <v>0</v>
      </c>
      <c r="R315" s="113"/>
      <c r="S315" s="113">
        <v>0</v>
      </c>
      <c r="T315" s="113"/>
      <c r="U315" s="113"/>
    </row>
    <row r="316" spans="1:21" x14ac:dyDescent="0.3">
      <c r="A316" s="113" t="s">
        <v>58</v>
      </c>
      <c r="B316" s="113">
        <v>5</v>
      </c>
      <c r="C316" s="113" t="s">
        <v>749</v>
      </c>
      <c r="D316" s="113" t="s">
        <v>1756</v>
      </c>
      <c r="E316" s="113" t="s">
        <v>1556</v>
      </c>
      <c r="F316" s="132">
        <v>41288</v>
      </c>
      <c r="G316" s="113">
        <v>0.5</v>
      </c>
      <c r="H316" s="133">
        <v>39661</v>
      </c>
      <c r="I316" s="113">
        <v>0.5</v>
      </c>
      <c r="J316" s="133">
        <v>41122</v>
      </c>
      <c r="K316" s="113"/>
      <c r="L316" s="113">
        <v>0</v>
      </c>
      <c r="M316" s="113"/>
      <c r="N316" s="113">
        <v>0</v>
      </c>
      <c r="O316" s="113"/>
      <c r="P316" s="113"/>
      <c r="Q316" s="113">
        <v>0</v>
      </c>
      <c r="R316" s="113"/>
      <c r="S316" s="113">
        <v>0</v>
      </c>
      <c r="T316" s="113"/>
      <c r="U316" s="113"/>
    </row>
    <row r="317" spans="1:21" x14ac:dyDescent="0.3">
      <c r="A317" s="113" t="s">
        <v>370</v>
      </c>
      <c r="B317" s="113">
        <v>5</v>
      </c>
      <c r="C317" s="113" t="s">
        <v>734</v>
      </c>
      <c r="D317" s="113" t="s">
        <v>925</v>
      </c>
      <c r="E317" s="113" t="s">
        <v>1556</v>
      </c>
      <c r="F317" s="132">
        <v>41234</v>
      </c>
      <c r="G317" s="113">
        <v>1.5212000000000001</v>
      </c>
      <c r="H317" s="133">
        <v>40391</v>
      </c>
      <c r="I317" s="113">
        <v>1.5212000000000001</v>
      </c>
      <c r="J317" s="133">
        <v>44896</v>
      </c>
      <c r="K317" s="113"/>
      <c r="L317" s="113">
        <v>0</v>
      </c>
      <c r="M317" s="113"/>
      <c r="N317" s="113">
        <v>0</v>
      </c>
      <c r="O317" s="113"/>
      <c r="P317" s="113"/>
      <c r="Q317" s="113">
        <v>0</v>
      </c>
      <c r="R317" s="113"/>
      <c r="S317" s="113">
        <v>0</v>
      </c>
      <c r="T317" s="113"/>
      <c r="U317" s="113"/>
    </row>
    <row r="318" spans="1:21" x14ac:dyDescent="0.3">
      <c r="A318" s="113" t="s">
        <v>199</v>
      </c>
      <c r="B318" s="113">
        <v>5</v>
      </c>
      <c r="C318" s="113" t="s">
        <v>727</v>
      </c>
      <c r="D318" s="113" t="s">
        <v>755</v>
      </c>
      <c r="E318" s="113" t="s">
        <v>1556</v>
      </c>
      <c r="F318" s="132">
        <v>41262</v>
      </c>
      <c r="G318" s="113">
        <v>1</v>
      </c>
      <c r="H318" s="133">
        <v>39052</v>
      </c>
      <c r="I318" s="113">
        <v>1</v>
      </c>
      <c r="J318" s="113"/>
      <c r="K318" s="113" t="s">
        <v>1463</v>
      </c>
      <c r="L318" s="113">
        <v>0</v>
      </c>
      <c r="M318" s="113"/>
      <c r="N318" s="113">
        <v>0</v>
      </c>
      <c r="O318" s="113"/>
      <c r="P318" s="113"/>
      <c r="Q318" s="113">
        <v>0</v>
      </c>
      <c r="R318" s="113"/>
      <c r="S318" s="113">
        <v>0</v>
      </c>
      <c r="T318" s="113"/>
      <c r="U318" s="113"/>
    </row>
    <row r="319" spans="1:21" x14ac:dyDescent="0.3">
      <c r="A319" s="113" t="s">
        <v>281</v>
      </c>
      <c r="B319" s="113">
        <v>5</v>
      </c>
      <c r="C319" s="113" t="s">
        <v>733</v>
      </c>
      <c r="D319" s="113" t="s">
        <v>1757</v>
      </c>
      <c r="E319" s="113" t="s">
        <v>1556</v>
      </c>
      <c r="F319" s="132">
        <v>41296</v>
      </c>
      <c r="G319" s="113">
        <v>0.5</v>
      </c>
      <c r="H319" s="133">
        <v>40391</v>
      </c>
      <c r="I319" s="113">
        <v>0.49980000000000002</v>
      </c>
      <c r="J319" s="133">
        <v>41974</v>
      </c>
      <c r="K319" s="113"/>
      <c r="L319" s="113">
        <v>0</v>
      </c>
      <c r="M319" s="113"/>
      <c r="N319" s="113">
        <v>0</v>
      </c>
      <c r="O319" s="113"/>
      <c r="P319" s="113"/>
      <c r="Q319" s="113">
        <v>0</v>
      </c>
      <c r="R319" s="113"/>
      <c r="S319" s="113">
        <v>0</v>
      </c>
      <c r="T319" s="113"/>
      <c r="U319" s="113"/>
    </row>
    <row r="320" spans="1:21" x14ac:dyDescent="0.3">
      <c r="A320" s="113" t="s">
        <v>368</v>
      </c>
      <c r="B320" s="113">
        <v>5</v>
      </c>
      <c r="C320" s="113" t="s">
        <v>754</v>
      </c>
      <c r="D320" s="113" t="s">
        <v>1758</v>
      </c>
      <c r="E320" s="113" t="s">
        <v>1552</v>
      </c>
      <c r="F320" s="132">
        <v>41296</v>
      </c>
      <c r="G320" s="113">
        <v>0.9</v>
      </c>
      <c r="H320" s="133">
        <v>41122</v>
      </c>
      <c r="I320" s="113">
        <v>0.85</v>
      </c>
      <c r="J320" s="133">
        <v>43800</v>
      </c>
      <c r="K320" s="113"/>
      <c r="L320" s="113">
        <v>0</v>
      </c>
      <c r="M320" s="113"/>
      <c r="N320" s="113">
        <v>0</v>
      </c>
      <c r="O320" s="113"/>
      <c r="P320" s="113"/>
      <c r="Q320" s="113">
        <v>0</v>
      </c>
      <c r="R320" s="113"/>
      <c r="S320" s="113">
        <v>0</v>
      </c>
      <c r="T320" s="113"/>
      <c r="U320" s="113"/>
    </row>
    <row r="321" spans="1:21" x14ac:dyDescent="0.3">
      <c r="A321" s="113" t="s">
        <v>308</v>
      </c>
      <c r="B321" s="113">
        <v>5</v>
      </c>
      <c r="C321" s="113" t="s">
        <v>740</v>
      </c>
      <c r="D321" s="113" t="s">
        <v>1759</v>
      </c>
      <c r="E321" s="113" t="s">
        <v>1551</v>
      </c>
      <c r="F321" s="132">
        <v>41296</v>
      </c>
      <c r="G321" s="113">
        <v>0</v>
      </c>
      <c r="H321" s="113"/>
      <c r="I321" s="113">
        <v>0</v>
      </c>
      <c r="J321" s="113"/>
      <c r="K321" s="113"/>
      <c r="L321" s="113">
        <v>0</v>
      </c>
      <c r="M321" s="113"/>
      <c r="N321" s="113">
        <v>0</v>
      </c>
      <c r="O321" s="113"/>
      <c r="P321" s="113"/>
      <c r="Q321" s="113">
        <v>0</v>
      </c>
      <c r="R321" s="113"/>
      <c r="S321" s="113">
        <v>0</v>
      </c>
      <c r="T321" s="113"/>
      <c r="U321" s="113"/>
    </row>
    <row r="322" spans="1:21" x14ac:dyDescent="0.3">
      <c r="A322" s="113" t="s">
        <v>157</v>
      </c>
      <c r="B322" s="113">
        <v>5</v>
      </c>
      <c r="C322" s="113" t="s">
        <v>718</v>
      </c>
      <c r="D322" s="113" t="s">
        <v>1760</v>
      </c>
      <c r="E322" s="113" t="s">
        <v>1551</v>
      </c>
      <c r="F322" s="132">
        <v>41298</v>
      </c>
      <c r="G322" s="113">
        <v>1</v>
      </c>
      <c r="H322" s="133">
        <v>40725</v>
      </c>
      <c r="I322" s="113">
        <v>0.88649999999999995</v>
      </c>
      <c r="J322" s="133">
        <v>40695</v>
      </c>
      <c r="K322" s="113"/>
      <c r="L322" s="113">
        <v>0.1135</v>
      </c>
      <c r="M322" s="133">
        <v>40483</v>
      </c>
      <c r="N322" s="113">
        <v>0.1135</v>
      </c>
      <c r="O322" s="133">
        <v>42309</v>
      </c>
      <c r="P322" s="113"/>
      <c r="Q322" s="113">
        <v>0</v>
      </c>
      <c r="R322" s="113"/>
      <c r="S322" s="113">
        <v>0</v>
      </c>
      <c r="T322" s="113"/>
      <c r="U322" s="113"/>
    </row>
    <row r="323" spans="1:21" x14ac:dyDescent="0.3">
      <c r="A323" s="113" t="s">
        <v>164</v>
      </c>
      <c r="B323" s="113">
        <v>5</v>
      </c>
      <c r="C323" s="113" t="s">
        <v>755</v>
      </c>
      <c r="D323" s="113" t="s">
        <v>1761</v>
      </c>
      <c r="E323" s="113" t="s">
        <v>1551</v>
      </c>
      <c r="F323" s="132">
        <v>41302</v>
      </c>
      <c r="G323" s="113">
        <v>0</v>
      </c>
      <c r="H323" s="113"/>
      <c r="I323" s="113">
        <v>0</v>
      </c>
      <c r="J323" s="113"/>
      <c r="K323" s="113"/>
      <c r="L323" s="113">
        <v>0</v>
      </c>
      <c r="M323" s="113"/>
      <c r="N323" s="113">
        <v>0</v>
      </c>
      <c r="O323" s="113"/>
      <c r="P323" s="113"/>
      <c r="Q323" s="113">
        <v>0</v>
      </c>
      <c r="R323" s="113"/>
      <c r="S323" s="113">
        <v>0</v>
      </c>
      <c r="T323" s="113"/>
      <c r="U323" s="113"/>
    </row>
    <row r="324" spans="1:21" x14ac:dyDescent="0.3">
      <c r="A324" s="113" t="s">
        <v>20</v>
      </c>
      <c r="B324" s="113">
        <v>5</v>
      </c>
      <c r="C324" s="113" t="s">
        <v>721</v>
      </c>
      <c r="D324" s="113" t="s">
        <v>1762</v>
      </c>
      <c r="E324" s="113" t="s">
        <v>1551</v>
      </c>
      <c r="F324" s="132">
        <v>41232</v>
      </c>
      <c r="G324" s="113">
        <v>1</v>
      </c>
      <c r="H324" s="133">
        <v>41091</v>
      </c>
      <c r="I324" s="113">
        <v>1</v>
      </c>
      <c r="J324" s="133">
        <v>44378</v>
      </c>
      <c r="K324" s="113"/>
      <c r="L324" s="113">
        <v>0</v>
      </c>
      <c r="M324" s="113"/>
      <c r="N324" s="113">
        <v>0</v>
      </c>
      <c r="O324" s="113"/>
      <c r="P324" s="113"/>
      <c r="Q324" s="113">
        <v>0</v>
      </c>
      <c r="R324" s="113"/>
      <c r="S324" s="113">
        <v>0</v>
      </c>
      <c r="T324" s="113"/>
      <c r="U324" s="113"/>
    </row>
    <row r="325" spans="1:21" x14ac:dyDescent="0.3">
      <c r="A325" s="113" t="s">
        <v>192</v>
      </c>
      <c r="B325" s="113">
        <v>5</v>
      </c>
      <c r="C325" s="113" t="s">
        <v>712</v>
      </c>
      <c r="D325" s="113" t="s">
        <v>1763</v>
      </c>
      <c r="E325" s="113" t="s">
        <v>1554</v>
      </c>
      <c r="F325" s="132">
        <v>41302</v>
      </c>
      <c r="G325" s="113">
        <v>0</v>
      </c>
      <c r="H325" s="113"/>
      <c r="I325" s="113">
        <v>0</v>
      </c>
      <c r="J325" s="113"/>
      <c r="K325" s="113"/>
      <c r="L325" s="113">
        <v>0</v>
      </c>
      <c r="M325" s="113"/>
      <c r="N325" s="113">
        <v>0</v>
      </c>
      <c r="O325" s="113"/>
      <c r="P325" s="113"/>
      <c r="Q325" s="113">
        <v>0</v>
      </c>
      <c r="R325" s="113"/>
      <c r="S325" s="113">
        <v>0</v>
      </c>
      <c r="T325" s="113"/>
      <c r="U325" s="113"/>
    </row>
    <row r="326" spans="1:21" x14ac:dyDescent="0.3">
      <c r="A326" s="113" t="s">
        <v>287</v>
      </c>
      <c r="B326" s="113">
        <v>5</v>
      </c>
      <c r="C326" s="113" t="s">
        <v>763</v>
      </c>
      <c r="D326" s="113" t="s">
        <v>1764</v>
      </c>
      <c r="E326" s="113" t="s">
        <v>1556</v>
      </c>
      <c r="F326" s="132">
        <v>41288</v>
      </c>
      <c r="G326" s="113">
        <v>2.4</v>
      </c>
      <c r="H326" s="133">
        <v>37043</v>
      </c>
      <c r="I326" s="113">
        <v>2.4</v>
      </c>
      <c r="J326" s="133">
        <v>44348</v>
      </c>
      <c r="K326" s="113"/>
      <c r="L326" s="113">
        <v>0</v>
      </c>
      <c r="M326" s="113"/>
      <c r="N326" s="113">
        <v>0</v>
      </c>
      <c r="O326" s="113"/>
      <c r="P326" s="113"/>
      <c r="Q326" s="113">
        <v>0</v>
      </c>
      <c r="R326" s="113"/>
      <c r="S326" s="113">
        <v>0</v>
      </c>
      <c r="T326" s="113"/>
      <c r="U326" s="113"/>
    </row>
    <row r="327" spans="1:21" x14ac:dyDescent="0.3">
      <c r="A327" s="113" t="s">
        <v>326</v>
      </c>
      <c r="B327" s="113">
        <v>5</v>
      </c>
      <c r="C327" s="113" t="s">
        <v>704</v>
      </c>
      <c r="D327" s="113" t="s">
        <v>1765</v>
      </c>
      <c r="E327" s="113" t="s">
        <v>1556</v>
      </c>
      <c r="F327" s="132">
        <v>41306</v>
      </c>
      <c r="G327" s="113">
        <v>0.69099999999999995</v>
      </c>
      <c r="H327" s="133">
        <v>40513</v>
      </c>
      <c r="I327" s="113">
        <v>0.69099999999999995</v>
      </c>
      <c r="J327" s="133">
        <v>41974</v>
      </c>
      <c r="K327" s="113"/>
      <c r="L327" s="113">
        <v>0</v>
      </c>
      <c r="M327" s="113"/>
      <c r="N327" s="113">
        <v>0</v>
      </c>
      <c r="O327" s="113"/>
      <c r="P327" s="113"/>
      <c r="Q327" s="113">
        <v>0</v>
      </c>
      <c r="R327" s="113"/>
      <c r="S327" s="113">
        <v>0</v>
      </c>
      <c r="T327" s="113"/>
      <c r="U327" s="113"/>
    </row>
    <row r="328" spans="1:21" x14ac:dyDescent="0.3">
      <c r="A328" s="113" t="s">
        <v>74</v>
      </c>
      <c r="B328" s="113">
        <v>5</v>
      </c>
      <c r="C328" s="113" t="s">
        <v>769</v>
      </c>
      <c r="D328" s="113" t="s">
        <v>1766</v>
      </c>
      <c r="E328" s="113" t="s">
        <v>1556</v>
      </c>
      <c r="F328" s="132">
        <v>41285</v>
      </c>
      <c r="G328" s="113">
        <v>0.5</v>
      </c>
      <c r="H328" s="133">
        <v>38200</v>
      </c>
      <c r="I328" s="113">
        <v>0.49120000000000003</v>
      </c>
      <c r="J328" s="133">
        <v>45261</v>
      </c>
      <c r="K328" s="113"/>
      <c r="L328" s="113">
        <v>0</v>
      </c>
      <c r="M328" s="113"/>
      <c r="N328" s="113">
        <v>0</v>
      </c>
      <c r="O328" s="113"/>
      <c r="P328" s="113"/>
      <c r="Q328" s="113">
        <v>0</v>
      </c>
      <c r="R328" s="113"/>
      <c r="S328" s="113">
        <v>0</v>
      </c>
      <c r="T328" s="113"/>
      <c r="U328" s="113"/>
    </row>
    <row r="329" spans="1:21" x14ac:dyDescent="0.3">
      <c r="A329" s="113" t="s">
        <v>374</v>
      </c>
      <c r="B329" s="113">
        <v>5</v>
      </c>
      <c r="C329" s="113" t="s">
        <v>705</v>
      </c>
      <c r="D329" s="113" t="s">
        <v>791</v>
      </c>
      <c r="E329" s="113" t="s">
        <v>1552</v>
      </c>
      <c r="F329" s="132">
        <v>41214</v>
      </c>
      <c r="G329" s="113">
        <v>0</v>
      </c>
      <c r="H329" s="113"/>
      <c r="I329" s="113">
        <v>0</v>
      </c>
      <c r="J329" s="113"/>
      <c r="K329" s="113"/>
      <c r="L329" s="113">
        <v>0</v>
      </c>
      <c r="M329" s="113"/>
      <c r="N329" s="113">
        <v>0</v>
      </c>
      <c r="O329" s="113"/>
      <c r="P329" s="113"/>
      <c r="Q329" s="113">
        <v>0</v>
      </c>
      <c r="R329" s="113"/>
      <c r="S329" s="113">
        <v>0</v>
      </c>
      <c r="T329" s="113"/>
      <c r="U329" s="113"/>
    </row>
    <row r="330" spans="1:21" x14ac:dyDescent="0.3">
      <c r="A330" s="113" t="s">
        <v>320</v>
      </c>
      <c r="B330" s="113">
        <v>5</v>
      </c>
      <c r="C330" s="113" t="s">
        <v>712</v>
      </c>
      <c r="D330" s="113" t="s">
        <v>1767</v>
      </c>
      <c r="E330" s="113" t="s">
        <v>1556</v>
      </c>
      <c r="F330" s="132">
        <v>41206</v>
      </c>
      <c r="G330" s="113">
        <v>1</v>
      </c>
      <c r="H330" s="133">
        <v>36617</v>
      </c>
      <c r="I330" s="113">
        <v>0.9788</v>
      </c>
      <c r="J330" s="113"/>
      <c r="K330" s="113" t="s">
        <v>1463</v>
      </c>
      <c r="L330" s="113">
        <v>0.12</v>
      </c>
      <c r="M330" s="133">
        <v>39203</v>
      </c>
      <c r="N330" s="113">
        <v>0.12</v>
      </c>
      <c r="O330" s="133">
        <v>46143</v>
      </c>
      <c r="P330" s="113"/>
      <c r="Q330" s="113">
        <v>0</v>
      </c>
      <c r="R330" s="113"/>
      <c r="S330" s="113">
        <v>0</v>
      </c>
      <c r="T330" s="113"/>
      <c r="U330" s="113"/>
    </row>
    <row r="331" spans="1:21" x14ac:dyDescent="0.3">
      <c r="A331" s="113" t="s">
        <v>185</v>
      </c>
      <c r="B331" s="113">
        <v>5</v>
      </c>
      <c r="C331" s="113" t="s">
        <v>704</v>
      </c>
      <c r="D331" s="113" t="s">
        <v>1768</v>
      </c>
      <c r="E331" s="113" t="s">
        <v>1551</v>
      </c>
      <c r="F331" s="132">
        <v>41297</v>
      </c>
      <c r="G331" s="113">
        <v>1</v>
      </c>
      <c r="H331" s="133">
        <v>40299</v>
      </c>
      <c r="I331" s="113">
        <v>1</v>
      </c>
      <c r="J331" s="133">
        <v>43952</v>
      </c>
      <c r="K331" s="113"/>
      <c r="L331" s="113">
        <v>0</v>
      </c>
      <c r="M331" s="113"/>
      <c r="N331" s="113">
        <v>0</v>
      </c>
      <c r="O331" s="113"/>
      <c r="P331" s="113"/>
      <c r="Q331" s="113">
        <v>0</v>
      </c>
      <c r="R331" s="113"/>
      <c r="S331" s="113">
        <v>0</v>
      </c>
      <c r="T331" s="113"/>
      <c r="U331" s="113"/>
    </row>
    <row r="332" spans="1:21" x14ac:dyDescent="0.3">
      <c r="A332" s="113" t="s">
        <v>371</v>
      </c>
      <c r="B332" s="113">
        <v>5</v>
      </c>
      <c r="C332" s="113" t="s">
        <v>776</v>
      </c>
      <c r="D332" s="113" t="s">
        <v>1769</v>
      </c>
      <c r="E332" s="113" t="s">
        <v>1556</v>
      </c>
      <c r="F332" s="132">
        <v>41305</v>
      </c>
      <c r="G332" s="113">
        <v>0.5</v>
      </c>
      <c r="H332" s="133">
        <v>34547</v>
      </c>
      <c r="I332" s="113">
        <v>0.5</v>
      </c>
      <c r="J332" s="113"/>
      <c r="K332" s="113" t="s">
        <v>1463</v>
      </c>
      <c r="L332" s="113">
        <v>0</v>
      </c>
      <c r="M332" s="113"/>
      <c r="N332" s="113">
        <v>0</v>
      </c>
      <c r="O332" s="113"/>
      <c r="P332" s="113"/>
      <c r="Q332" s="113">
        <v>0</v>
      </c>
      <c r="R332" s="113"/>
      <c r="S332" s="113">
        <v>0</v>
      </c>
      <c r="T332" s="113"/>
      <c r="U332" s="113"/>
    </row>
    <row r="333" spans="1:21" x14ac:dyDescent="0.3">
      <c r="A333" s="113" t="s">
        <v>313</v>
      </c>
      <c r="B333" s="113">
        <v>5</v>
      </c>
      <c r="C333" s="113" t="s">
        <v>721</v>
      </c>
      <c r="D333" s="113" t="s">
        <v>1770</v>
      </c>
      <c r="E333" s="113" t="s">
        <v>1556</v>
      </c>
      <c r="F333" s="132">
        <v>41284</v>
      </c>
      <c r="G333" s="113">
        <v>1</v>
      </c>
      <c r="H333" s="133">
        <v>34639</v>
      </c>
      <c r="I333" s="113">
        <v>0.95730000000000004</v>
      </c>
      <c r="J333" s="113"/>
      <c r="K333" s="113" t="s">
        <v>1463</v>
      </c>
      <c r="L333" s="113">
        <v>0.4</v>
      </c>
      <c r="M333" s="133">
        <v>34639</v>
      </c>
      <c r="N333" s="113">
        <v>0.1789</v>
      </c>
      <c r="O333" s="113"/>
      <c r="P333" s="113" t="s">
        <v>1463</v>
      </c>
      <c r="Q333" s="113">
        <v>0.2</v>
      </c>
      <c r="R333" s="133">
        <v>40483</v>
      </c>
      <c r="S333" s="113">
        <v>0.2</v>
      </c>
      <c r="T333" s="133">
        <v>42309</v>
      </c>
      <c r="U333" s="113"/>
    </row>
    <row r="334" spans="1:21" x14ac:dyDescent="0.3">
      <c r="A334" s="113" t="s">
        <v>178</v>
      </c>
      <c r="B334" s="113">
        <v>5</v>
      </c>
      <c r="C334" s="113" t="s">
        <v>704</v>
      </c>
      <c r="D334" s="113" t="s">
        <v>1771</v>
      </c>
      <c r="E334" s="113" t="s">
        <v>1551</v>
      </c>
      <c r="F334" s="132">
        <v>41291</v>
      </c>
      <c r="G334" s="113">
        <v>1</v>
      </c>
      <c r="H334" s="133">
        <v>38443</v>
      </c>
      <c r="I334" s="113">
        <v>0.99139999999999995</v>
      </c>
      <c r="J334" s="113"/>
      <c r="K334" s="113" t="s">
        <v>1463</v>
      </c>
      <c r="L334" s="113">
        <v>0.5</v>
      </c>
      <c r="M334" s="133">
        <v>40725</v>
      </c>
      <c r="N334" s="113">
        <v>0.5</v>
      </c>
      <c r="O334" s="133">
        <v>44378</v>
      </c>
      <c r="P334" s="113"/>
      <c r="Q334" s="113">
        <v>0</v>
      </c>
      <c r="R334" s="113"/>
      <c r="S334" s="113">
        <v>0</v>
      </c>
      <c r="T334" s="113"/>
      <c r="U334" s="113"/>
    </row>
    <row r="335" spans="1:21" x14ac:dyDescent="0.3">
      <c r="A335" s="113" t="s">
        <v>335</v>
      </c>
      <c r="B335" s="113">
        <v>5</v>
      </c>
      <c r="C335" s="113" t="s">
        <v>704</v>
      </c>
      <c r="D335" s="113" t="s">
        <v>1772</v>
      </c>
      <c r="E335" s="113" t="s">
        <v>1554</v>
      </c>
      <c r="F335" s="132">
        <v>41262</v>
      </c>
      <c r="G335" s="113">
        <v>1.5</v>
      </c>
      <c r="H335" s="133">
        <v>35278</v>
      </c>
      <c r="I335" s="113">
        <v>1.4189000000000001</v>
      </c>
      <c r="J335" s="113"/>
      <c r="K335" s="113" t="s">
        <v>1463</v>
      </c>
      <c r="L335" s="113">
        <v>0</v>
      </c>
      <c r="M335" s="113"/>
      <c r="N335" s="113">
        <v>0</v>
      </c>
      <c r="O335" s="113"/>
      <c r="P335" s="113"/>
      <c r="Q335" s="113">
        <v>0</v>
      </c>
      <c r="R335" s="113"/>
      <c r="S335" s="113">
        <v>0</v>
      </c>
      <c r="T335" s="113"/>
      <c r="U335" s="113"/>
    </row>
    <row r="336" spans="1:21" x14ac:dyDescent="0.3">
      <c r="A336" s="113" t="s">
        <v>319</v>
      </c>
      <c r="B336" s="113">
        <v>5</v>
      </c>
      <c r="C336" s="113" t="s">
        <v>759</v>
      </c>
      <c r="D336" s="113" t="s">
        <v>1773</v>
      </c>
      <c r="E336" s="113" t="s">
        <v>1551</v>
      </c>
      <c r="F336" s="132">
        <v>41306</v>
      </c>
      <c r="G336" s="113">
        <v>1.5</v>
      </c>
      <c r="H336" s="133">
        <v>10594</v>
      </c>
      <c r="I336" s="113">
        <v>1.3697999999999999</v>
      </c>
      <c r="J336" s="113"/>
      <c r="K336" s="113" t="s">
        <v>1463</v>
      </c>
      <c r="L336" s="113">
        <v>0</v>
      </c>
      <c r="M336" s="113"/>
      <c r="N336" s="113">
        <v>0</v>
      </c>
      <c r="O336" s="113"/>
      <c r="P336" s="113"/>
      <c r="Q336" s="113">
        <v>0</v>
      </c>
      <c r="R336" s="113"/>
      <c r="S336" s="113">
        <v>0</v>
      </c>
      <c r="T336" s="113"/>
      <c r="U336" s="113"/>
    </row>
    <row r="337" spans="1:21" x14ac:dyDescent="0.3">
      <c r="A337" s="113" t="s">
        <v>317</v>
      </c>
      <c r="B337" s="113">
        <v>5</v>
      </c>
      <c r="C337" s="113" t="s">
        <v>721</v>
      </c>
      <c r="D337" s="113" t="s">
        <v>1166</v>
      </c>
      <c r="E337" s="113" t="s">
        <v>1556</v>
      </c>
      <c r="F337" s="132">
        <v>41243</v>
      </c>
      <c r="G337" s="113">
        <v>0.5</v>
      </c>
      <c r="H337" s="133">
        <v>34639</v>
      </c>
      <c r="I337" s="113">
        <v>0.4909</v>
      </c>
      <c r="J337" s="113"/>
      <c r="K337" s="113" t="s">
        <v>1463</v>
      </c>
      <c r="L337" s="113">
        <v>0.4</v>
      </c>
      <c r="M337" s="133">
        <v>32082</v>
      </c>
      <c r="N337" s="113">
        <v>0.33250000000000002</v>
      </c>
      <c r="O337" s="113"/>
      <c r="P337" s="113" t="s">
        <v>1463</v>
      </c>
      <c r="Q337" s="113">
        <v>0.8</v>
      </c>
      <c r="R337" s="133">
        <v>31352</v>
      </c>
      <c r="S337" s="113">
        <v>0.64219999999999999</v>
      </c>
      <c r="T337" s="113"/>
      <c r="U337" s="113" t="s">
        <v>1463</v>
      </c>
    </row>
    <row r="338" spans="1:21" x14ac:dyDescent="0.3">
      <c r="A338" s="113" t="s">
        <v>266</v>
      </c>
      <c r="B338" s="113">
        <v>5</v>
      </c>
      <c r="C338" s="113" t="s">
        <v>721</v>
      </c>
      <c r="D338" s="113" t="s">
        <v>1181</v>
      </c>
      <c r="E338" s="113" t="s">
        <v>1556</v>
      </c>
      <c r="F338" s="132">
        <v>41298</v>
      </c>
      <c r="G338" s="113">
        <v>1</v>
      </c>
      <c r="H338" s="133">
        <v>34669</v>
      </c>
      <c r="I338" s="113">
        <v>0.92330000000000001</v>
      </c>
      <c r="J338" s="113"/>
      <c r="K338" s="113" t="s">
        <v>1463</v>
      </c>
      <c r="L338" s="113">
        <v>0</v>
      </c>
      <c r="M338" s="133">
        <v>37561</v>
      </c>
      <c r="N338" s="113">
        <v>0.66</v>
      </c>
      <c r="O338" s="133">
        <v>44531</v>
      </c>
      <c r="P338" s="113"/>
      <c r="Q338" s="113">
        <v>0</v>
      </c>
      <c r="R338" s="113"/>
      <c r="S338" s="113">
        <v>0</v>
      </c>
      <c r="T338" s="113"/>
      <c r="U338" s="113"/>
    </row>
    <row r="339" spans="1:21" x14ac:dyDescent="0.3">
      <c r="A339" s="113" t="s">
        <v>361</v>
      </c>
      <c r="B339" s="113">
        <v>5</v>
      </c>
      <c r="C339" s="113" t="s">
        <v>718</v>
      </c>
      <c r="D339" s="113" t="s">
        <v>1194</v>
      </c>
      <c r="E339" s="113" t="s">
        <v>1556</v>
      </c>
      <c r="F339" s="132">
        <v>41232</v>
      </c>
      <c r="G339" s="113">
        <v>1.35</v>
      </c>
      <c r="H339" s="133">
        <v>35370</v>
      </c>
      <c r="I339" s="113">
        <v>1.1581999999999999</v>
      </c>
      <c r="J339" s="113"/>
      <c r="K339" s="113" t="s">
        <v>1463</v>
      </c>
      <c r="L339" s="113">
        <v>0</v>
      </c>
      <c r="M339" s="133">
        <v>35370</v>
      </c>
      <c r="N339" s="113">
        <v>0</v>
      </c>
      <c r="O339" s="133">
        <v>39753</v>
      </c>
      <c r="P339" s="113"/>
      <c r="Q339" s="113">
        <v>0</v>
      </c>
      <c r="R339" s="113"/>
      <c r="S339" s="113">
        <v>0</v>
      </c>
      <c r="T339" s="113"/>
      <c r="U339" s="113"/>
    </row>
    <row r="340" spans="1:21" x14ac:dyDescent="0.3">
      <c r="A340" s="113" t="s">
        <v>18</v>
      </c>
      <c r="B340" s="113">
        <v>5</v>
      </c>
      <c r="C340" s="113" t="s">
        <v>721</v>
      </c>
      <c r="D340" s="113"/>
      <c r="E340" s="113" t="s">
        <v>1551</v>
      </c>
      <c r="F340" s="132">
        <v>41260</v>
      </c>
      <c r="G340" s="113">
        <v>0</v>
      </c>
      <c r="H340" s="113"/>
      <c r="I340" s="113">
        <v>0</v>
      </c>
      <c r="J340" s="113"/>
      <c r="K340" s="113"/>
      <c r="L340" s="113">
        <v>0</v>
      </c>
      <c r="M340" s="113"/>
      <c r="N340" s="113">
        <v>0</v>
      </c>
      <c r="O340" s="113"/>
      <c r="P340" s="113"/>
      <c r="Q340" s="113">
        <v>0</v>
      </c>
      <c r="R340" s="113"/>
      <c r="S340" s="113">
        <v>0</v>
      </c>
      <c r="T340" s="113"/>
      <c r="U340" s="113"/>
    </row>
    <row r="341" spans="1:21" x14ac:dyDescent="0.3">
      <c r="A341" s="113" t="s">
        <v>267</v>
      </c>
      <c r="B341" s="113">
        <v>5</v>
      </c>
      <c r="C341" s="113" t="s">
        <v>718</v>
      </c>
      <c r="D341" s="113" t="s">
        <v>1774</v>
      </c>
      <c r="E341" s="113" t="s">
        <v>1551</v>
      </c>
      <c r="F341" s="132">
        <v>41281</v>
      </c>
      <c r="G341" s="113">
        <v>1</v>
      </c>
      <c r="H341" s="133">
        <v>40909</v>
      </c>
      <c r="I341" s="113">
        <v>1</v>
      </c>
      <c r="J341" s="113"/>
      <c r="K341" s="113" t="s">
        <v>1463</v>
      </c>
      <c r="L341" s="113">
        <v>0</v>
      </c>
      <c r="M341" s="113"/>
      <c r="N341" s="113">
        <v>0</v>
      </c>
      <c r="O341" s="113"/>
      <c r="P341" s="113"/>
      <c r="Q341" s="113">
        <v>0</v>
      </c>
      <c r="R341" s="113"/>
      <c r="S341" s="113">
        <v>0</v>
      </c>
      <c r="T341" s="113"/>
      <c r="U341" s="113"/>
    </row>
    <row r="342" spans="1:21" x14ac:dyDescent="0.3">
      <c r="A342" s="113" t="s">
        <v>315</v>
      </c>
      <c r="B342" s="113">
        <v>5</v>
      </c>
      <c r="C342" s="113" t="s">
        <v>717</v>
      </c>
      <c r="D342" s="113" t="s">
        <v>1775</v>
      </c>
      <c r="E342" s="113" t="s">
        <v>1556</v>
      </c>
      <c r="F342" s="132">
        <v>41292</v>
      </c>
      <c r="G342" s="113">
        <v>0.9</v>
      </c>
      <c r="H342" s="133">
        <v>33482</v>
      </c>
      <c r="I342" s="113">
        <v>0.83299999999999996</v>
      </c>
      <c r="J342" s="113"/>
      <c r="K342" s="113" t="s">
        <v>1463</v>
      </c>
      <c r="L342" s="113">
        <v>0.55000000000000004</v>
      </c>
      <c r="M342" s="133">
        <v>38930</v>
      </c>
      <c r="N342" s="113">
        <v>0.35</v>
      </c>
      <c r="O342" s="133">
        <v>46235</v>
      </c>
      <c r="P342" s="113"/>
      <c r="Q342" s="113">
        <v>0</v>
      </c>
      <c r="R342" s="133">
        <v>33482</v>
      </c>
      <c r="S342" s="113">
        <v>0.13339999999999999</v>
      </c>
      <c r="T342" s="133">
        <v>41122</v>
      </c>
      <c r="U342" s="113"/>
    </row>
    <row r="343" spans="1:21" x14ac:dyDescent="0.3">
      <c r="A343" s="113" t="s">
        <v>367</v>
      </c>
      <c r="B343" s="113">
        <v>5</v>
      </c>
      <c r="C343" s="113" t="s">
        <v>749</v>
      </c>
      <c r="D343" s="113" t="s">
        <v>1225</v>
      </c>
      <c r="E343" s="113" t="s">
        <v>1556</v>
      </c>
      <c r="F343" s="132">
        <v>41262</v>
      </c>
      <c r="G343" s="113">
        <v>1.25</v>
      </c>
      <c r="H343" s="133">
        <v>40756</v>
      </c>
      <c r="I343" s="113">
        <v>1.25</v>
      </c>
      <c r="J343" s="133">
        <v>44531</v>
      </c>
      <c r="K343" s="113"/>
      <c r="L343" s="113">
        <v>0</v>
      </c>
      <c r="M343" s="113"/>
      <c r="N343" s="113">
        <v>0</v>
      </c>
      <c r="O343" s="113"/>
      <c r="P343" s="113"/>
      <c r="Q343" s="113">
        <v>0</v>
      </c>
      <c r="R343" s="113"/>
      <c r="S343" s="113">
        <v>0</v>
      </c>
      <c r="T343" s="113"/>
      <c r="U343" s="113"/>
    </row>
    <row r="344" spans="1:21" x14ac:dyDescent="0.3">
      <c r="A344" s="113" t="s">
        <v>168</v>
      </c>
      <c r="B344" s="113">
        <v>5</v>
      </c>
      <c r="C344" s="113" t="s">
        <v>721</v>
      </c>
      <c r="D344" s="113"/>
      <c r="E344" s="113" t="s">
        <v>1551</v>
      </c>
      <c r="F344" s="132">
        <v>41304</v>
      </c>
      <c r="G344" s="113">
        <v>1</v>
      </c>
      <c r="H344" s="133">
        <v>34639</v>
      </c>
      <c r="I344" s="113">
        <v>0.88</v>
      </c>
      <c r="J344" s="113"/>
      <c r="K344" s="113" t="s">
        <v>1463</v>
      </c>
      <c r="L344" s="113">
        <v>0</v>
      </c>
      <c r="M344" s="113"/>
      <c r="N344" s="113">
        <v>0</v>
      </c>
      <c r="O344" s="113"/>
      <c r="P344" s="113"/>
      <c r="Q344" s="113">
        <v>0</v>
      </c>
      <c r="R344" s="113"/>
      <c r="S344" s="113">
        <v>0</v>
      </c>
      <c r="T344" s="113"/>
      <c r="U344" s="113"/>
    </row>
    <row r="345" spans="1:21" x14ac:dyDescent="0.3">
      <c r="A345" s="113" t="s">
        <v>73</v>
      </c>
      <c r="B345" s="113">
        <v>5</v>
      </c>
      <c r="C345" s="113" t="s">
        <v>766</v>
      </c>
      <c r="D345" s="113" t="s">
        <v>1266</v>
      </c>
      <c r="E345" s="113" t="s">
        <v>1556</v>
      </c>
      <c r="F345" s="132">
        <v>41239</v>
      </c>
      <c r="G345" s="113">
        <v>1</v>
      </c>
      <c r="H345" s="133">
        <v>33329</v>
      </c>
      <c r="I345" s="113">
        <v>0.89170000000000005</v>
      </c>
      <c r="J345" s="113"/>
      <c r="K345" s="113" t="s">
        <v>1463</v>
      </c>
      <c r="L345" s="113">
        <v>0</v>
      </c>
      <c r="M345" s="113"/>
      <c r="N345" s="113">
        <v>0</v>
      </c>
      <c r="O345" s="113"/>
      <c r="P345" s="113"/>
      <c r="Q345" s="113">
        <v>0</v>
      </c>
      <c r="R345" s="113"/>
      <c r="S345" s="113">
        <v>0</v>
      </c>
      <c r="T345" s="113"/>
      <c r="U345" s="113"/>
    </row>
    <row r="346" spans="1:21" x14ac:dyDescent="0.3">
      <c r="A346" s="113" t="s">
        <v>165</v>
      </c>
      <c r="B346" s="113">
        <v>5</v>
      </c>
      <c r="C346" s="113" t="s">
        <v>704</v>
      </c>
      <c r="D346" s="113" t="s">
        <v>1292</v>
      </c>
      <c r="E346" s="113" t="s">
        <v>1554</v>
      </c>
      <c r="F346" s="132">
        <v>41291</v>
      </c>
      <c r="G346" s="113">
        <v>0.45839999999999997</v>
      </c>
      <c r="H346" s="133">
        <v>38930</v>
      </c>
      <c r="I346" s="113">
        <v>0.45279999999999998</v>
      </c>
      <c r="J346" s="133">
        <v>41944</v>
      </c>
      <c r="K346" s="113"/>
      <c r="L346" s="113">
        <v>0.3</v>
      </c>
      <c r="M346" s="133">
        <v>27485</v>
      </c>
      <c r="N346" s="113">
        <v>0.2114</v>
      </c>
      <c r="O346" s="113"/>
      <c r="P346" s="113" t="s">
        <v>1463</v>
      </c>
      <c r="Q346" s="113">
        <v>0.4</v>
      </c>
      <c r="R346" s="133">
        <v>43313</v>
      </c>
      <c r="S346" s="113">
        <v>0</v>
      </c>
      <c r="T346" s="113"/>
      <c r="U346" s="113"/>
    </row>
    <row r="347" spans="1:21" x14ac:dyDescent="0.3">
      <c r="A347" s="115" t="s">
        <v>105</v>
      </c>
      <c r="B347" s="115">
        <v>6</v>
      </c>
      <c r="C347" s="115" t="s">
        <v>717</v>
      </c>
      <c r="D347" s="115" t="s">
        <v>1776</v>
      </c>
      <c r="E347" s="115" t="s">
        <v>1556</v>
      </c>
      <c r="F347" s="134">
        <v>41303</v>
      </c>
      <c r="G347" s="115">
        <v>2</v>
      </c>
      <c r="H347" s="135">
        <v>35217</v>
      </c>
      <c r="I347" s="115">
        <v>1.55</v>
      </c>
      <c r="J347" s="115"/>
      <c r="K347" s="115" t="s">
        <v>1463</v>
      </c>
      <c r="L347" s="115">
        <v>0</v>
      </c>
      <c r="M347" s="115"/>
      <c r="N347" s="115">
        <v>0</v>
      </c>
      <c r="O347" s="115"/>
      <c r="P347" s="115"/>
      <c r="Q347" s="115">
        <v>0</v>
      </c>
      <c r="R347" s="115"/>
      <c r="S347" s="115">
        <v>0</v>
      </c>
      <c r="T347" s="115"/>
      <c r="U347" s="115"/>
    </row>
    <row r="348" spans="1:21" x14ac:dyDescent="0.3">
      <c r="A348" s="115" t="s">
        <v>50</v>
      </c>
      <c r="B348" s="115">
        <v>6</v>
      </c>
      <c r="C348" s="115" t="s">
        <v>724</v>
      </c>
      <c r="D348" s="115" t="s">
        <v>1777</v>
      </c>
      <c r="E348" s="115" t="s">
        <v>1552</v>
      </c>
      <c r="F348" s="134">
        <v>41298</v>
      </c>
      <c r="G348" s="115">
        <v>1</v>
      </c>
      <c r="H348" s="135">
        <v>40483</v>
      </c>
      <c r="I348" s="115">
        <v>1</v>
      </c>
      <c r="J348" s="135">
        <v>41974</v>
      </c>
      <c r="K348" s="115"/>
      <c r="L348" s="115">
        <v>1</v>
      </c>
      <c r="M348" s="135">
        <v>36739</v>
      </c>
      <c r="N348" s="115">
        <v>1</v>
      </c>
      <c r="O348" s="135">
        <v>43800</v>
      </c>
      <c r="P348" s="115"/>
      <c r="Q348" s="115">
        <v>0</v>
      </c>
      <c r="R348" s="115"/>
      <c r="S348" s="115">
        <v>0</v>
      </c>
      <c r="T348" s="115"/>
      <c r="U348" s="115"/>
    </row>
    <row r="349" spans="1:21" x14ac:dyDescent="0.3">
      <c r="A349" s="115" t="s">
        <v>321</v>
      </c>
      <c r="B349" s="115">
        <v>6</v>
      </c>
      <c r="C349" s="115" t="s">
        <v>721</v>
      </c>
      <c r="D349" s="115" t="s">
        <v>878</v>
      </c>
      <c r="E349" s="115" t="s">
        <v>1554</v>
      </c>
      <c r="F349" s="134">
        <v>41249</v>
      </c>
      <c r="G349" s="115">
        <v>2</v>
      </c>
      <c r="H349" s="135">
        <v>31625</v>
      </c>
      <c r="I349" s="115">
        <v>1.5437000000000001</v>
      </c>
      <c r="J349" s="115"/>
      <c r="K349" s="115" t="s">
        <v>1463</v>
      </c>
      <c r="L349" s="115">
        <v>0</v>
      </c>
      <c r="M349" s="115"/>
      <c r="N349" s="115">
        <v>0</v>
      </c>
      <c r="O349" s="115"/>
      <c r="P349" s="115"/>
      <c r="Q349" s="115">
        <v>0</v>
      </c>
      <c r="R349" s="115"/>
      <c r="S349" s="115">
        <v>0</v>
      </c>
      <c r="T349" s="115"/>
      <c r="U349" s="115"/>
    </row>
    <row r="350" spans="1:21" x14ac:dyDescent="0.3">
      <c r="A350" s="115" t="s">
        <v>342</v>
      </c>
      <c r="B350" s="115">
        <v>6</v>
      </c>
      <c r="C350" s="115" t="s">
        <v>740</v>
      </c>
      <c r="D350" s="115" t="s">
        <v>1778</v>
      </c>
      <c r="E350" s="115" t="s">
        <v>1556</v>
      </c>
      <c r="F350" s="134">
        <v>41285</v>
      </c>
      <c r="G350" s="115">
        <v>1.56</v>
      </c>
      <c r="H350" s="135">
        <v>40391</v>
      </c>
      <c r="I350" s="115">
        <v>1.56</v>
      </c>
      <c r="J350" s="135">
        <v>41609</v>
      </c>
      <c r="K350" s="115"/>
      <c r="L350" s="115">
        <v>0</v>
      </c>
      <c r="M350" s="115"/>
      <c r="N350" s="115">
        <v>0</v>
      </c>
      <c r="O350" s="115"/>
      <c r="P350" s="115"/>
      <c r="Q350" s="115">
        <v>0</v>
      </c>
      <c r="R350" s="115"/>
      <c r="S350" s="115">
        <v>0</v>
      </c>
      <c r="T350" s="115"/>
      <c r="U350" s="115"/>
    </row>
    <row r="351" spans="1:21" x14ac:dyDescent="0.3">
      <c r="A351" s="115" t="s">
        <v>55</v>
      </c>
      <c r="B351" s="115">
        <v>6</v>
      </c>
      <c r="C351" s="115" t="s">
        <v>747</v>
      </c>
      <c r="D351" s="115" t="s">
        <v>1779</v>
      </c>
      <c r="E351" s="115" t="s">
        <v>1556</v>
      </c>
      <c r="F351" s="134">
        <v>41306</v>
      </c>
      <c r="G351" s="115">
        <v>1.75</v>
      </c>
      <c r="H351" s="135">
        <v>39661</v>
      </c>
      <c r="I351" s="115">
        <v>1.75</v>
      </c>
      <c r="J351" s="135">
        <v>43435</v>
      </c>
      <c r="K351" s="115"/>
      <c r="L351" s="115">
        <v>0</v>
      </c>
      <c r="M351" s="115"/>
      <c r="N351" s="115">
        <v>0</v>
      </c>
      <c r="O351" s="115"/>
      <c r="P351" s="115"/>
      <c r="Q351" s="115">
        <v>0</v>
      </c>
      <c r="R351" s="115"/>
      <c r="S351" s="115">
        <v>0</v>
      </c>
      <c r="T351" s="115"/>
      <c r="U351" s="115"/>
    </row>
    <row r="352" spans="1:21" x14ac:dyDescent="0.3">
      <c r="A352" s="115" t="s">
        <v>56</v>
      </c>
      <c r="B352" s="115">
        <v>6</v>
      </c>
      <c r="C352" s="115" t="s">
        <v>718</v>
      </c>
      <c r="D352" s="115" t="s">
        <v>733</v>
      </c>
      <c r="E352" s="115" t="s">
        <v>1556</v>
      </c>
      <c r="F352" s="134">
        <v>41261</v>
      </c>
      <c r="G352" s="115">
        <v>1</v>
      </c>
      <c r="H352" s="135">
        <v>36008</v>
      </c>
      <c r="I352" s="115">
        <v>0.89610000000000001</v>
      </c>
      <c r="J352" s="115"/>
      <c r="K352" s="115" t="s">
        <v>1463</v>
      </c>
      <c r="L352" s="115">
        <v>0</v>
      </c>
      <c r="M352" s="115"/>
      <c r="N352" s="115">
        <v>0</v>
      </c>
      <c r="O352" s="115"/>
      <c r="P352" s="115"/>
      <c r="Q352" s="115">
        <v>0</v>
      </c>
      <c r="R352" s="115"/>
      <c r="S352" s="115">
        <v>0</v>
      </c>
      <c r="T352" s="115"/>
      <c r="U352" s="115"/>
    </row>
    <row r="353" spans="1:21" x14ac:dyDescent="0.3">
      <c r="A353" s="115" t="s">
        <v>365</v>
      </c>
      <c r="B353" s="115">
        <v>6</v>
      </c>
      <c r="C353" s="115" t="s">
        <v>721</v>
      </c>
      <c r="D353" s="115" t="s">
        <v>1780</v>
      </c>
      <c r="E353" s="115" t="s">
        <v>1551</v>
      </c>
      <c r="F353" s="134">
        <v>41302</v>
      </c>
      <c r="G353" s="115">
        <v>1</v>
      </c>
      <c r="H353" s="135">
        <v>36465</v>
      </c>
      <c r="I353" s="115">
        <v>0.91</v>
      </c>
      <c r="J353" s="115"/>
      <c r="K353" s="115" t="s">
        <v>1463</v>
      </c>
      <c r="L353" s="115">
        <v>0</v>
      </c>
      <c r="M353" s="115"/>
      <c r="N353" s="115">
        <v>0</v>
      </c>
      <c r="O353" s="115"/>
      <c r="P353" s="115"/>
      <c r="Q353" s="115">
        <v>0</v>
      </c>
      <c r="R353" s="115"/>
      <c r="S353" s="115">
        <v>0</v>
      </c>
      <c r="T353" s="115"/>
      <c r="U353" s="115"/>
    </row>
    <row r="354" spans="1:21" x14ac:dyDescent="0.3">
      <c r="A354" s="115" t="s">
        <v>373</v>
      </c>
      <c r="B354" s="115">
        <v>6</v>
      </c>
      <c r="C354" s="115" t="s">
        <v>721</v>
      </c>
      <c r="D354" s="115" t="s">
        <v>1781</v>
      </c>
      <c r="E354" s="115" t="s">
        <v>1551</v>
      </c>
      <c r="F354" s="134">
        <v>41298</v>
      </c>
      <c r="G354" s="115">
        <v>1</v>
      </c>
      <c r="H354" s="135">
        <v>40848</v>
      </c>
      <c r="I354" s="115">
        <v>1</v>
      </c>
      <c r="J354" s="135">
        <v>44501</v>
      </c>
      <c r="K354" s="115"/>
      <c r="L354" s="115">
        <v>0</v>
      </c>
      <c r="M354" s="115"/>
      <c r="N354" s="115">
        <v>0</v>
      </c>
      <c r="O354" s="115"/>
      <c r="P354" s="115"/>
      <c r="Q354" s="115">
        <v>0</v>
      </c>
      <c r="R354" s="115"/>
      <c r="S354" s="115">
        <v>0</v>
      </c>
      <c r="T354" s="115"/>
      <c r="U354" s="115"/>
    </row>
    <row r="355" spans="1:21" x14ac:dyDescent="0.3">
      <c r="A355" s="115" t="s">
        <v>359</v>
      </c>
      <c r="B355" s="115">
        <v>6</v>
      </c>
      <c r="C355" s="115" t="s">
        <v>721</v>
      </c>
      <c r="D355" s="115" t="s">
        <v>1782</v>
      </c>
      <c r="E355" s="115" t="s">
        <v>1551</v>
      </c>
      <c r="F355" s="134">
        <v>41290</v>
      </c>
      <c r="G355" s="115">
        <v>0.64</v>
      </c>
      <c r="H355" s="135">
        <v>34516</v>
      </c>
      <c r="I355" s="115">
        <v>0.63880000000000003</v>
      </c>
      <c r="J355" s="115"/>
      <c r="K355" s="115" t="s">
        <v>1463</v>
      </c>
      <c r="L355" s="115">
        <v>4</v>
      </c>
      <c r="M355" s="135">
        <v>38292</v>
      </c>
      <c r="N355" s="115">
        <v>3.9943</v>
      </c>
      <c r="O355" s="135">
        <v>42156</v>
      </c>
      <c r="P355" s="115"/>
      <c r="Q355" s="115">
        <v>0</v>
      </c>
      <c r="R355" s="115"/>
      <c r="S355" s="115">
        <v>0</v>
      </c>
      <c r="T355" s="115"/>
      <c r="U355" s="115"/>
    </row>
    <row r="356" spans="1:21" x14ac:dyDescent="0.3">
      <c r="A356" s="115" t="s">
        <v>376</v>
      </c>
      <c r="B356" s="115">
        <v>6</v>
      </c>
      <c r="C356" s="115" t="s">
        <v>704</v>
      </c>
      <c r="D356" s="115" t="s">
        <v>1783</v>
      </c>
      <c r="E356" s="115" t="s">
        <v>1556</v>
      </c>
      <c r="F356" s="134">
        <v>41282</v>
      </c>
      <c r="G356" s="115">
        <v>0.6</v>
      </c>
      <c r="H356" s="135">
        <v>36008</v>
      </c>
      <c r="I356" s="115">
        <v>0.58599999999999997</v>
      </c>
      <c r="J356" s="135">
        <v>48549</v>
      </c>
      <c r="K356" s="115"/>
      <c r="L356" s="115">
        <v>1</v>
      </c>
      <c r="M356" s="135">
        <v>38473</v>
      </c>
      <c r="N356" s="115">
        <v>1</v>
      </c>
      <c r="O356" s="135">
        <v>45627</v>
      </c>
      <c r="P356" s="115"/>
      <c r="Q356" s="115">
        <v>0</v>
      </c>
      <c r="R356" s="115"/>
      <c r="S356" s="115">
        <v>0</v>
      </c>
      <c r="T356" s="115"/>
      <c r="U356" s="115"/>
    </row>
    <row r="357" spans="1:21" x14ac:dyDescent="0.3">
      <c r="A357" s="115" t="s">
        <v>182</v>
      </c>
      <c r="B357" s="115">
        <v>6</v>
      </c>
      <c r="C357" s="115" t="s">
        <v>758</v>
      </c>
      <c r="D357" s="115" t="s">
        <v>1784</v>
      </c>
      <c r="E357" s="115" t="s">
        <v>1556</v>
      </c>
      <c r="F357" s="134">
        <v>41264</v>
      </c>
      <c r="G357" s="115">
        <v>2</v>
      </c>
      <c r="H357" s="135">
        <v>37469</v>
      </c>
      <c r="I357" s="115">
        <v>2</v>
      </c>
      <c r="J357" s="115"/>
      <c r="K357" s="115" t="s">
        <v>1463</v>
      </c>
      <c r="L357" s="115">
        <v>1.4</v>
      </c>
      <c r="M357" s="135">
        <v>40391</v>
      </c>
      <c r="N357" s="115">
        <v>1.4</v>
      </c>
      <c r="O357" s="135">
        <v>44531</v>
      </c>
      <c r="P357" s="115"/>
      <c r="Q357" s="115">
        <v>0</v>
      </c>
      <c r="R357" s="115"/>
      <c r="S357" s="115">
        <v>0</v>
      </c>
      <c r="T357" s="115"/>
      <c r="U357" s="115"/>
    </row>
    <row r="358" spans="1:21" x14ac:dyDescent="0.3">
      <c r="A358" s="115" t="s">
        <v>353</v>
      </c>
      <c r="B358" s="115">
        <v>6</v>
      </c>
      <c r="C358" s="115" t="s">
        <v>758</v>
      </c>
      <c r="D358" s="115" t="s">
        <v>975</v>
      </c>
      <c r="E358" s="115" t="s">
        <v>1556</v>
      </c>
      <c r="F358" s="134">
        <v>41263</v>
      </c>
      <c r="G358" s="115">
        <v>0.74809999999999999</v>
      </c>
      <c r="H358" s="135">
        <v>39203</v>
      </c>
      <c r="I358" s="115">
        <v>0.74809999999999999</v>
      </c>
      <c r="J358" s="135">
        <v>43070</v>
      </c>
      <c r="K358" s="115"/>
      <c r="L358" s="115">
        <v>0.25</v>
      </c>
      <c r="M358" s="135">
        <v>40664</v>
      </c>
      <c r="N358" s="115">
        <v>0.25</v>
      </c>
      <c r="O358" s="135">
        <v>43070</v>
      </c>
      <c r="P358" s="115"/>
      <c r="Q358" s="115">
        <v>0</v>
      </c>
      <c r="R358" s="115"/>
      <c r="S358" s="115">
        <v>0</v>
      </c>
      <c r="T358" s="115"/>
      <c r="U358" s="115"/>
    </row>
    <row r="359" spans="1:21" x14ac:dyDescent="0.3">
      <c r="A359" s="115" t="s">
        <v>341</v>
      </c>
      <c r="B359" s="115">
        <v>6</v>
      </c>
      <c r="C359" s="115" t="s">
        <v>748</v>
      </c>
      <c r="D359" s="115" t="s">
        <v>1785</v>
      </c>
      <c r="E359" s="115" t="s">
        <v>1551</v>
      </c>
      <c r="F359" s="134">
        <v>41284</v>
      </c>
      <c r="G359" s="115">
        <v>0</v>
      </c>
      <c r="H359" s="115"/>
      <c r="I359" s="115">
        <v>0</v>
      </c>
      <c r="J359" s="115"/>
      <c r="K359" s="115"/>
      <c r="L359" s="115">
        <v>0</v>
      </c>
      <c r="M359" s="115"/>
      <c r="N359" s="115">
        <v>0</v>
      </c>
      <c r="O359" s="115"/>
      <c r="P359" s="115"/>
      <c r="Q359" s="115">
        <v>0</v>
      </c>
      <c r="R359" s="115"/>
      <c r="S359" s="115">
        <v>0</v>
      </c>
      <c r="T359" s="115"/>
      <c r="U359" s="115"/>
    </row>
    <row r="360" spans="1:21" x14ac:dyDescent="0.3">
      <c r="A360" s="115" t="s">
        <v>94</v>
      </c>
      <c r="B360" s="115">
        <v>6</v>
      </c>
      <c r="C360" s="115" t="s">
        <v>744</v>
      </c>
      <c r="D360" s="115" t="s">
        <v>1786</v>
      </c>
      <c r="E360" s="115" t="s">
        <v>1551</v>
      </c>
      <c r="F360" s="134">
        <v>41215</v>
      </c>
      <c r="G360" s="115">
        <v>2.15</v>
      </c>
      <c r="H360" s="135">
        <v>34335</v>
      </c>
      <c r="I360" s="115">
        <v>2.0699999999999998</v>
      </c>
      <c r="J360" s="115"/>
      <c r="K360" s="115" t="s">
        <v>1463</v>
      </c>
      <c r="L360" s="115">
        <v>0.39</v>
      </c>
      <c r="M360" s="135">
        <v>35977</v>
      </c>
      <c r="N360" s="115">
        <v>0.38</v>
      </c>
      <c r="O360" s="135">
        <v>43252</v>
      </c>
      <c r="P360" s="115"/>
      <c r="Q360" s="115">
        <v>0</v>
      </c>
      <c r="R360" s="115"/>
      <c r="S360" s="115">
        <v>0</v>
      </c>
      <c r="T360" s="115"/>
      <c r="U360" s="115"/>
    </row>
    <row r="361" spans="1:21" x14ac:dyDescent="0.3">
      <c r="A361" s="115" t="s">
        <v>387</v>
      </c>
      <c r="B361" s="115">
        <v>6</v>
      </c>
      <c r="C361" s="115" t="s">
        <v>721</v>
      </c>
      <c r="D361" s="115" t="s">
        <v>1787</v>
      </c>
      <c r="E361" s="115" t="s">
        <v>1556</v>
      </c>
      <c r="F361" s="134">
        <v>41197</v>
      </c>
      <c r="G361" s="115">
        <v>1.7</v>
      </c>
      <c r="H361" s="135">
        <v>34578</v>
      </c>
      <c r="I361" s="115">
        <v>1.5411999999999999</v>
      </c>
      <c r="J361" s="115"/>
      <c r="K361" s="115" t="s">
        <v>1463</v>
      </c>
      <c r="L361" s="115">
        <v>0.7</v>
      </c>
      <c r="M361" s="115"/>
      <c r="N361" s="115">
        <v>0.46</v>
      </c>
      <c r="O361" s="135">
        <v>43862</v>
      </c>
      <c r="P361" s="115"/>
      <c r="Q361" s="115">
        <v>0</v>
      </c>
      <c r="R361" s="115"/>
      <c r="S361" s="115">
        <v>0</v>
      </c>
      <c r="T361" s="115"/>
      <c r="U361" s="115"/>
    </row>
    <row r="362" spans="1:21" x14ac:dyDescent="0.3">
      <c r="A362" s="115" t="s">
        <v>363</v>
      </c>
      <c r="B362" s="115">
        <v>6</v>
      </c>
      <c r="C362" s="115" t="s">
        <v>712</v>
      </c>
      <c r="D362" s="115" t="s">
        <v>1788</v>
      </c>
      <c r="E362" s="115" t="s">
        <v>1556</v>
      </c>
      <c r="F362" s="134">
        <v>41283</v>
      </c>
      <c r="G362" s="115">
        <v>1.5</v>
      </c>
      <c r="H362" s="135">
        <v>35551</v>
      </c>
      <c r="I362" s="115">
        <v>1.2721</v>
      </c>
      <c r="J362" s="135">
        <v>42705</v>
      </c>
      <c r="K362" s="115"/>
      <c r="L362" s="115">
        <v>0</v>
      </c>
      <c r="M362" s="115"/>
      <c r="N362" s="115">
        <v>0</v>
      </c>
      <c r="O362" s="115"/>
      <c r="P362" s="115"/>
      <c r="Q362" s="115">
        <v>0</v>
      </c>
      <c r="R362" s="115"/>
      <c r="S362" s="115">
        <v>0</v>
      </c>
      <c r="T362" s="115"/>
      <c r="U362" s="115"/>
    </row>
    <row r="363" spans="1:21" x14ac:dyDescent="0.3">
      <c r="A363" s="115" t="s">
        <v>194</v>
      </c>
      <c r="B363" s="115">
        <v>6</v>
      </c>
      <c r="C363" s="115" t="s">
        <v>734</v>
      </c>
      <c r="D363" s="115" t="s">
        <v>1789</v>
      </c>
      <c r="E363" s="115" t="s">
        <v>1556</v>
      </c>
      <c r="F363" s="134">
        <v>41297</v>
      </c>
      <c r="G363" s="115">
        <v>1</v>
      </c>
      <c r="H363" s="135">
        <v>32417</v>
      </c>
      <c r="I363" s="115">
        <v>0.69199999999999995</v>
      </c>
      <c r="J363" s="115"/>
      <c r="K363" s="115" t="s">
        <v>1463</v>
      </c>
      <c r="L363" s="115">
        <v>0</v>
      </c>
      <c r="M363" s="115"/>
      <c r="N363" s="115">
        <v>0</v>
      </c>
      <c r="O363" s="115"/>
      <c r="P363" s="115"/>
      <c r="Q363" s="115">
        <v>0</v>
      </c>
      <c r="R363" s="115"/>
      <c r="S363" s="115">
        <v>0</v>
      </c>
      <c r="T363" s="115"/>
      <c r="U363" s="115"/>
    </row>
    <row r="364" spans="1:21" x14ac:dyDescent="0.3">
      <c r="A364" s="115" t="s">
        <v>230</v>
      </c>
      <c r="B364" s="115">
        <v>6</v>
      </c>
      <c r="C364" s="115" t="s">
        <v>770</v>
      </c>
      <c r="D364" s="115" t="s">
        <v>1790</v>
      </c>
      <c r="E364" s="115" t="s">
        <v>1556</v>
      </c>
      <c r="F364" s="134">
        <v>41304</v>
      </c>
      <c r="G364" s="115">
        <v>1</v>
      </c>
      <c r="H364" s="135">
        <v>35125</v>
      </c>
      <c r="I364" s="115">
        <v>0.85929999999999995</v>
      </c>
      <c r="J364" s="135">
        <v>42705</v>
      </c>
      <c r="K364" s="115"/>
      <c r="L364" s="115">
        <v>0.4</v>
      </c>
      <c r="M364" s="135">
        <v>39753</v>
      </c>
      <c r="N364" s="115">
        <v>0.4</v>
      </c>
      <c r="O364" s="135">
        <v>42705</v>
      </c>
      <c r="P364" s="115"/>
      <c r="Q364" s="115">
        <v>0</v>
      </c>
      <c r="R364" s="115"/>
      <c r="S364" s="115">
        <v>0</v>
      </c>
      <c r="T364" s="115"/>
      <c r="U364" s="115"/>
    </row>
    <row r="365" spans="1:21" x14ac:dyDescent="0.3">
      <c r="A365" s="115" t="s">
        <v>60</v>
      </c>
      <c r="B365" s="115">
        <v>6</v>
      </c>
      <c r="C365" s="115" t="s">
        <v>720</v>
      </c>
      <c r="D365" s="115" t="s">
        <v>1791</v>
      </c>
      <c r="E365" s="115" t="s">
        <v>1556</v>
      </c>
      <c r="F365" s="134">
        <v>41283</v>
      </c>
      <c r="G365" s="115">
        <v>2.88</v>
      </c>
      <c r="H365" s="135">
        <v>39934</v>
      </c>
      <c r="I365" s="115">
        <v>2.7782</v>
      </c>
      <c r="J365" s="135">
        <v>47453</v>
      </c>
      <c r="K365" s="115"/>
      <c r="L365" s="115">
        <v>1.1926000000000001</v>
      </c>
      <c r="M365" s="135">
        <v>34759</v>
      </c>
      <c r="N365" s="115">
        <v>1.1800999999999999</v>
      </c>
      <c r="O365" s="135">
        <v>41974</v>
      </c>
      <c r="P365" s="115"/>
      <c r="Q365" s="115">
        <v>0</v>
      </c>
      <c r="R365" s="115"/>
      <c r="S365" s="115">
        <v>0</v>
      </c>
      <c r="T365" s="115"/>
      <c r="U365" s="115"/>
    </row>
    <row r="366" spans="1:21" x14ac:dyDescent="0.3">
      <c r="A366" s="115" t="s">
        <v>358</v>
      </c>
      <c r="B366" s="115">
        <v>6</v>
      </c>
      <c r="C366" s="115" t="s">
        <v>744</v>
      </c>
      <c r="D366" s="115" t="s">
        <v>1792</v>
      </c>
      <c r="E366" s="115" t="s">
        <v>1556</v>
      </c>
      <c r="F366" s="134">
        <v>41297</v>
      </c>
      <c r="G366" s="115">
        <v>0.88</v>
      </c>
      <c r="H366" s="135">
        <v>38200</v>
      </c>
      <c r="I366" s="115">
        <v>0.88</v>
      </c>
      <c r="J366" s="135">
        <v>41609</v>
      </c>
      <c r="K366" s="115"/>
      <c r="L366" s="115">
        <v>0</v>
      </c>
      <c r="M366" s="115"/>
      <c r="N366" s="115">
        <v>0</v>
      </c>
      <c r="O366" s="115"/>
      <c r="P366" s="115"/>
      <c r="Q366" s="115">
        <v>0</v>
      </c>
      <c r="R366" s="115"/>
      <c r="S366" s="115">
        <v>0</v>
      </c>
      <c r="T366" s="115"/>
      <c r="U366" s="115"/>
    </row>
    <row r="367" spans="1:21" x14ac:dyDescent="0.3">
      <c r="A367" s="115" t="s">
        <v>386</v>
      </c>
      <c r="B367" s="115">
        <v>6</v>
      </c>
      <c r="C367" s="115" t="s">
        <v>714</v>
      </c>
      <c r="D367" s="115" t="s">
        <v>1793</v>
      </c>
      <c r="E367" s="115" t="s">
        <v>1556</v>
      </c>
      <c r="F367" s="134">
        <v>41304</v>
      </c>
      <c r="G367" s="115">
        <v>0.9</v>
      </c>
      <c r="H367" s="135">
        <v>41122</v>
      </c>
      <c r="I367" s="115">
        <v>0.9</v>
      </c>
      <c r="J367" s="135">
        <v>44896</v>
      </c>
      <c r="K367" s="115"/>
      <c r="L367" s="115">
        <v>0</v>
      </c>
      <c r="M367" s="115"/>
      <c r="N367" s="115">
        <v>0</v>
      </c>
      <c r="O367" s="115"/>
      <c r="P367" s="115"/>
      <c r="Q367" s="115">
        <v>0</v>
      </c>
      <c r="R367" s="115"/>
      <c r="S367" s="115">
        <v>0</v>
      </c>
      <c r="T367" s="115"/>
      <c r="U367" s="115"/>
    </row>
    <row r="368" spans="1:21" x14ac:dyDescent="0.3">
      <c r="A368" s="115" t="s">
        <v>379</v>
      </c>
      <c r="B368" s="115">
        <v>6</v>
      </c>
      <c r="C368" s="115" t="s">
        <v>721</v>
      </c>
      <c r="D368" s="115" t="s">
        <v>1794</v>
      </c>
      <c r="E368" s="115" t="s">
        <v>1551</v>
      </c>
      <c r="F368" s="134">
        <v>41288</v>
      </c>
      <c r="G368" s="115">
        <v>1</v>
      </c>
      <c r="H368" s="135">
        <v>30895</v>
      </c>
      <c r="I368" s="115">
        <v>0.8</v>
      </c>
      <c r="J368" s="115"/>
      <c r="K368" s="115" t="s">
        <v>1463</v>
      </c>
      <c r="L368" s="115">
        <v>0</v>
      </c>
      <c r="M368" s="115"/>
      <c r="N368" s="115">
        <v>0</v>
      </c>
      <c r="O368" s="115"/>
      <c r="P368" s="115"/>
      <c r="Q368" s="115">
        <v>0</v>
      </c>
      <c r="R368" s="115"/>
      <c r="S368" s="115">
        <v>0</v>
      </c>
      <c r="T368" s="115"/>
      <c r="U368" s="115"/>
    </row>
    <row r="369" spans="1:21" x14ac:dyDescent="0.3">
      <c r="A369" s="115" t="s">
        <v>347</v>
      </c>
      <c r="B369" s="115">
        <v>6</v>
      </c>
      <c r="C369" s="115" t="s">
        <v>779</v>
      </c>
      <c r="D369" s="115" t="s">
        <v>779</v>
      </c>
      <c r="E369" s="115" t="s">
        <v>1552</v>
      </c>
      <c r="F369" s="134">
        <v>41264</v>
      </c>
      <c r="G369" s="115">
        <v>1</v>
      </c>
      <c r="H369" s="135">
        <v>38200</v>
      </c>
      <c r="I369" s="115">
        <v>1</v>
      </c>
      <c r="J369" s="135">
        <v>41244</v>
      </c>
      <c r="K369" s="115"/>
      <c r="L369" s="115">
        <v>0</v>
      </c>
      <c r="M369" s="115"/>
      <c r="N369" s="115">
        <v>0</v>
      </c>
      <c r="O369" s="115"/>
      <c r="P369" s="115"/>
      <c r="Q369" s="115">
        <v>0</v>
      </c>
      <c r="R369" s="115"/>
      <c r="S369" s="115">
        <v>0</v>
      </c>
      <c r="T369" s="115"/>
      <c r="U369" s="115"/>
    </row>
    <row r="370" spans="1:21" x14ac:dyDescent="0.3">
      <c r="A370" s="115" t="s">
        <v>117</v>
      </c>
      <c r="B370" s="115">
        <v>6</v>
      </c>
      <c r="C370" s="115" t="s">
        <v>763</v>
      </c>
      <c r="D370" s="115" t="s">
        <v>1795</v>
      </c>
      <c r="E370" s="115" t="s">
        <v>1556</v>
      </c>
      <c r="F370" s="134">
        <v>41302</v>
      </c>
      <c r="G370" s="115">
        <v>0.75</v>
      </c>
      <c r="H370" s="135">
        <v>38749</v>
      </c>
      <c r="I370" s="115">
        <v>0.749</v>
      </c>
      <c r="J370" s="135">
        <v>42339</v>
      </c>
      <c r="K370" s="115"/>
      <c r="L370" s="115">
        <v>0</v>
      </c>
      <c r="M370" s="115"/>
      <c r="N370" s="115">
        <v>0</v>
      </c>
      <c r="O370" s="115"/>
      <c r="P370" s="115"/>
      <c r="Q370" s="115">
        <v>0</v>
      </c>
      <c r="R370" s="115"/>
      <c r="S370" s="115">
        <v>0</v>
      </c>
      <c r="T370" s="115"/>
      <c r="U370" s="115"/>
    </row>
    <row r="371" spans="1:21" x14ac:dyDescent="0.3">
      <c r="A371" s="115" t="s">
        <v>329</v>
      </c>
      <c r="B371" s="115">
        <v>6</v>
      </c>
      <c r="C371" s="115" t="s">
        <v>704</v>
      </c>
      <c r="D371" s="115" t="s">
        <v>1796</v>
      </c>
      <c r="E371" s="115" t="s">
        <v>1551</v>
      </c>
      <c r="F371" s="134">
        <v>41262</v>
      </c>
      <c r="G371" s="115">
        <v>1</v>
      </c>
      <c r="H371" s="135">
        <v>28430</v>
      </c>
      <c r="I371" s="115">
        <v>0.77190000000000003</v>
      </c>
      <c r="J371" s="115"/>
      <c r="K371" s="115" t="s">
        <v>1463</v>
      </c>
      <c r="L371" s="115">
        <v>0</v>
      </c>
      <c r="M371" s="115"/>
      <c r="N371" s="115">
        <v>0</v>
      </c>
      <c r="O371" s="115"/>
      <c r="P371" s="115"/>
      <c r="Q371" s="115">
        <v>0</v>
      </c>
      <c r="R371" s="115"/>
      <c r="S371" s="115">
        <v>0</v>
      </c>
      <c r="T371" s="115"/>
      <c r="U371" s="115" t="s">
        <v>1463</v>
      </c>
    </row>
    <row r="372" spans="1:21" x14ac:dyDescent="0.3">
      <c r="A372" s="115" t="s">
        <v>283</v>
      </c>
      <c r="B372" s="115">
        <v>6</v>
      </c>
      <c r="C372" s="115" t="s">
        <v>704</v>
      </c>
      <c r="D372" s="115" t="s">
        <v>1797</v>
      </c>
      <c r="E372" s="115" t="s">
        <v>1551</v>
      </c>
      <c r="F372" s="134">
        <v>41300</v>
      </c>
      <c r="G372" s="115">
        <v>1</v>
      </c>
      <c r="H372" s="135">
        <v>39264</v>
      </c>
      <c r="I372" s="115">
        <v>1</v>
      </c>
      <c r="J372" s="135">
        <v>43040</v>
      </c>
      <c r="K372" s="115"/>
      <c r="L372" s="115">
        <v>0</v>
      </c>
      <c r="M372" s="115"/>
      <c r="N372" s="115">
        <v>0</v>
      </c>
      <c r="O372" s="115"/>
      <c r="P372" s="115"/>
      <c r="Q372" s="115">
        <v>0</v>
      </c>
      <c r="R372" s="115"/>
      <c r="S372" s="115">
        <v>0</v>
      </c>
      <c r="T372" s="115"/>
      <c r="U372" s="115"/>
    </row>
    <row r="373" spans="1:21" x14ac:dyDescent="0.3">
      <c r="A373" s="115" t="s">
        <v>345</v>
      </c>
      <c r="B373" s="115">
        <v>6</v>
      </c>
      <c r="C373" s="115" t="s">
        <v>720</v>
      </c>
      <c r="D373" s="115" t="s">
        <v>1798</v>
      </c>
      <c r="E373" s="115" t="s">
        <v>1556</v>
      </c>
      <c r="F373" s="134">
        <v>41304</v>
      </c>
      <c r="G373" s="115">
        <v>1.5</v>
      </c>
      <c r="H373" s="135">
        <v>35947</v>
      </c>
      <c r="I373" s="115">
        <v>1.5</v>
      </c>
      <c r="J373" s="115"/>
      <c r="K373" s="115" t="s">
        <v>1463</v>
      </c>
      <c r="L373" s="115">
        <v>0</v>
      </c>
      <c r="M373" s="115"/>
      <c r="N373" s="115">
        <v>0</v>
      </c>
      <c r="O373" s="115"/>
      <c r="P373" s="115"/>
      <c r="Q373" s="115">
        <v>0</v>
      </c>
      <c r="R373" s="115"/>
      <c r="S373" s="115">
        <v>0</v>
      </c>
      <c r="T373" s="115"/>
      <c r="U373" s="115"/>
    </row>
    <row r="374" spans="1:21" x14ac:dyDescent="0.3">
      <c r="A374" s="115" t="s">
        <v>63</v>
      </c>
      <c r="B374" s="115">
        <v>6</v>
      </c>
      <c r="C374" s="115" t="s">
        <v>732</v>
      </c>
      <c r="D374" s="115" t="s">
        <v>1799</v>
      </c>
      <c r="E374" s="115" t="s">
        <v>1556</v>
      </c>
      <c r="F374" s="134">
        <v>41213</v>
      </c>
      <c r="G374" s="115">
        <v>2.7</v>
      </c>
      <c r="H374" s="135">
        <v>34639</v>
      </c>
      <c r="I374" s="115">
        <v>2.6947000000000001</v>
      </c>
      <c r="J374" s="115"/>
      <c r="K374" s="115" t="s">
        <v>1463</v>
      </c>
      <c r="L374" s="115">
        <v>1.3</v>
      </c>
      <c r="M374" s="135">
        <v>34639</v>
      </c>
      <c r="N374" s="115">
        <v>1.2983</v>
      </c>
      <c r="O374" s="135">
        <v>41944</v>
      </c>
      <c r="P374" s="115"/>
      <c r="Q374" s="115">
        <v>0</v>
      </c>
      <c r="R374" s="115"/>
      <c r="S374" s="115">
        <v>0</v>
      </c>
      <c r="T374" s="115"/>
      <c r="U374" s="115"/>
    </row>
    <row r="375" spans="1:21" x14ac:dyDescent="0.3">
      <c r="A375" s="115" t="s">
        <v>369</v>
      </c>
      <c r="B375" s="115">
        <v>6</v>
      </c>
      <c r="C375" s="115" t="s">
        <v>704</v>
      </c>
      <c r="D375" s="115" t="s">
        <v>1800</v>
      </c>
      <c r="E375" s="115" t="s">
        <v>1551</v>
      </c>
      <c r="F375" s="134">
        <v>41197</v>
      </c>
      <c r="G375" s="115">
        <v>1</v>
      </c>
      <c r="H375" s="135">
        <v>8858</v>
      </c>
      <c r="I375" s="115">
        <v>0.7823</v>
      </c>
      <c r="J375" s="115"/>
      <c r="K375" s="115" t="s">
        <v>1463</v>
      </c>
      <c r="L375" s="115">
        <v>0</v>
      </c>
      <c r="M375" s="115"/>
      <c r="N375" s="115">
        <v>0</v>
      </c>
      <c r="O375" s="115"/>
      <c r="P375" s="115"/>
      <c r="Q375" s="115">
        <v>0</v>
      </c>
      <c r="R375" s="115"/>
      <c r="S375" s="115">
        <v>0</v>
      </c>
      <c r="T375" s="115"/>
      <c r="U375" s="115"/>
    </row>
    <row r="376" spans="1:21" x14ac:dyDescent="0.3">
      <c r="A376" s="115" t="s">
        <v>202</v>
      </c>
      <c r="B376" s="115">
        <v>6</v>
      </c>
      <c r="C376" s="115" t="s">
        <v>704</v>
      </c>
      <c r="D376" s="115" t="s">
        <v>1801</v>
      </c>
      <c r="E376" s="115" t="s">
        <v>1551</v>
      </c>
      <c r="F376" s="134">
        <v>41269</v>
      </c>
      <c r="G376" s="115">
        <v>1</v>
      </c>
      <c r="H376" s="135">
        <v>37926</v>
      </c>
      <c r="I376" s="115">
        <v>0.9597</v>
      </c>
      <c r="J376" s="135">
        <v>45231</v>
      </c>
      <c r="K376" s="115"/>
      <c r="L376" s="115">
        <v>0.9597</v>
      </c>
      <c r="M376" s="115"/>
      <c r="N376" s="115">
        <v>0</v>
      </c>
      <c r="O376" s="115"/>
      <c r="P376" s="115"/>
      <c r="Q376" s="115">
        <v>0</v>
      </c>
      <c r="R376" s="115"/>
      <c r="S376" s="115">
        <v>0</v>
      </c>
      <c r="T376" s="115"/>
      <c r="U376" s="115"/>
    </row>
    <row r="377" spans="1:21" x14ac:dyDescent="0.3">
      <c r="A377" s="115" t="s">
        <v>289</v>
      </c>
      <c r="B377" s="115">
        <v>6</v>
      </c>
      <c r="C377" s="115" t="s">
        <v>787</v>
      </c>
      <c r="D377" s="115" t="s">
        <v>1802</v>
      </c>
      <c r="E377" s="115" t="s">
        <v>1552</v>
      </c>
      <c r="F377" s="134">
        <v>41305</v>
      </c>
      <c r="G377" s="115">
        <v>0.7</v>
      </c>
      <c r="H377" s="135">
        <v>40513</v>
      </c>
      <c r="I377" s="115">
        <v>0.7</v>
      </c>
      <c r="J377" s="135">
        <v>41609</v>
      </c>
      <c r="K377" s="115"/>
      <c r="L377" s="115">
        <v>0</v>
      </c>
      <c r="M377" s="115"/>
      <c r="N377" s="115">
        <v>0</v>
      </c>
      <c r="O377" s="115"/>
      <c r="P377" s="115"/>
      <c r="Q377" s="115">
        <v>0</v>
      </c>
      <c r="R377" s="115"/>
      <c r="S377" s="115">
        <v>0</v>
      </c>
      <c r="T377" s="115"/>
      <c r="U377" s="115"/>
    </row>
    <row r="378" spans="1:21" x14ac:dyDescent="0.3">
      <c r="A378" s="115" t="s">
        <v>307</v>
      </c>
      <c r="B378" s="115">
        <v>6</v>
      </c>
      <c r="C378" s="115" t="s">
        <v>718</v>
      </c>
      <c r="D378" s="115"/>
      <c r="E378" s="115" t="s">
        <v>1551</v>
      </c>
      <c r="F378" s="134">
        <v>41290</v>
      </c>
      <c r="G378" s="115">
        <v>1</v>
      </c>
      <c r="H378" s="135">
        <v>40725</v>
      </c>
      <c r="I378" s="115">
        <v>0.92</v>
      </c>
      <c r="J378" s="135">
        <v>41061</v>
      </c>
      <c r="K378" s="115"/>
      <c r="L378" s="115">
        <v>0</v>
      </c>
      <c r="M378" s="115"/>
      <c r="N378" s="115">
        <v>0</v>
      </c>
      <c r="O378" s="115"/>
      <c r="P378" s="115"/>
      <c r="Q378" s="115">
        <v>0</v>
      </c>
      <c r="R378" s="115"/>
      <c r="S378" s="115">
        <v>0</v>
      </c>
      <c r="T378" s="115"/>
      <c r="U378" s="115"/>
    </row>
    <row r="379" spans="1:21" x14ac:dyDescent="0.3">
      <c r="A379" s="115" t="s">
        <v>201</v>
      </c>
      <c r="B379" s="115">
        <v>6</v>
      </c>
      <c r="C379" s="115" t="s">
        <v>718</v>
      </c>
      <c r="D379" s="115" t="s">
        <v>1221</v>
      </c>
      <c r="E379" s="115" t="s">
        <v>1554</v>
      </c>
      <c r="F379" s="134">
        <v>41206</v>
      </c>
      <c r="G379" s="115">
        <v>0</v>
      </c>
      <c r="H379" s="115"/>
      <c r="I379" s="115">
        <v>0</v>
      </c>
      <c r="J379" s="115"/>
      <c r="K379" s="115"/>
      <c r="L379" s="115">
        <v>0</v>
      </c>
      <c r="M379" s="115"/>
      <c r="N379" s="115">
        <v>0</v>
      </c>
      <c r="O379" s="115"/>
      <c r="P379" s="115"/>
      <c r="Q379" s="115">
        <v>0</v>
      </c>
      <c r="R379" s="115"/>
      <c r="S379" s="115">
        <v>0</v>
      </c>
      <c r="T379" s="115"/>
      <c r="U379" s="115"/>
    </row>
    <row r="380" spans="1:21" x14ac:dyDescent="0.3">
      <c r="A380" s="115" t="s">
        <v>310</v>
      </c>
      <c r="B380" s="115">
        <v>6</v>
      </c>
      <c r="C380" s="115" t="s">
        <v>704</v>
      </c>
      <c r="D380" s="115" t="s">
        <v>1803</v>
      </c>
      <c r="E380" s="115" t="s">
        <v>1551</v>
      </c>
      <c r="F380" s="134">
        <v>41250</v>
      </c>
      <c r="G380" s="115">
        <v>2.2000000000000002</v>
      </c>
      <c r="H380" s="135">
        <v>36220</v>
      </c>
      <c r="I380" s="115">
        <v>1.98</v>
      </c>
      <c r="J380" s="115"/>
      <c r="K380" s="115" t="s">
        <v>1463</v>
      </c>
      <c r="L380" s="115">
        <v>0.9</v>
      </c>
      <c r="M380" s="135">
        <v>40725</v>
      </c>
      <c r="N380" s="115">
        <v>0.82</v>
      </c>
      <c r="O380" s="115"/>
      <c r="P380" s="115" t="s">
        <v>1463</v>
      </c>
      <c r="Q380" s="115">
        <v>0</v>
      </c>
      <c r="R380" s="115"/>
      <c r="S380" s="115">
        <v>0</v>
      </c>
      <c r="T380" s="115"/>
      <c r="U380" s="115"/>
    </row>
    <row r="381" spans="1:21" x14ac:dyDescent="0.3">
      <c r="A381" s="115" t="s">
        <v>195</v>
      </c>
      <c r="B381" s="115">
        <v>6</v>
      </c>
      <c r="C381" s="115" t="s">
        <v>718</v>
      </c>
      <c r="D381" s="115" t="s">
        <v>1804</v>
      </c>
      <c r="E381" s="115" t="s">
        <v>1551</v>
      </c>
      <c r="F381" s="134">
        <v>41240</v>
      </c>
      <c r="G381" s="115">
        <v>0</v>
      </c>
      <c r="H381" s="115"/>
      <c r="I381" s="115">
        <v>0</v>
      </c>
      <c r="J381" s="115"/>
      <c r="K381" s="115"/>
      <c r="L381" s="115">
        <v>0</v>
      </c>
      <c r="M381" s="115"/>
      <c r="N381" s="115">
        <v>0</v>
      </c>
      <c r="O381" s="115"/>
      <c r="P381" s="115"/>
      <c r="Q381" s="115">
        <v>0</v>
      </c>
      <c r="R381" s="115"/>
      <c r="S381" s="115">
        <v>0</v>
      </c>
      <c r="T381" s="115"/>
      <c r="U381" s="115"/>
    </row>
    <row r="382" spans="1:21" x14ac:dyDescent="0.3">
      <c r="A382" s="115" t="s">
        <v>383</v>
      </c>
      <c r="B382" s="115">
        <v>6</v>
      </c>
      <c r="C382" s="115" t="s">
        <v>757</v>
      </c>
      <c r="D382" s="115" t="s">
        <v>1805</v>
      </c>
      <c r="E382" s="115" t="s">
        <v>1556</v>
      </c>
      <c r="F382" s="134">
        <v>41296</v>
      </c>
      <c r="G382" s="115">
        <v>1.1000000000000001</v>
      </c>
      <c r="H382" s="135">
        <v>35278</v>
      </c>
      <c r="I382" s="115">
        <v>0.95479999999999998</v>
      </c>
      <c r="J382" s="135">
        <v>42583</v>
      </c>
      <c r="K382" s="115"/>
      <c r="L382" s="115">
        <v>0.152</v>
      </c>
      <c r="M382" s="135">
        <v>35278</v>
      </c>
      <c r="N382" s="115">
        <v>0.15440000000000001</v>
      </c>
      <c r="O382" s="135">
        <v>42583</v>
      </c>
      <c r="P382" s="115"/>
      <c r="Q382" s="115">
        <v>0</v>
      </c>
      <c r="R382" s="115"/>
      <c r="S382" s="115">
        <v>0</v>
      </c>
      <c r="T382" s="115"/>
      <c r="U382" s="115"/>
    </row>
    <row r="383" spans="1:21" x14ac:dyDescent="0.3">
      <c r="A383" s="115" t="s">
        <v>177</v>
      </c>
      <c r="B383" s="115">
        <v>6</v>
      </c>
      <c r="C383" s="115" t="s">
        <v>704</v>
      </c>
      <c r="D383" s="115" t="s">
        <v>1806</v>
      </c>
      <c r="E383" s="115" t="s">
        <v>1551</v>
      </c>
      <c r="F383" s="134">
        <v>41246</v>
      </c>
      <c r="G383" s="115">
        <v>0.7</v>
      </c>
      <c r="H383" s="135">
        <v>40756</v>
      </c>
      <c r="I383" s="115">
        <v>0.7</v>
      </c>
      <c r="J383" s="135">
        <v>42522</v>
      </c>
      <c r="K383" s="115"/>
      <c r="L383" s="115">
        <v>0</v>
      </c>
      <c r="M383" s="115"/>
      <c r="N383" s="115">
        <v>0</v>
      </c>
      <c r="O383" s="115"/>
      <c r="P383" s="115"/>
      <c r="Q383" s="115">
        <v>0</v>
      </c>
      <c r="R383" s="115"/>
      <c r="S383" s="115">
        <v>0</v>
      </c>
      <c r="T383" s="115"/>
      <c r="U383" s="115"/>
    </row>
    <row r="384" spans="1:21" x14ac:dyDescent="0.3">
      <c r="A384" s="115" t="s">
        <v>388</v>
      </c>
      <c r="B384" s="115">
        <v>6</v>
      </c>
      <c r="C384" s="115" t="s">
        <v>718</v>
      </c>
      <c r="D384" s="115" t="s">
        <v>1807</v>
      </c>
      <c r="E384" s="115" t="s">
        <v>1551</v>
      </c>
      <c r="F384" s="134">
        <v>41285</v>
      </c>
      <c r="G384" s="115">
        <v>0.5</v>
      </c>
      <c r="H384" s="135">
        <v>21094</v>
      </c>
      <c r="I384" s="115">
        <v>0.4899</v>
      </c>
      <c r="J384" s="115"/>
      <c r="K384" s="115" t="s">
        <v>1463</v>
      </c>
      <c r="L384" s="115">
        <v>0.85</v>
      </c>
      <c r="M384" s="135">
        <v>40391</v>
      </c>
      <c r="N384" s="115">
        <v>1.3399000000000001</v>
      </c>
      <c r="O384" s="135">
        <v>47696</v>
      </c>
      <c r="P384" s="115"/>
      <c r="Q384" s="115">
        <v>0</v>
      </c>
      <c r="R384" s="115"/>
      <c r="S384" s="115">
        <v>0</v>
      </c>
      <c r="T384" s="115"/>
      <c r="U384" s="115"/>
    </row>
    <row r="385" spans="1:21" x14ac:dyDescent="0.3">
      <c r="A385" s="115" t="s">
        <v>338</v>
      </c>
      <c r="B385" s="115">
        <v>6</v>
      </c>
      <c r="C385" s="115" t="s">
        <v>704</v>
      </c>
      <c r="D385" s="115" t="s">
        <v>1279</v>
      </c>
      <c r="E385" s="115" t="s">
        <v>1554</v>
      </c>
      <c r="F385" s="134">
        <v>41302</v>
      </c>
      <c r="G385" s="115">
        <v>0.91180000000000005</v>
      </c>
      <c r="H385" s="135">
        <v>37469</v>
      </c>
      <c r="I385" s="115">
        <v>0.91180000000000005</v>
      </c>
      <c r="J385" s="135">
        <v>41244</v>
      </c>
      <c r="K385" s="115"/>
      <c r="L385" s="115">
        <v>0</v>
      </c>
      <c r="M385" s="115"/>
      <c r="N385" s="115">
        <v>0</v>
      </c>
      <c r="O385" s="115"/>
      <c r="P385" s="115"/>
      <c r="Q385" s="115">
        <v>0</v>
      </c>
      <c r="R385" s="115"/>
      <c r="S385" s="115">
        <v>0</v>
      </c>
      <c r="T385" s="115"/>
      <c r="U385" s="115"/>
    </row>
    <row r="386" spans="1:21" x14ac:dyDescent="0.3">
      <c r="A386" s="115" t="s">
        <v>91</v>
      </c>
      <c r="B386" s="115">
        <v>6</v>
      </c>
      <c r="C386" s="115" t="s">
        <v>721</v>
      </c>
      <c r="D386" s="115" t="s">
        <v>1808</v>
      </c>
      <c r="E386" s="115" t="s">
        <v>1552</v>
      </c>
      <c r="F386" s="134">
        <v>41298</v>
      </c>
      <c r="G386" s="115">
        <v>0.8</v>
      </c>
      <c r="H386" s="135">
        <v>39661</v>
      </c>
      <c r="I386" s="115">
        <v>0.8</v>
      </c>
      <c r="J386" s="115"/>
      <c r="K386" s="115" t="s">
        <v>1463</v>
      </c>
      <c r="L386" s="115">
        <v>0.25</v>
      </c>
      <c r="M386" s="135">
        <v>33178</v>
      </c>
      <c r="N386" s="115">
        <v>0.25</v>
      </c>
      <c r="O386" s="115"/>
      <c r="P386" s="115" t="s">
        <v>1463</v>
      </c>
      <c r="Q386" s="115">
        <v>0.35</v>
      </c>
      <c r="R386" s="135">
        <v>40360</v>
      </c>
      <c r="S386" s="115">
        <v>0.35</v>
      </c>
      <c r="T386" s="135">
        <v>41791</v>
      </c>
      <c r="U386" s="115"/>
    </row>
    <row r="387" spans="1:21" x14ac:dyDescent="0.3">
      <c r="A387" s="115" t="s">
        <v>378</v>
      </c>
      <c r="B387" s="115">
        <v>6</v>
      </c>
      <c r="C387" s="115" t="s">
        <v>704</v>
      </c>
      <c r="D387" s="115" t="s">
        <v>1283</v>
      </c>
      <c r="E387" s="115" t="s">
        <v>1554</v>
      </c>
      <c r="F387" s="134">
        <v>41197</v>
      </c>
      <c r="G387" s="115">
        <v>1</v>
      </c>
      <c r="H387" s="135">
        <v>18142</v>
      </c>
      <c r="I387" s="115">
        <v>1</v>
      </c>
      <c r="J387" s="115"/>
      <c r="K387" s="115" t="s">
        <v>1463</v>
      </c>
      <c r="L387" s="115">
        <v>0.7</v>
      </c>
      <c r="M387" s="135">
        <v>40391</v>
      </c>
      <c r="N387" s="115">
        <v>0.7</v>
      </c>
      <c r="O387" s="135">
        <v>46357</v>
      </c>
      <c r="P387" s="115"/>
      <c r="Q387" s="115">
        <v>0</v>
      </c>
      <c r="R387" s="115"/>
      <c r="S387" s="115">
        <v>0</v>
      </c>
      <c r="T387" s="115"/>
      <c r="U387" s="115"/>
    </row>
    <row r="388" spans="1:21" x14ac:dyDescent="0.3">
      <c r="A388" s="115" t="s">
        <v>372</v>
      </c>
      <c r="B388" s="115">
        <v>6</v>
      </c>
      <c r="C388" s="115" t="s">
        <v>708</v>
      </c>
      <c r="D388" s="115" t="s">
        <v>1809</v>
      </c>
      <c r="E388" s="115" t="s">
        <v>1556</v>
      </c>
      <c r="F388" s="134">
        <v>41199</v>
      </c>
      <c r="G388" s="115">
        <v>2</v>
      </c>
      <c r="H388" s="135">
        <v>37043</v>
      </c>
      <c r="I388" s="115">
        <v>2</v>
      </c>
      <c r="J388" s="115"/>
      <c r="K388" s="115" t="s">
        <v>1463</v>
      </c>
      <c r="L388" s="115">
        <v>0</v>
      </c>
      <c r="M388" s="115"/>
      <c r="N388" s="115">
        <v>0</v>
      </c>
      <c r="O388" s="115"/>
      <c r="P388" s="115"/>
      <c r="Q388" s="115">
        <v>0</v>
      </c>
      <c r="R388" s="115"/>
      <c r="S388" s="115">
        <v>0</v>
      </c>
      <c r="T388" s="115"/>
      <c r="U388" s="115"/>
    </row>
    <row r="389" spans="1:21" x14ac:dyDescent="0.3">
      <c r="A389" s="115" t="s">
        <v>318</v>
      </c>
      <c r="B389" s="115">
        <v>6</v>
      </c>
      <c r="C389" s="115" t="s">
        <v>721</v>
      </c>
      <c r="D389" s="115" t="s">
        <v>1808</v>
      </c>
      <c r="E389" s="115" t="s">
        <v>1551</v>
      </c>
      <c r="F389" s="134">
        <v>41291</v>
      </c>
      <c r="G389" s="115">
        <v>1</v>
      </c>
      <c r="H389" s="135">
        <v>34425</v>
      </c>
      <c r="I389" s="115">
        <v>0.94420000000000004</v>
      </c>
      <c r="J389" s="115"/>
      <c r="K389" s="115" t="s">
        <v>1463</v>
      </c>
      <c r="L389" s="115">
        <v>0</v>
      </c>
      <c r="M389" s="115"/>
      <c r="N389" s="115">
        <v>0</v>
      </c>
      <c r="O389" s="115"/>
      <c r="P389" s="115"/>
      <c r="Q389" s="115">
        <v>0</v>
      </c>
      <c r="R389" s="115"/>
      <c r="S389" s="115">
        <v>0</v>
      </c>
      <c r="T389" s="115"/>
      <c r="U389" s="115"/>
    </row>
    <row r="390" spans="1:21" x14ac:dyDescent="0.3">
      <c r="A390" s="115" t="s">
        <v>389</v>
      </c>
      <c r="B390" s="115">
        <v>6</v>
      </c>
      <c r="C390" s="115" t="s">
        <v>717</v>
      </c>
      <c r="D390" s="115" t="s">
        <v>1810</v>
      </c>
      <c r="E390" s="115" t="s">
        <v>1556</v>
      </c>
      <c r="F390" s="134">
        <v>41304</v>
      </c>
      <c r="G390" s="115">
        <v>0.85</v>
      </c>
      <c r="H390" s="135">
        <v>34001</v>
      </c>
      <c r="I390" s="115">
        <v>0.79820000000000002</v>
      </c>
      <c r="J390" s="115"/>
      <c r="K390" s="115" t="s">
        <v>1463</v>
      </c>
      <c r="L390" s="115">
        <v>0.75</v>
      </c>
      <c r="M390" s="135">
        <v>35916</v>
      </c>
      <c r="N390" s="115">
        <v>0.70920000000000005</v>
      </c>
      <c r="O390" s="115"/>
      <c r="P390" s="115" t="s">
        <v>1463</v>
      </c>
      <c r="Q390" s="115">
        <v>0.38</v>
      </c>
      <c r="R390" s="135">
        <v>40483</v>
      </c>
      <c r="S390" s="115">
        <v>0</v>
      </c>
      <c r="T390" s="115"/>
      <c r="U390" s="115" t="s">
        <v>1463</v>
      </c>
    </row>
  </sheetData>
  <hyperlinks>
    <hyperlink ref="D1:E1" location="'Table of Contents'!A1" display="Return to Table of Contents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0"/>
  <sheetViews>
    <sheetView zoomScale="75" zoomScaleNormal="75" workbookViewId="0">
      <pane ySplit="2" topLeftCell="A3" activePane="bottomLeft" state="frozen"/>
      <selection pane="bottomLeft" activeCell="D1" sqref="D1:E1"/>
    </sheetView>
  </sheetViews>
  <sheetFormatPr defaultRowHeight="14.4" x14ac:dyDescent="0.3"/>
  <cols>
    <col min="1" max="1" width="46.5546875" bestFit="1" customWidth="1"/>
    <col min="2" max="2" width="7.109375" customWidth="1"/>
    <col min="4" max="4" width="20.33203125" bestFit="1" customWidth="1"/>
    <col min="5" max="5" width="15.109375" bestFit="1" customWidth="1"/>
    <col min="6" max="6" width="39.5546875" bestFit="1" customWidth="1"/>
    <col min="7" max="7" width="75" bestFit="1" customWidth="1"/>
  </cols>
  <sheetData>
    <row r="1" spans="1:9" s="102" customFormat="1" x14ac:dyDescent="0.3">
      <c r="A1" s="123" t="s">
        <v>1464</v>
      </c>
      <c r="D1" s="203" t="s">
        <v>1924</v>
      </c>
      <c r="E1" s="203"/>
    </row>
    <row r="2" spans="1:9" s="79" customFormat="1" ht="43.2" x14ac:dyDescent="0.3">
      <c r="A2" s="79" t="s">
        <v>1465</v>
      </c>
      <c r="B2" s="79" t="s">
        <v>1466</v>
      </c>
      <c r="C2" s="79" t="s">
        <v>1501</v>
      </c>
      <c r="D2" s="79" t="s">
        <v>1551</v>
      </c>
      <c r="E2" s="79" t="s">
        <v>1552</v>
      </c>
      <c r="F2" s="79" t="s">
        <v>1811</v>
      </c>
      <c r="G2" s="79" t="s">
        <v>1812</v>
      </c>
      <c r="H2" s="79" t="s">
        <v>1813</v>
      </c>
      <c r="I2" s="79" t="s">
        <v>1814</v>
      </c>
    </row>
    <row r="3" spans="1:9" x14ac:dyDescent="0.3">
      <c r="A3" s="105" t="s">
        <v>239</v>
      </c>
      <c r="B3" s="105">
        <v>1</v>
      </c>
      <c r="C3" s="105">
        <v>1285</v>
      </c>
      <c r="D3" s="105" t="s">
        <v>802</v>
      </c>
      <c r="E3" s="105" t="s">
        <v>710</v>
      </c>
      <c r="F3" s="105" t="s">
        <v>803</v>
      </c>
      <c r="G3" s="105" t="s">
        <v>804</v>
      </c>
      <c r="H3" s="105" t="s">
        <v>1462</v>
      </c>
      <c r="I3" s="105"/>
    </row>
    <row r="4" spans="1:9" x14ac:dyDescent="0.3">
      <c r="A4" s="105" t="s">
        <v>66</v>
      </c>
      <c r="B4" s="105">
        <v>1</v>
      </c>
      <c r="C4" s="105">
        <v>3248</v>
      </c>
      <c r="D4" s="105" t="s">
        <v>823</v>
      </c>
      <c r="E4" s="105" t="s">
        <v>719</v>
      </c>
      <c r="F4" s="105" t="s">
        <v>795</v>
      </c>
      <c r="G4" s="105"/>
      <c r="H4" s="105"/>
      <c r="I4" s="105"/>
    </row>
    <row r="5" spans="1:9" x14ac:dyDescent="0.3">
      <c r="A5" s="105" t="s">
        <v>122</v>
      </c>
      <c r="B5" s="105">
        <v>1</v>
      </c>
      <c r="C5" s="105">
        <v>3686</v>
      </c>
      <c r="D5" s="105" t="s">
        <v>834</v>
      </c>
      <c r="E5" s="105" t="s">
        <v>723</v>
      </c>
      <c r="F5" s="105" t="s">
        <v>803</v>
      </c>
      <c r="G5" s="105"/>
      <c r="H5" s="105"/>
      <c r="I5" s="105"/>
    </row>
    <row r="6" spans="1:9" x14ac:dyDescent="0.3">
      <c r="A6" s="105" t="s">
        <v>26</v>
      </c>
      <c r="B6" s="105">
        <v>1</v>
      </c>
      <c r="C6" s="105">
        <v>657</v>
      </c>
      <c r="D6" s="105" t="s">
        <v>838</v>
      </c>
      <c r="E6" s="105" t="s">
        <v>726</v>
      </c>
      <c r="F6" s="105" t="s">
        <v>797</v>
      </c>
      <c r="G6" s="105"/>
      <c r="H6" s="105"/>
      <c r="I6" s="105"/>
    </row>
    <row r="7" spans="1:9" x14ac:dyDescent="0.3">
      <c r="A7" s="105" t="s">
        <v>112</v>
      </c>
      <c r="B7" s="105">
        <v>1</v>
      </c>
      <c r="C7" s="105">
        <v>3769</v>
      </c>
      <c r="D7" s="105" t="s">
        <v>839</v>
      </c>
      <c r="E7" s="105" t="s">
        <v>710</v>
      </c>
      <c r="F7" s="105" t="s">
        <v>803</v>
      </c>
      <c r="G7" s="105" t="s">
        <v>840</v>
      </c>
      <c r="H7" s="105" t="s">
        <v>1462</v>
      </c>
      <c r="I7" s="105"/>
    </row>
    <row r="8" spans="1:9" x14ac:dyDescent="0.3">
      <c r="A8" s="105" t="s">
        <v>65</v>
      </c>
      <c r="B8" s="105">
        <v>1</v>
      </c>
      <c r="C8" s="105">
        <v>3150</v>
      </c>
      <c r="D8" s="105" t="s">
        <v>842</v>
      </c>
      <c r="E8" s="105" t="s">
        <v>727</v>
      </c>
      <c r="F8" s="105" t="s">
        <v>792</v>
      </c>
      <c r="G8" s="105"/>
      <c r="H8" s="105"/>
      <c r="I8" s="105"/>
    </row>
    <row r="9" spans="1:9" x14ac:dyDescent="0.3">
      <c r="A9" s="105" t="s">
        <v>234</v>
      </c>
      <c r="B9" s="105">
        <v>1</v>
      </c>
      <c r="C9" s="105">
        <v>3615</v>
      </c>
      <c r="D9" s="105" t="s">
        <v>845</v>
      </c>
      <c r="E9" s="105" t="s">
        <v>729</v>
      </c>
      <c r="F9" s="105" t="s">
        <v>803</v>
      </c>
      <c r="G9" s="105" t="s">
        <v>846</v>
      </c>
      <c r="H9" s="105" t="s">
        <v>1462</v>
      </c>
      <c r="I9" s="105"/>
    </row>
    <row r="10" spans="1:9" x14ac:dyDescent="0.3">
      <c r="A10" s="105" t="s">
        <v>48</v>
      </c>
      <c r="B10" s="105">
        <v>1</v>
      </c>
      <c r="C10" s="105">
        <v>3623</v>
      </c>
      <c r="D10" s="105" t="s">
        <v>847</v>
      </c>
      <c r="E10" s="105" t="s">
        <v>729</v>
      </c>
      <c r="F10" s="105" t="s">
        <v>803</v>
      </c>
      <c r="G10" s="105" t="s">
        <v>848</v>
      </c>
      <c r="H10" s="105" t="s">
        <v>1462</v>
      </c>
      <c r="I10" s="105"/>
    </row>
    <row r="11" spans="1:9" x14ac:dyDescent="0.3">
      <c r="A11" s="105" t="s">
        <v>97</v>
      </c>
      <c r="B11" s="105">
        <v>1</v>
      </c>
      <c r="C11" s="105">
        <v>3081</v>
      </c>
      <c r="D11" s="105" t="s">
        <v>853</v>
      </c>
      <c r="E11" s="105" t="s">
        <v>730</v>
      </c>
      <c r="F11" s="105" t="s">
        <v>814</v>
      </c>
      <c r="G11" s="105" t="s">
        <v>840</v>
      </c>
      <c r="H11" s="105" t="s">
        <v>1462</v>
      </c>
      <c r="I11" s="105"/>
    </row>
    <row r="12" spans="1:9" x14ac:dyDescent="0.3">
      <c r="A12" s="105" t="s">
        <v>69</v>
      </c>
      <c r="B12" s="105">
        <v>1</v>
      </c>
      <c r="C12" s="105">
        <v>2937</v>
      </c>
      <c r="D12" s="105" t="s">
        <v>854</v>
      </c>
      <c r="E12" s="105" t="s">
        <v>729</v>
      </c>
      <c r="F12" s="105" t="s">
        <v>803</v>
      </c>
      <c r="G12" s="105"/>
      <c r="H12" s="105"/>
      <c r="I12" s="105"/>
    </row>
    <row r="13" spans="1:9" x14ac:dyDescent="0.3">
      <c r="A13" s="105" t="s">
        <v>15</v>
      </c>
      <c r="B13" s="105">
        <v>1</v>
      </c>
      <c r="C13" s="105">
        <v>2611</v>
      </c>
      <c r="D13" s="105" t="s">
        <v>872</v>
      </c>
      <c r="E13" s="105" t="s">
        <v>736</v>
      </c>
      <c r="F13" s="105" t="s">
        <v>792</v>
      </c>
      <c r="G13" s="105"/>
      <c r="H13" s="105"/>
      <c r="I13" s="105"/>
    </row>
    <row r="14" spans="1:9" x14ac:dyDescent="0.3">
      <c r="A14" s="105" t="s">
        <v>380</v>
      </c>
      <c r="B14" s="105">
        <v>1</v>
      </c>
      <c r="C14" s="105">
        <v>722</v>
      </c>
      <c r="D14" s="105" t="s">
        <v>884</v>
      </c>
      <c r="E14" s="105" t="s">
        <v>741</v>
      </c>
      <c r="F14" s="105" t="s">
        <v>814</v>
      </c>
      <c r="G14" s="105" t="s">
        <v>885</v>
      </c>
      <c r="H14" s="105" t="s">
        <v>1462</v>
      </c>
      <c r="I14" s="105"/>
    </row>
    <row r="15" spans="1:9" x14ac:dyDescent="0.3">
      <c r="A15" s="105" t="s">
        <v>243</v>
      </c>
      <c r="B15" s="105">
        <v>1</v>
      </c>
      <c r="C15" s="105">
        <v>3879</v>
      </c>
      <c r="D15" s="105" t="s">
        <v>893</v>
      </c>
      <c r="E15" s="105" t="s">
        <v>710</v>
      </c>
      <c r="F15" s="105" t="s">
        <v>803</v>
      </c>
      <c r="G15" s="105" t="s">
        <v>894</v>
      </c>
      <c r="H15" s="105" t="s">
        <v>1462</v>
      </c>
      <c r="I15" s="105"/>
    </row>
    <row r="16" spans="1:9" x14ac:dyDescent="0.3">
      <c r="A16" s="105" t="s">
        <v>92</v>
      </c>
      <c r="B16" s="105">
        <v>1</v>
      </c>
      <c r="C16" s="105">
        <v>1495</v>
      </c>
      <c r="D16" s="105" t="s">
        <v>900</v>
      </c>
      <c r="E16" s="105" t="s">
        <v>745</v>
      </c>
      <c r="F16" s="105" t="s">
        <v>803</v>
      </c>
      <c r="G16" s="105"/>
      <c r="H16" s="105"/>
      <c r="I16" s="105"/>
    </row>
    <row r="17" spans="1:9" x14ac:dyDescent="0.3">
      <c r="A17" s="105" t="s">
        <v>229</v>
      </c>
      <c r="B17" s="105">
        <v>1</v>
      </c>
      <c r="C17" s="105">
        <v>3604</v>
      </c>
      <c r="D17" s="105" t="s">
        <v>733</v>
      </c>
      <c r="E17" s="105" t="s">
        <v>705</v>
      </c>
      <c r="F17" s="105" t="s">
        <v>792</v>
      </c>
      <c r="G17" s="105" t="s">
        <v>907</v>
      </c>
      <c r="H17" s="105" t="s">
        <v>1462</v>
      </c>
      <c r="I17" s="105"/>
    </row>
    <row r="18" spans="1:9" x14ac:dyDescent="0.3">
      <c r="A18" s="105" t="s">
        <v>41</v>
      </c>
      <c r="B18" s="105">
        <v>1</v>
      </c>
      <c r="C18" s="105">
        <v>3803</v>
      </c>
      <c r="D18" s="105" t="s">
        <v>913</v>
      </c>
      <c r="E18" s="105" t="s">
        <v>736</v>
      </c>
      <c r="F18" s="105" t="s">
        <v>792</v>
      </c>
      <c r="G18" s="105"/>
      <c r="H18" s="105"/>
      <c r="I18" s="105"/>
    </row>
    <row r="19" spans="1:9" x14ac:dyDescent="0.3">
      <c r="A19" s="105" t="s">
        <v>113</v>
      </c>
      <c r="B19" s="105">
        <v>1</v>
      </c>
      <c r="C19" s="105">
        <v>2373</v>
      </c>
      <c r="D19" s="105" t="s">
        <v>914</v>
      </c>
      <c r="E19" s="105" t="s">
        <v>735</v>
      </c>
      <c r="F19" s="105" t="s">
        <v>795</v>
      </c>
      <c r="G19" s="105"/>
      <c r="H19" s="105"/>
      <c r="I19" s="105"/>
    </row>
    <row r="20" spans="1:9" x14ac:dyDescent="0.3">
      <c r="A20" s="105" t="s">
        <v>284</v>
      </c>
      <c r="B20" s="105">
        <v>1</v>
      </c>
      <c r="C20" s="105">
        <v>3953</v>
      </c>
      <c r="D20" s="105" t="s">
        <v>927</v>
      </c>
      <c r="E20" s="105" t="s">
        <v>726</v>
      </c>
      <c r="F20" s="105" t="s">
        <v>797</v>
      </c>
      <c r="G20" s="105"/>
      <c r="H20" s="105"/>
      <c r="I20" s="105"/>
    </row>
    <row r="21" spans="1:9" x14ac:dyDescent="0.3">
      <c r="A21" s="105" t="s">
        <v>54</v>
      </c>
      <c r="B21" s="105">
        <v>1</v>
      </c>
      <c r="C21" s="105">
        <v>3715</v>
      </c>
      <c r="D21" s="105" t="s">
        <v>751</v>
      </c>
      <c r="E21" s="105" t="s">
        <v>751</v>
      </c>
      <c r="F21" s="105" t="s">
        <v>808</v>
      </c>
      <c r="G21" s="105" t="s">
        <v>928</v>
      </c>
      <c r="H21" s="105" t="s">
        <v>1462</v>
      </c>
      <c r="I21" s="105"/>
    </row>
    <row r="22" spans="1:9" x14ac:dyDescent="0.3">
      <c r="A22" s="105" t="s">
        <v>268</v>
      </c>
      <c r="B22" s="105">
        <v>1</v>
      </c>
      <c r="C22" s="105">
        <v>3453</v>
      </c>
      <c r="D22" s="105" t="s">
        <v>929</v>
      </c>
      <c r="E22" s="105" t="s">
        <v>752</v>
      </c>
      <c r="F22" s="105" t="s">
        <v>814</v>
      </c>
      <c r="G22" s="105" t="s">
        <v>930</v>
      </c>
      <c r="H22" s="105" t="s">
        <v>1462</v>
      </c>
      <c r="I22" s="105"/>
    </row>
    <row r="23" spans="1:9" x14ac:dyDescent="0.3">
      <c r="A23" s="105" t="s">
        <v>2</v>
      </c>
      <c r="B23" s="105">
        <v>1</v>
      </c>
      <c r="C23" s="105">
        <v>1236</v>
      </c>
      <c r="D23" s="105" t="s">
        <v>931</v>
      </c>
      <c r="E23" s="105" t="s">
        <v>709</v>
      </c>
      <c r="F23" s="105" t="s">
        <v>814</v>
      </c>
      <c r="G23" s="105"/>
      <c r="H23" s="105"/>
      <c r="I23" s="105"/>
    </row>
    <row r="24" spans="1:9" x14ac:dyDescent="0.3">
      <c r="A24" s="105" t="s">
        <v>32</v>
      </c>
      <c r="B24" s="105">
        <v>1</v>
      </c>
      <c r="C24" s="105">
        <v>3179</v>
      </c>
      <c r="D24" s="105" t="s">
        <v>932</v>
      </c>
      <c r="E24" s="105" t="s">
        <v>729</v>
      </c>
      <c r="F24" s="105" t="s">
        <v>803</v>
      </c>
      <c r="G24" s="105"/>
      <c r="H24" s="105"/>
      <c r="I24" s="105"/>
    </row>
    <row r="25" spans="1:9" x14ac:dyDescent="0.3">
      <c r="A25" s="105" t="s">
        <v>351</v>
      </c>
      <c r="B25" s="105">
        <v>1</v>
      </c>
      <c r="C25" s="105">
        <v>2190</v>
      </c>
      <c r="D25" s="105" t="s">
        <v>939</v>
      </c>
      <c r="E25" s="105" t="s">
        <v>725</v>
      </c>
      <c r="F25" s="105" t="s">
        <v>814</v>
      </c>
      <c r="G25" s="105"/>
      <c r="H25" s="105"/>
      <c r="I25" s="105"/>
    </row>
    <row r="26" spans="1:9" x14ac:dyDescent="0.3">
      <c r="A26" s="105" t="s">
        <v>102</v>
      </c>
      <c r="B26" s="105">
        <v>1</v>
      </c>
      <c r="C26" s="105">
        <v>2769</v>
      </c>
      <c r="D26" s="105" t="s">
        <v>963</v>
      </c>
      <c r="E26" s="105" t="s">
        <v>706</v>
      </c>
      <c r="F26" s="105" t="s">
        <v>795</v>
      </c>
      <c r="G26" s="105"/>
      <c r="H26" s="105"/>
      <c r="I26" s="105"/>
    </row>
    <row r="27" spans="1:9" x14ac:dyDescent="0.3">
      <c r="A27" s="105" t="s">
        <v>9</v>
      </c>
      <c r="B27" s="105">
        <v>1</v>
      </c>
      <c r="C27" s="105">
        <v>3958</v>
      </c>
      <c r="D27" s="105" t="s">
        <v>964</v>
      </c>
      <c r="E27" s="105" t="s">
        <v>733</v>
      </c>
      <c r="F27" s="105" t="s">
        <v>795</v>
      </c>
      <c r="G27" s="105"/>
      <c r="H27" s="105"/>
      <c r="I27" s="105"/>
    </row>
    <row r="28" spans="1:9" x14ac:dyDescent="0.3">
      <c r="A28" s="105" t="s">
        <v>110</v>
      </c>
      <c r="B28" s="105">
        <v>1</v>
      </c>
      <c r="C28" s="105">
        <v>3112</v>
      </c>
      <c r="D28" s="105" t="s">
        <v>967</v>
      </c>
      <c r="E28" s="105" t="s">
        <v>735</v>
      </c>
      <c r="F28" s="105" t="s">
        <v>795</v>
      </c>
      <c r="G28" s="105"/>
      <c r="H28" s="105"/>
      <c r="I28" s="105"/>
    </row>
    <row r="29" spans="1:9" x14ac:dyDescent="0.3">
      <c r="A29" s="105" t="s">
        <v>47</v>
      </c>
      <c r="B29" s="105">
        <v>1</v>
      </c>
      <c r="C29" s="105">
        <v>2791</v>
      </c>
      <c r="D29" s="105" t="s">
        <v>972</v>
      </c>
      <c r="E29" s="105" t="s">
        <v>757</v>
      </c>
      <c r="F29" s="105" t="s">
        <v>803</v>
      </c>
      <c r="G29" s="105"/>
      <c r="H29" s="105"/>
      <c r="I29" s="105"/>
    </row>
    <row r="30" spans="1:9" x14ac:dyDescent="0.3">
      <c r="A30" s="105" t="s">
        <v>224</v>
      </c>
      <c r="B30" s="105">
        <v>1</v>
      </c>
      <c r="C30" s="105">
        <v>3150</v>
      </c>
      <c r="D30" s="105" t="s">
        <v>979</v>
      </c>
      <c r="E30" s="105" t="s">
        <v>704</v>
      </c>
      <c r="F30" s="105" t="s">
        <v>790</v>
      </c>
      <c r="G30" s="105" t="s">
        <v>980</v>
      </c>
      <c r="H30" s="105" t="s">
        <v>1462</v>
      </c>
      <c r="I30" s="105"/>
    </row>
    <row r="31" spans="1:9" x14ac:dyDescent="0.3">
      <c r="A31" s="105" t="s">
        <v>215</v>
      </c>
      <c r="B31" s="105">
        <v>1</v>
      </c>
      <c r="C31" s="105">
        <v>3043</v>
      </c>
      <c r="D31" s="105" t="s">
        <v>987</v>
      </c>
      <c r="E31" s="105" t="s">
        <v>728</v>
      </c>
      <c r="F31" s="105" t="s">
        <v>805</v>
      </c>
      <c r="G31" s="105"/>
      <c r="H31" s="105"/>
      <c r="I31" s="105"/>
    </row>
    <row r="32" spans="1:9" x14ac:dyDescent="0.3">
      <c r="A32" s="105" t="s">
        <v>53</v>
      </c>
      <c r="B32" s="105">
        <v>1</v>
      </c>
      <c r="C32" s="105">
        <v>2047</v>
      </c>
      <c r="D32" s="105" t="s">
        <v>992</v>
      </c>
      <c r="E32" s="105" t="s">
        <v>753</v>
      </c>
      <c r="F32" s="105" t="s">
        <v>792</v>
      </c>
      <c r="G32" s="105"/>
      <c r="H32" s="105"/>
      <c r="I32" s="105"/>
    </row>
    <row r="33" spans="1:9" x14ac:dyDescent="0.3">
      <c r="A33" s="105" t="s">
        <v>145</v>
      </c>
      <c r="B33" s="105">
        <v>1</v>
      </c>
      <c r="C33" s="105">
        <v>3650</v>
      </c>
      <c r="D33" s="105" t="s">
        <v>997</v>
      </c>
      <c r="E33" s="105" t="s">
        <v>761</v>
      </c>
      <c r="F33" s="105" t="s">
        <v>803</v>
      </c>
      <c r="G33" s="105" t="s">
        <v>907</v>
      </c>
      <c r="H33" s="105"/>
      <c r="I33" s="105" t="s">
        <v>1462</v>
      </c>
    </row>
    <row r="34" spans="1:9" x14ac:dyDescent="0.3">
      <c r="A34" s="105" t="s">
        <v>210</v>
      </c>
      <c r="B34" s="105">
        <v>1</v>
      </c>
      <c r="C34" s="105">
        <v>3926</v>
      </c>
      <c r="D34" s="105" t="s">
        <v>1030</v>
      </c>
      <c r="E34" s="105" t="s">
        <v>708</v>
      </c>
      <c r="F34" s="105" t="s">
        <v>792</v>
      </c>
      <c r="G34" s="105"/>
      <c r="H34" s="105"/>
      <c r="I34" s="105"/>
    </row>
    <row r="35" spans="1:9" x14ac:dyDescent="0.3">
      <c r="A35" s="105" t="s">
        <v>208</v>
      </c>
      <c r="B35" s="105">
        <v>1</v>
      </c>
      <c r="C35" s="105">
        <v>3730</v>
      </c>
      <c r="D35" s="105" t="s">
        <v>1060</v>
      </c>
      <c r="E35" s="105" t="s">
        <v>738</v>
      </c>
      <c r="F35" s="105" t="s">
        <v>814</v>
      </c>
      <c r="G35" s="105"/>
      <c r="H35" s="105"/>
      <c r="I35" s="105"/>
    </row>
    <row r="36" spans="1:9" x14ac:dyDescent="0.3">
      <c r="A36" s="105" t="s">
        <v>3</v>
      </c>
      <c r="B36" s="105">
        <v>1</v>
      </c>
      <c r="C36" s="105">
        <v>2463</v>
      </c>
      <c r="D36" s="105" t="s">
        <v>1062</v>
      </c>
      <c r="E36" s="105" t="s">
        <v>720</v>
      </c>
      <c r="F36" s="105" t="s">
        <v>805</v>
      </c>
      <c r="G36" s="105" t="s">
        <v>844</v>
      </c>
      <c r="H36" s="105" t="s">
        <v>1462</v>
      </c>
      <c r="I36" s="105"/>
    </row>
    <row r="37" spans="1:9" x14ac:dyDescent="0.3">
      <c r="A37" s="105" t="s">
        <v>206</v>
      </c>
      <c r="B37" s="105">
        <v>1</v>
      </c>
      <c r="C37" s="105">
        <v>1900</v>
      </c>
      <c r="D37" s="105" t="s">
        <v>1063</v>
      </c>
      <c r="E37" s="105" t="s">
        <v>766</v>
      </c>
      <c r="F37" s="105" t="s">
        <v>805</v>
      </c>
      <c r="G37" s="105"/>
      <c r="H37" s="105"/>
      <c r="I37" s="105"/>
    </row>
    <row r="38" spans="1:9" x14ac:dyDescent="0.3">
      <c r="A38" s="105" t="s">
        <v>36</v>
      </c>
      <c r="B38" s="105">
        <v>1</v>
      </c>
      <c r="C38" s="105">
        <v>2027</v>
      </c>
      <c r="D38" s="105" t="s">
        <v>1066</v>
      </c>
      <c r="E38" s="105" t="s">
        <v>761</v>
      </c>
      <c r="F38" s="105" t="s">
        <v>803</v>
      </c>
      <c r="G38" s="105"/>
      <c r="H38" s="105"/>
      <c r="I38" s="105"/>
    </row>
    <row r="39" spans="1:9" x14ac:dyDescent="0.3">
      <c r="A39" s="105" t="s">
        <v>68</v>
      </c>
      <c r="B39" s="105">
        <v>1</v>
      </c>
      <c r="C39" s="105">
        <v>3585</v>
      </c>
      <c r="D39" s="105" t="s">
        <v>1071</v>
      </c>
      <c r="E39" s="105" t="s">
        <v>756</v>
      </c>
      <c r="F39" s="105" t="s">
        <v>803</v>
      </c>
      <c r="G39" s="105"/>
      <c r="H39" s="105"/>
      <c r="I39" s="105"/>
    </row>
    <row r="40" spans="1:9" x14ac:dyDescent="0.3">
      <c r="A40" s="105" t="s">
        <v>11</v>
      </c>
      <c r="B40" s="105">
        <v>1</v>
      </c>
      <c r="C40" s="105">
        <v>2372</v>
      </c>
      <c r="D40" s="105" t="s">
        <v>1074</v>
      </c>
      <c r="E40" s="105" t="s">
        <v>739</v>
      </c>
      <c r="F40" s="105" t="s">
        <v>792</v>
      </c>
      <c r="G40" s="105"/>
      <c r="H40" s="105"/>
      <c r="I40" s="105"/>
    </row>
    <row r="41" spans="1:9" x14ac:dyDescent="0.3">
      <c r="A41" s="105" t="s">
        <v>34</v>
      </c>
      <c r="B41" s="105">
        <v>1</v>
      </c>
      <c r="C41" s="105">
        <v>3667</v>
      </c>
      <c r="D41" s="105" t="s">
        <v>1081</v>
      </c>
      <c r="E41" s="105" t="s">
        <v>716</v>
      </c>
      <c r="F41" s="105" t="s">
        <v>792</v>
      </c>
      <c r="G41" s="105"/>
      <c r="H41" s="105"/>
      <c r="I41" s="105"/>
    </row>
    <row r="42" spans="1:9" x14ac:dyDescent="0.3">
      <c r="A42" s="105" t="s">
        <v>100</v>
      </c>
      <c r="B42" s="105">
        <v>1</v>
      </c>
      <c r="C42" s="105">
        <v>492</v>
      </c>
      <c r="D42" s="105" t="s">
        <v>1086</v>
      </c>
      <c r="E42" s="105" t="s">
        <v>773</v>
      </c>
      <c r="F42" s="105" t="s">
        <v>814</v>
      </c>
      <c r="G42" s="105" t="s">
        <v>885</v>
      </c>
      <c r="H42" s="105" t="s">
        <v>1462</v>
      </c>
      <c r="I42" s="105"/>
    </row>
    <row r="43" spans="1:9" x14ac:dyDescent="0.3">
      <c r="A43" s="105" t="s">
        <v>67</v>
      </c>
      <c r="B43" s="105">
        <v>1</v>
      </c>
      <c r="C43" s="105">
        <v>3996</v>
      </c>
      <c r="D43" s="105" t="s">
        <v>1096</v>
      </c>
      <c r="E43" s="105" t="s">
        <v>733</v>
      </c>
      <c r="F43" s="105" t="s">
        <v>795</v>
      </c>
      <c r="G43" s="105"/>
      <c r="H43" s="105"/>
      <c r="I43" s="105"/>
    </row>
    <row r="44" spans="1:9" x14ac:dyDescent="0.3">
      <c r="A44" s="105" t="s">
        <v>7</v>
      </c>
      <c r="B44" s="105">
        <v>1</v>
      </c>
      <c r="C44" s="105">
        <v>2440</v>
      </c>
      <c r="D44" s="105" t="s">
        <v>1108</v>
      </c>
      <c r="E44" s="105" t="s">
        <v>741</v>
      </c>
      <c r="F44" s="105" t="s">
        <v>814</v>
      </c>
      <c r="G44" s="105"/>
      <c r="H44" s="105"/>
      <c r="I44" s="105"/>
    </row>
    <row r="45" spans="1:9" x14ac:dyDescent="0.3">
      <c r="A45" s="105" t="s">
        <v>80</v>
      </c>
      <c r="B45" s="105">
        <v>1</v>
      </c>
      <c r="C45" s="105">
        <v>3433</v>
      </c>
      <c r="D45" s="105" t="s">
        <v>1112</v>
      </c>
      <c r="E45" s="105" t="s">
        <v>732</v>
      </c>
      <c r="F45" s="105" t="s">
        <v>795</v>
      </c>
      <c r="G45" s="105"/>
      <c r="H45" s="105"/>
      <c r="I45" s="105"/>
    </row>
    <row r="46" spans="1:9" x14ac:dyDescent="0.3">
      <c r="A46" s="105" t="s">
        <v>4</v>
      </c>
      <c r="B46" s="105">
        <v>1</v>
      </c>
      <c r="C46" s="105">
        <v>1848</v>
      </c>
      <c r="D46" s="105" t="s">
        <v>1122</v>
      </c>
      <c r="E46" s="105" t="s">
        <v>727</v>
      </c>
      <c r="F46" s="105" t="s">
        <v>792</v>
      </c>
      <c r="G46" s="105"/>
      <c r="H46" s="105"/>
      <c r="I46" s="105"/>
    </row>
    <row r="47" spans="1:9" x14ac:dyDescent="0.3">
      <c r="A47" s="105" t="s">
        <v>51</v>
      </c>
      <c r="B47" s="105">
        <v>1</v>
      </c>
      <c r="C47" s="105">
        <v>3903</v>
      </c>
      <c r="D47" s="105" t="s">
        <v>1130</v>
      </c>
      <c r="E47" s="105" t="s">
        <v>739</v>
      </c>
      <c r="F47" s="105" t="s">
        <v>792</v>
      </c>
      <c r="G47" s="105" t="s">
        <v>1131</v>
      </c>
      <c r="H47" s="105" t="s">
        <v>1462</v>
      </c>
      <c r="I47" s="105"/>
    </row>
    <row r="48" spans="1:9" x14ac:dyDescent="0.3">
      <c r="A48" s="105" t="s">
        <v>183</v>
      </c>
      <c r="B48" s="105">
        <v>1</v>
      </c>
      <c r="C48" s="105">
        <v>3645</v>
      </c>
      <c r="D48" s="105" t="s">
        <v>541</v>
      </c>
      <c r="E48" s="105" t="s">
        <v>714</v>
      </c>
      <c r="F48" s="105" t="s">
        <v>813</v>
      </c>
      <c r="G48" s="105" t="s">
        <v>1132</v>
      </c>
      <c r="H48" s="105" t="s">
        <v>1462</v>
      </c>
      <c r="I48" s="105"/>
    </row>
    <row r="49" spans="1:9" x14ac:dyDescent="0.3">
      <c r="A49" s="105" t="s">
        <v>132</v>
      </c>
      <c r="B49" s="105">
        <v>1</v>
      </c>
      <c r="C49" s="105">
        <v>19</v>
      </c>
      <c r="D49" s="105" t="s">
        <v>1138</v>
      </c>
      <c r="E49" s="105" t="s">
        <v>704</v>
      </c>
      <c r="F49" s="105" t="s">
        <v>790</v>
      </c>
      <c r="G49" s="105"/>
      <c r="H49" s="105"/>
      <c r="I49" s="105"/>
    </row>
    <row r="50" spans="1:9" x14ac:dyDescent="0.3">
      <c r="A50" s="105" t="s">
        <v>222</v>
      </c>
      <c r="B50" s="105">
        <v>1</v>
      </c>
      <c r="C50" s="105">
        <v>3679</v>
      </c>
      <c r="D50" s="105" t="s">
        <v>741</v>
      </c>
      <c r="E50" s="105" t="s">
        <v>741</v>
      </c>
      <c r="F50" s="105" t="s">
        <v>814</v>
      </c>
      <c r="G50" s="105" t="s">
        <v>885</v>
      </c>
      <c r="H50" s="105" t="s">
        <v>1462</v>
      </c>
      <c r="I50" s="105"/>
    </row>
    <row r="51" spans="1:9" x14ac:dyDescent="0.3">
      <c r="A51" s="105" t="s">
        <v>35</v>
      </c>
      <c r="B51" s="105">
        <v>1</v>
      </c>
      <c r="C51" s="105">
        <v>1830</v>
      </c>
      <c r="D51" s="105" t="s">
        <v>1142</v>
      </c>
      <c r="E51" s="105" t="s">
        <v>738</v>
      </c>
      <c r="F51" s="105" t="s">
        <v>814</v>
      </c>
      <c r="G51" s="105"/>
      <c r="H51" s="105"/>
      <c r="I51" s="105"/>
    </row>
    <row r="52" spans="1:9" x14ac:dyDescent="0.3">
      <c r="A52" s="105" t="s">
        <v>381</v>
      </c>
      <c r="B52" s="105">
        <v>1</v>
      </c>
      <c r="C52" s="105">
        <v>959</v>
      </c>
      <c r="D52" s="105" t="s">
        <v>1148</v>
      </c>
      <c r="E52" s="105" t="s">
        <v>716</v>
      </c>
      <c r="F52" s="105" t="s">
        <v>818</v>
      </c>
      <c r="G52" s="105"/>
      <c r="H52" s="105"/>
      <c r="I52" s="105"/>
    </row>
    <row r="53" spans="1:9" x14ac:dyDescent="0.3">
      <c r="A53" s="105" t="s">
        <v>271</v>
      </c>
      <c r="B53" s="105">
        <v>1</v>
      </c>
      <c r="C53" s="105">
        <v>1939</v>
      </c>
      <c r="D53" s="105" t="s">
        <v>1157</v>
      </c>
      <c r="E53" s="105" t="s">
        <v>765</v>
      </c>
      <c r="F53" s="105" t="s">
        <v>803</v>
      </c>
      <c r="G53" s="105" t="s">
        <v>1158</v>
      </c>
      <c r="H53" s="105" t="s">
        <v>1462</v>
      </c>
      <c r="I53" s="105"/>
    </row>
    <row r="54" spans="1:9" x14ac:dyDescent="0.3">
      <c r="A54" s="105" t="s">
        <v>82</v>
      </c>
      <c r="B54" s="105">
        <v>1</v>
      </c>
      <c r="C54" s="105">
        <v>3739</v>
      </c>
      <c r="D54" s="105" t="s">
        <v>1179</v>
      </c>
      <c r="E54" s="105" t="s">
        <v>718</v>
      </c>
      <c r="F54" s="105" t="s">
        <v>821</v>
      </c>
      <c r="G54" s="117">
        <v>200</v>
      </c>
      <c r="H54" s="105" t="s">
        <v>1462</v>
      </c>
      <c r="I54" s="105"/>
    </row>
    <row r="55" spans="1:9" x14ac:dyDescent="0.3">
      <c r="A55" s="105" t="s">
        <v>377</v>
      </c>
      <c r="B55" s="105">
        <v>1</v>
      </c>
      <c r="C55" s="105">
        <v>1508</v>
      </c>
      <c r="D55" s="105" t="s">
        <v>1185</v>
      </c>
      <c r="E55" s="105" t="s">
        <v>759</v>
      </c>
      <c r="F55" s="105" t="s">
        <v>814</v>
      </c>
      <c r="G55" s="105"/>
      <c r="H55" s="105"/>
      <c r="I55" s="105"/>
    </row>
    <row r="56" spans="1:9" x14ac:dyDescent="0.3">
      <c r="A56" s="105" t="s">
        <v>155</v>
      </c>
      <c r="B56" s="105">
        <v>1</v>
      </c>
      <c r="C56" s="105">
        <v>3731</v>
      </c>
      <c r="D56" s="105" t="s">
        <v>1186</v>
      </c>
      <c r="E56" s="105" t="s">
        <v>768</v>
      </c>
      <c r="F56" s="105" t="s">
        <v>803</v>
      </c>
      <c r="G56" s="105"/>
      <c r="H56" s="105"/>
      <c r="I56" s="105"/>
    </row>
    <row r="57" spans="1:9" x14ac:dyDescent="0.3">
      <c r="A57" s="105" t="s">
        <v>16</v>
      </c>
      <c r="B57" s="105">
        <v>1</v>
      </c>
      <c r="C57" s="105">
        <v>3674</v>
      </c>
      <c r="D57" s="105" t="s">
        <v>1188</v>
      </c>
      <c r="E57" s="105" t="s">
        <v>742</v>
      </c>
      <c r="F57" s="105" t="s">
        <v>803</v>
      </c>
      <c r="G57" s="105"/>
      <c r="H57" s="105"/>
      <c r="I57" s="105"/>
    </row>
    <row r="58" spans="1:9" x14ac:dyDescent="0.3">
      <c r="A58" s="105" t="s">
        <v>10</v>
      </c>
      <c r="B58" s="105">
        <v>1</v>
      </c>
      <c r="C58" s="105">
        <v>882</v>
      </c>
      <c r="D58" s="105" t="s">
        <v>1189</v>
      </c>
      <c r="E58" s="105" t="s">
        <v>759</v>
      </c>
      <c r="F58" s="105" t="s">
        <v>814</v>
      </c>
      <c r="G58" s="105"/>
      <c r="H58" s="105"/>
      <c r="I58" s="105"/>
    </row>
    <row r="59" spans="1:9" x14ac:dyDescent="0.3">
      <c r="A59" s="105" t="s">
        <v>6</v>
      </c>
      <c r="B59" s="105">
        <v>1</v>
      </c>
      <c r="C59" s="105">
        <v>2419</v>
      </c>
      <c r="D59" s="105" t="s">
        <v>971</v>
      </c>
      <c r="E59" s="105" t="s">
        <v>704</v>
      </c>
      <c r="F59" s="105" t="s">
        <v>790</v>
      </c>
      <c r="G59" s="105"/>
      <c r="H59" s="105"/>
      <c r="I59" s="105"/>
    </row>
    <row r="60" spans="1:9" x14ac:dyDescent="0.3">
      <c r="A60" s="105" t="s">
        <v>17</v>
      </c>
      <c r="B60" s="105">
        <v>1</v>
      </c>
      <c r="C60" s="105">
        <v>3775</v>
      </c>
      <c r="D60" s="105" t="s">
        <v>775</v>
      </c>
      <c r="E60" s="105" t="s">
        <v>720</v>
      </c>
      <c r="F60" s="105" t="s">
        <v>792</v>
      </c>
      <c r="G60" s="105" t="s">
        <v>919</v>
      </c>
      <c r="H60" s="105" t="s">
        <v>1462</v>
      </c>
      <c r="I60" s="105"/>
    </row>
    <row r="61" spans="1:9" x14ac:dyDescent="0.3">
      <c r="A61" s="105" t="s">
        <v>23</v>
      </c>
      <c r="B61" s="105">
        <v>1</v>
      </c>
      <c r="C61" s="105">
        <v>2752</v>
      </c>
      <c r="D61" s="105" t="s">
        <v>1220</v>
      </c>
      <c r="E61" s="105" t="s">
        <v>713</v>
      </c>
      <c r="F61" s="105" t="s">
        <v>803</v>
      </c>
      <c r="G61" s="105"/>
      <c r="H61" s="105"/>
      <c r="I61" s="105"/>
    </row>
    <row r="62" spans="1:9" x14ac:dyDescent="0.3">
      <c r="A62" s="105" t="s">
        <v>64</v>
      </c>
      <c r="B62" s="105">
        <v>1</v>
      </c>
      <c r="C62" s="105">
        <v>2991</v>
      </c>
      <c r="D62" s="105" t="s">
        <v>1224</v>
      </c>
      <c r="E62" s="105" t="s">
        <v>747</v>
      </c>
      <c r="F62" s="105" t="s">
        <v>795</v>
      </c>
      <c r="G62" s="105"/>
      <c r="H62" s="105"/>
      <c r="I62" s="105"/>
    </row>
    <row r="63" spans="1:9" x14ac:dyDescent="0.3">
      <c r="A63" s="105" t="s">
        <v>232</v>
      </c>
      <c r="B63" s="105">
        <v>1</v>
      </c>
      <c r="C63" s="105">
        <v>3428</v>
      </c>
      <c r="D63" s="105" t="s">
        <v>1227</v>
      </c>
      <c r="E63" s="105" t="s">
        <v>722</v>
      </c>
      <c r="F63" s="105" t="s">
        <v>795</v>
      </c>
      <c r="G63" s="105" t="s">
        <v>825</v>
      </c>
      <c r="H63" s="105" t="s">
        <v>1462</v>
      </c>
      <c r="I63" s="105"/>
    </row>
    <row r="64" spans="1:9" x14ac:dyDescent="0.3">
      <c r="A64" s="105" t="s">
        <v>13</v>
      </c>
      <c r="B64" s="105">
        <v>1</v>
      </c>
      <c r="C64" s="105">
        <v>1932</v>
      </c>
      <c r="D64" s="105" t="s">
        <v>1228</v>
      </c>
      <c r="E64" s="105" t="s">
        <v>728</v>
      </c>
      <c r="F64" s="105" t="s">
        <v>805</v>
      </c>
      <c r="G64" s="105"/>
      <c r="H64" s="105"/>
      <c r="I64" s="105"/>
    </row>
    <row r="65" spans="1:9" x14ac:dyDescent="0.3">
      <c r="A65" s="105" t="s">
        <v>70</v>
      </c>
      <c r="B65" s="105">
        <v>1</v>
      </c>
      <c r="C65" s="105">
        <v>2387</v>
      </c>
      <c r="D65" s="105" t="s">
        <v>1243</v>
      </c>
      <c r="E65" s="105" t="s">
        <v>727</v>
      </c>
      <c r="F65" s="105" t="s">
        <v>792</v>
      </c>
      <c r="G65" s="105"/>
      <c r="H65" s="105"/>
      <c r="I65" s="105"/>
    </row>
    <row r="66" spans="1:9" x14ac:dyDescent="0.3">
      <c r="A66" s="105" t="s">
        <v>78</v>
      </c>
      <c r="B66" s="105">
        <v>1</v>
      </c>
      <c r="C66" s="105">
        <v>1873</v>
      </c>
      <c r="D66" s="105" t="s">
        <v>1252</v>
      </c>
      <c r="E66" s="105" t="s">
        <v>708</v>
      </c>
      <c r="F66" s="105" t="s">
        <v>792</v>
      </c>
      <c r="G66" s="105" t="s">
        <v>1253</v>
      </c>
      <c r="H66" s="105" t="s">
        <v>1462</v>
      </c>
      <c r="I66" s="105"/>
    </row>
    <row r="67" spans="1:9" x14ac:dyDescent="0.3">
      <c r="A67" s="105" t="s">
        <v>28</v>
      </c>
      <c r="B67" s="105">
        <v>1</v>
      </c>
      <c r="C67" s="105">
        <v>1652</v>
      </c>
      <c r="D67" s="105" t="s">
        <v>1262</v>
      </c>
      <c r="E67" s="105" t="s">
        <v>746</v>
      </c>
      <c r="F67" s="105" t="s">
        <v>797</v>
      </c>
      <c r="G67" s="105"/>
      <c r="H67" s="105"/>
      <c r="I67" s="105"/>
    </row>
    <row r="68" spans="1:9" x14ac:dyDescent="0.3">
      <c r="A68" s="105" t="s">
        <v>87</v>
      </c>
      <c r="B68" s="105">
        <v>1</v>
      </c>
      <c r="C68" s="105">
        <v>3895</v>
      </c>
      <c r="D68" s="105" t="s">
        <v>1268</v>
      </c>
      <c r="E68" s="105" t="s">
        <v>727</v>
      </c>
      <c r="F68" s="105" t="s">
        <v>792</v>
      </c>
      <c r="G68" s="105"/>
      <c r="H68" s="105"/>
      <c r="I68" s="105"/>
    </row>
    <row r="69" spans="1:9" x14ac:dyDescent="0.3">
      <c r="A69" s="105" t="s">
        <v>89</v>
      </c>
      <c r="B69" s="105">
        <v>1</v>
      </c>
      <c r="C69" s="105">
        <v>2156</v>
      </c>
      <c r="D69" s="105" t="s">
        <v>1271</v>
      </c>
      <c r="E69" s="105" t="s">
        <v>730</v>
      </c>
      <c r="F69" s="105" t="s">
        <v>814</v>
      </c>
      <c r="G69" s="105" t="s">
        <v>1272</v>
      </c>
      <c r="H69" s="105" t="s">
        <v>1462</v>
      </c>
      <c r="I69" s="105"/>
    </row>
    <row r="70" spans="1:9" x14ac:dyDescent="0.3">
      <c r="A70" s="105" t="s">
        <v>24</v>
      </c>
      <c r="B70" s="105">
        <v>1</v>
      </c>
      <c r="C70" s="105">
        <v>2475</v>
      </c>
      <c r="D70" s="105" t="s">
        <v>1273</v>
      </c>
      <c r="E70" s="105" t="s">
        <v>739</v>
      </c>
      <c r="F70" s="105" t="s">
        <v>792</v>
      </c>
      <c r="G70" s="105"/>
      <c r="H70" s="105"/>
      <c r="I70" s="105"/>
    </row>
    <row r="71" spans="1:9" x14ac:dyDescent="0.3">
      <c r="A71" s="105" t="s">
        <v>57</v>
      </c>
      <c r="B71" s="105">
        <v>1</v>
      </c>
      <c r="C71" s="105">
        <v>1968</v>
      </c>
      <c r="D71" s="105" t="s">
        <v>1274</v>
      </c>
      <c r="E71" s="105" t="s">
        <v>765</v>
      </c>
      <c r="F71" s="105" t="s">
        <v>803</v>
      </c>
      <c r="G71" s="105"/>
      <c r="H71" s="105"/>
      <c r="I71" s="105"/>
    </row>
    <row r="72" spans="1:9" x14ac:dyDescent="0.3">
      <c r="A72" s="105" t="s">
        <v>61</v>
      </c>
      <c r="B72" s="105">
        <v>1</v>
      </c>
      <c r="C72" s="105">
        <v>2202</v>
      </c>
      <c r="D72" s="105" t="s">
        <v>1280</v>
      </c>
      <c r="E72" s="105" t="s">
        <v>735</v>
      </c>
      <c r="F72" s="105" t="s">
        <v>795</v>
      </c>
      <c r="G72" s="105"/>
      <c r="H72" s="105"/>
      <c r="I72" s="105"/>
    </row>
    <row r="73" spans="1:9" x14ac:dyDescent="0.3">
      <c r="A73" s="105" t="s">
        <v>81</v>
      </c>
      <c r="B73" s="105">
        <v>1</v>
      </c>
      <c r="C73" s="105">
        <v>2913</v>
      </c>
      <c r="D73" s="105" t="s">
        <v>1287</v>
      </c>
      <c r="E73" s="105" t="s">
        <v>723</v>
      </c>
      <c r="F73" s="105" t="s">
        <v>803</v>
      </c>
      <c r="G73" s="105"/>
      <c r="H73" s="105"/>
      <c r="I73" s="105"/>
    </row>
    <row r="74" spans="1:9" x14ac:dyDescent="0.3">
      <c r="A74" s="105" t="s">
        <v>90</v>
      </c>
      <c r="B74" s="105">
        <v>1</v>
      </c>
      <c r="C74" s="105">
        <v>575</v>
      </c>
      <c r="D74" s="105" t="s">
        <v>1295</v>
      </c>
      <c r="E74" s="105" t="s">
        <v>725</v>
      </c>
      <c r="F74" s="105" t="s">
        <v>814</v>
      </c>
      <c r="G74" s="105" t="s">
        <v>1296</v>
      </c>
      <c r="H74" s="105" t="s">
        <v>1462</v>
      </c>
      <c r="I74" s="105"/>
    </row>
    <row r="75" spans="1:9" x14ac:dyDescent="0.3">
      <c r="A75" s="105" t="s">
        <v>39</v>
      </c>
      <c r="B75" s="105">
        <v>1</v>
      </c>
      <c r="C75" s="105">
        <v>2738</v>
      </c>
      <c r="D75" s="105" t="s">
        <v>1301</v>
      </c>
      <c r="E75" s="105" t="s">
        <v>746</v>
      </c>
      <c r="F75" s="105" t="s">
        <v>797</v>
      </c>
      <c r="G75" s="105"/>
      <c r="H75" s="105"/>
      <c r="I75" s="105"/>
    </row>
    <row r="76" spans="1:9" x14ac:dyDescent="0.3">
      <c r="A76" s="107" t="s">
        <v>254</v>
      </c>
      <c r="B76" s="107">
        <v>2</v>
      </c>
      <c r="C76" s="107">
        <v>6351</v>
      </c>
      <c r="D76" s="107" t="s">
        <v>789</v>
      </c>
      <c r="E76" s="107" t="s">
        <v>704</v>
      </c>
      <c r="F76" s="107" t="s">
        <v>790</v>
      </c>
      <c r="G76" s="107"/>
      <c r="H76" s="107"/>
      <c r="I76" s="107"/>
    </row>
    <row r="77" spans="1:9" x14ac:dyDescent="0.3">
      <c r="A77" s="107" t="s">
        <v>260</v>
      </c>
      <c r="B77" s="107">
        <v>2</v>
      </c>
      <c r="C77" s="107">
        <v>6583</v>
      </c>
      <c r="D77" s="107" t="s">
        <v>812</v>
      </c>
      <c r="E77" s="107" t="s">
        <v>714</v>
      </c>
      <c r="F77" s="107" t="s">
        <v>813</v>
      </c>
      <c r="G77" s="107"/>
      <c r="H77" s="107"/>
      <c r="I77" s="107"/>
    </row>
    <row r="78" spans="1:9" x14ac:dyDescent="0.3">
      <c r="A78" s="107" t="s">
        <v>173</v>
      </c>
      <c r="B78" s="107">
        <v>2</v>
      </c>
      <c r="C78" s="107">
        <v>5379</v>
      </c>
      <c r="D78" s="107" t="s">
        <v>820</v>
      </c>
      <c r="E78" s="107" t="s">
        <v>718</v>
      </c>
      <c r="F78" s="107" t="s">
        <v>821</v>
      </c>
      <c r="G78" s="107" t="s">
        <v>822</v>
      </c>
      <c r="H78" s="107" t="s">
        <v>1462</v>
      </c>
      <c r="I78" s="107"/>
    </row>
    <row r="79" spans="1:9" x14ac:dyDescent="0.3">
      <c r="A79" s="107" t="s">
        <v>45</v>
      </c>
      <c r="B79" s="107">
        <v>2</v>
      </c>
      <c r="C79" s="107">
        <v>4537</v>
      </c>
      <c r="D79" s="107" t="s">
        <v>824</v>
      </c>
      <c r="E79" s="107" t="s">
        <v>708</v>
      </c>
      <c r="F79" s="107" t="s">
        <v>818</v>
      </c>
      <c r="G79" s="107" t="s">
        <v>825</v>
      </c>
      <c r="H79" s="107" t="s">
        <v>1462</v>
      </c>
      <c r="I79" s="107"/>
    </row>
    <row r="80" spans="1:9" x14ac:dyDescent="0.3">
      <c r="A80" s="107" t="s">
        <v>291</v>
      </c>
      <c r="B80" s="107">
        <v>2</v>
      </c>
      <c r="C80" s="107">
        <v>6621</v>
      </c>
      <c r="D80" s="107" t="s">
        <v>831</v>
      </c>
      <c r="E80" s="107" t="s">
        <v>722</v>
      </c>
      <c r="F80" s="107" t="s">
        <v>795</v>
      </c>
      <c r="G80" s="107" t="s">
        <v>832</v>
      </c>
      <c r="H80" s="107" t="s">
        <v>1462</v>
      </c>
      <c r="I80" s="107"/>
    </row>
    <row r="81" spans="1:9" x14ac:dyDescent="0.3">
      <c r="A81" s="107" t="s">
        <v>272</v>
      </c>
      <c r="B81" s="107">
        <v>2</v>
      </c>
      <c r="C81" s="107">
        <v>5263</v>
      </c>
      <c r="D81" s="107" t="s">
        <v>865</v>
      </c>
      <c r="E81" s="107" t="s">
        <v>728</v>
      </c>
      <c r="F81" s="107" t="s">
        <v>805</v>
      </c>
      <c r="G81" s="107"/>
      <c r="H81" s="107"/>
      <c r="I81" s="107"/>
    </row>
    <row r="82" spans="1:9" x14ac:dyDescent="0.3">
      <c r="A82" s="107" t="s">
        <v>93</v>
      </c>
      <c r="B82" s="107">
        <v>2</v>
      </c>
      <c r="C82" s="107">
        <v>4005</v>
      </c>
      <c r="D82" s="107" t="s">
        <v>869</v>
      </c>
      <c r="E82" s="107" t="s">
        <v>706</v>
      </c>
      <c r="F82" s="107" t="s">
        <v>795</v>
      </c>
      <c r="G82" s="107"/>
      <c r="H82" s="107"/>
      <c r="I82" s="107"/>
    </row>
    <row r="83" spans="1:9" x14ac:dyDescent="0.3">
      <c r="A83" s="107" t="s">
        <v>77</v>
      </c>
      <c r="B83" s="107">
        <v>2</v>
      </c>
      <c r="C83" s="107">
        <v>4191</v>
      </c>
      <c r="D83" s="107" t="s">
        <v>876</v>
      </c>
      <c r="E83" s="107" t="s">
        <v>739</v>
      </c>
      <c r="F83" s="107" t="s">
        <v>792</v>
      </c>
      <c r="G83" s="107" t="s">
        <v>877</v>
      </c>
      <c r="H83" s="107" t="s">
        <v>1462</v>
      </c>
      <c r="I83" s="107"/>
    </row>
    <row r="84" spans="1:9" x14ac:dyDescent="0.3">
      <c r="A84" s="107" t="s">
        <v>37</v>
      </c>
      <c r="B84" s="107">
        <v>2</v>
      </c>
      <c r="C84" s="107">
        <v>4622</v>
      </c>
      <c r="D84" s="107" t="s">
        <v>910</v>
      </c>
      <c r="E84" s="107" t="s">
        <v>748</v>
      </c>
      <c r="F84" s="107" t="s">
        <v>813</v>
      </c>
      <c r="G84" s="107"/>
      <c r="H84" s="107"/>
      <c r="I84" s="107"/>
    </row>
    <row r="85" spans="1:9" x14ac:dyDescent="0.3">
      <c r="A85" s="107" t="s">
        <v>153</v>
      </c>
      <c r="B85" s="107">
        <v>2</v>
      </c>
      <c r="C85" s="107">
        <v>4986</v>
      </c>
      <c r="D85" s="107" t="s">
        <v>920</v>
      </c>
      <c r="E85" s="107" t="s">
        <v>736</v>
      </c>
      <c r="F85" s="107" t="s">
        <v>792</v>
      </c>
      <c r="G85" s="107"/>
      <c r="H85" s="107"/>
      <c r="I85" s="107"/>
    </row>
    <row r="86" spans="1:9" x14ac:dyDescent="0.3">
      <c r="A86" s="107" t="s">
        <v>19</v>
      </c>
      <c r="B86" s="107">
        <v>2</v>
      </c>
      <c r="C86" s="107">
        <v>4514</v>
      </c>
      <c r="D86" s="107" t="s">
        <v>937</v>
      </c>
      <c r="E86" s="107" t="s">
        <v>706</v>
      </c>
      <c r="F86" s="107" t="s">
        <v>795</v>
      </c>
      <c r="G86" s="107"/>
      <c r="H86" s="107"/>
      <c r="I86" s="107"/>
    </row>
    <row r="87" spans="1:9" x14ac:dyDescent="0.3">
      <c r="A87" s="107" t="s">
        <v>83</v>
      </c>
      <c r="B87" s="107">
        <v>2</v>
      </c>
      <c r="C87" s="107">
        <v>6838</v>
      </c>
      <c r="D87" s="107" t="s">
        <v>946</v>
      </c>
      <c r="E87" s="107" t="s">
        <v>727</v>
      </c>
      <c r="F87" s="107" t="s">
        <v>792</v>
      </c>
      <c r="G87" s="107"/>
      <c r="H87" s="107"/>
      <c r="I87" s="107"/>
    </row>
    <row r="88" spans="1:9" x14ac:dyDescent="0.3">
      <c r="A88" s="107" t="s">
        <v>62</v>
      </c>
      <c r="B88" s="107">
        <v>2</v>
      </c>
      <c r="C88" s="107">
        <v>4869</v>
      </c>
      <c r="D88" s="107" t="s">
        <v>950</v>
      </c>
      <c r="E88" s="107" t="s">
        <v>753</v>
      </c>
      <c r="F88" s="107" t="s">
        <v>792</v>
      </c>
      <c r="G88" s="107" t="s">
        <v>951</v>
      </c>
      <c r="H88" s="107" t="s">
        <v>1462</v>
      </c>
      <c r="I88" s="107"/>
    </row>
    <row r="89" spans="1:9" x14ac:dyDescent="0.3">
      <c r="A89" s="107" t="s">
        <v>138</v>
      </c>
      <c r="B89" s="107">
        <v>2</v>
      </c>
      <c r="C89" s="107">
        <v>4768</v>
      </c>
      <c r="D89" s="107" t="s">
        <v>952</v>
      </c>
      <c r="E89" s="107" t="s">
        <v>714</v>
      </c>
      <c r="F89" s="107" t="s">
        <v>813</v>
      </c>
      <c r="G89" s="107"/>
      <c r="H89" s="107"/>
      <c r="I89" s="107"/>
    </row>
    <row r="90" spans="1:9" x14ac:dyDescent="0.3">
      <c r="A90" s="107" t="s">
        <v>220</v>
      </c>
      <c r="B90" s="107">
        <v>2</v>
      </c>
      <c r="C90" s="107">
        <v>5214</v>
      </c>
      <c r="D90" s="107" t="s">
        <v>957</v>
      </c>
      <c r="E90" s="107" t="s">
        <v>727</v>
      </c>
      <c r="F90" s="107" t="s">
        <v>792</v>
      </c>
      <c r="G90" s="107" t="s">
        <v>958</v>
      </c>
      <c r="H90" s="107" t="s">
        <v>1462</v>
      </c>
      <c r="I90" s="107"/>
    </row>
    <row r="91" spans="1:9" x14ac:dyDescent="0.3">
      <c r="A91" s="107" t="s">
        <v>301</v>
      </c>
      <c r="B91" s="107">
        <v>2</v>
      </c>
      <c r="C91" s="107">
        <v>5432</v>
      </c>
      <c r="D91" s="107" t="s">
        <v>961</v>
      </c>
      <c r="E91" s="107" t="s">
        <v>710</v>
      </c>
      <c r="F91" s="107" t="s">
        <v>803</v>
      </c>
      <c r="G91" s="107" t="s">
        <v>962</v>
      </c>
      <c r="H91" s="107" t="s">
        <v>1462</v>
      </c>
      <c r="I91" s="107"/>
    </row>
    <row r="92" spans="1:9" x14ac:dyDescent="0.3">
      <c r="A92" s="107" t="s">
        <v>209</v>
      </c>
      <c r="B92" s="107">
        <v>2</v>
      </c>
      <c r="C92" s="107">
        <v>6164</v>
      </c>
      <c r="D92" s="107" t="s">
        <v>976</v>
      </c>
      <c r="E92" s="107" t="s">
        <v>759</v>
      </c>
      <c r="F92" s="107" t="s">
        <v>814</v>
      </c>
      <c r="G92" s="107"/>
      <c r="H92" s="107"/>
      <c r="I92" s="107"/>
    </row>
    <row r="93" spans="1:9" x14ac:dyDescent="0.3">
      <c r="A93" s="107" t="s">
        <v>21</v>
      </c>
      <c r="B93" s="107">
        <v>2</v>
      </c>
      <c r="C93" s="107">
        <v>5641</v>
      </c>
      <c r="D93" s="107" t="s">
        <v>982</v>
      </c>
      <c r="E93" s="107" t="s">
        <v>753</v>
      </c>
      <c r="F93" s="107" t="s">
        <v>808</v>
      </c>
      <c r="G93" s="107"/>
      <c r="H93" s="107"/>
      <c r="I93" s="107"/>
    </row>
    <row r="94" spans="1:9" x14ac:dyDescent="0.3">
      <c r="A94" s="107" t="s">
        <v>109</v>
      </c>
      <c r="B94" s="107">
        <v>2</v>
      </c>
      <c r="C94" s="107">
        <v>6831</v>
      </c>
      <c r="D94" s="107" t="s">
        <v>1007</v>
      </c>
      <c r="E94" s="107" t="s">
        <v>738</v>
      </c>
      <c r="F94" s="107" t="s">
        <v>814</v>
      </c>
      <c r="G94" s="107"/>
      <c r="H94" s="107"/>
      <c r="I94" s="107"/>
    </row>
    <row r="95" spans="1:9" x14ac:dyDescent="0.3">
      <c r="A95" s="107" t="s">
        <v>247</v>
      </c>
      <c r="B95" s="107">
        <v>2</v>
      </c>
      <c r="C95" s="107">
        <v>6119</v>
      </c>
      <c r="D95" s="107" t="s">
        <v>1008</v>
      </c>
      <c r="E95" s="107" t="s">
        <v>722</v>
      </c>
      <c r="F95" s="107" t="s">
        <v>795</v>
      </c>
      <c r="G95" s="107" t="s">
        <v>1009</v>
      </c>
      <c r="H95" s="107" t="s">
        <v>1462</v>
      </c>
      <c r="I95" s="107"/>
    </row>
    <row r="96" spans="1:9" x14ac:dyDescent="0.3">
      <c r="A96" s="107" t="s">
        <v>225</v>
      </c>
      <c r="B96" s="107">
        <v>2</v>
      </c>
      <c r="C96" s="107">
        <v>6582</v>
      </c>
      <c r="D96" s="107" t="s">
        <v>1016</v>
      </c>
      <c r="E96" s="107" t="s">
        <v>766</v>
      </c>
      <c r="F96" s="107" t="s">
        <v>805</v>
      </c>
      <c r="G96" s="107"/>
      <c r="H96" s="107"/>
      <c r="I96" s="107"/>
    </row>
    <row r="97" spans="1:9" x14ac:dyDescent="0.3">
      <c r="A97" s="107" t="s">
        <v>244</v>
      </c>
      <c r="B97" s="107">
        <v>2</v>
      </c>
      <c r="C97" s="107">
        <v>5933</v>
      </c>
      <c r="D97" s="107" t="s">
        <v>1023</v>
      </c>
      <c r="E97" s="107" t="s">
        <v>767</v>
      </c>
      <c r="F97" s="107" t="s">
        <v>808</v>
      </c>
      <c r="G97" s="107" t="s">
        <v>1024</v>
      </c>
      <c r="H97" s="107" t="s">
        <v>1462</v>
      </c>
      <c r="I97" s="107"/>
    </row>
    <row r="98" spans="1:9" x14ac:dyDescent="0.3">
      <c r="A98" s="107" t="s">
        <v>166</v>
      </c>
      <c r="B98" s="107">
        <v>2</v>
      </c>
      <c r="C98" s="107">
        <v>4220</v>
      </c>
      <c r="D98" s="107" t="s">
        <v>1028</v>
      </c>
      <c r="E98" s="107" t="s">
        <v>742</v>
      </c>
      <c r="F98" s="107" t="s">
        <v>808</v>
      </c>
      <c r="G98" s="107" t="s">
        <v>1029</v>
      </c>
      <c r="H98" s="107" t="s">
        <v>1462</v>
      </c>
      <c r="I98" s="107"/>
    </row>
    <row r="99" spans="1:9" x14ac:dyDescent="0.3">
      <c r="A99" s="107" t="s">
        <v>96</v>
      </c>
      <c r="B99" s="107">
        <v>2</v>
      </c>
      <c r="C99" s="107">
        <v>4718</v>
      </c>
      <c r="D99" s="107" t="s">
        <v>1031</v>
      </c>
      <c r="E99" s="107" t="s">
        <v>711</v>
      </c>
      <c r="F99" s="107" t="s">
        <v>808</v>
      </c>
      <c r="G99" s="107" t="s">
        <v>1032</v>
      </c>
      <c r="H99" s="107" t="s">
        <v>1462</v>
      </c>
      <c r="I99" s="107"/>
    </row>
    <row r="100" spans="1:9" x14ac:dyDescent="0.3">
      <c r="A100" s="107" t="s">
        <v>71</v>
      </c>
      <c r="B100" s="107">
        <v>2</v>
      </c>
      <c r="C100" s="107">
        <v>5531</v>
      </c>
      <c r="D100" s="107" t="s">
        <v>1035</v>
      </c>
      <c r="E100" s="107" t="s">
        <v>713</v>
      </c>
      <c r="F100" s="107" t="s">
        <v>795</v>
      </c>
      <c r="G100" s="107" t="s">
        <v>1036</v>
      </c>
      <c r="H100" s="107"/>
      <c r="I100" s="107" t="s">
        <v>1462</v>
      </c>
    </row>
    <row r="101" spans="1:9" x14ac:dyDescent="0.3">
      <c r="A101" s="107" t="s">
        <v>126</v>
      </c>
      <c r="B101" s="107">
        <v>2</v>
      </c>
      <c r="C101" s="107">
        <v>4067</v>
      </c>
      <c r="D101" s="107" t="s">
        <v>1039</v>
      </c>
      <c r="E101" s="107" t="s">
        <v>705</v>
      </c>
      <c r="F101" s="107" t="s">
        <v>792</v>
      </c>
      <c r="G101" s="107" t="s">
        <v>919</v>
      </c>
      <c r="H101" s="107" t="s">
        <v>1462</v>
      </c>
      <c r="I101" s="107"/>
    </row>
    <row r="102" spans="1:9" x14ac:dyDescent="0.3">
      <c r="A102" s="107" t="s">
        <v>95</v>
      </c>
      <c r="B102" s="107">
        <v>2</v>
      </c>
      <c r="C102" s="107">
        <v>5584</v>
      </c>
      <c r="D102" s="107" t="s">
        <v>1042</v>
      </c>
      <c r="E102" s="107" t="s">
        <v>746</v>
      </c>
      <c r="F102" s="107" t="s">
        <v>797</v>
      </c>
      <c r="G102" s="107" t="s">
        <v>1043</v>
      </c>
      <c r="H102" s="107" t="s">
        <v>1462</v>
      </c>
      <c r="I102" s="107"/>
    </row>
    <row r="103" spans="1:9" x14ac:dyDescent="0.3">
      <c r="A103" s="107" t="s">
        <v>187</v>
      </c>
      <c r="B103" s="107">
        <v>2</v>
      </c>
      <c r="C103" s="107">
        <v>5784</v>
      </c>
      <c r="D103" s="107" t="s">
        <v>1044</v>
      </c>
      <c r="E103" s="107" t="s">
        <v>757</v>
      </c>
      <c r="F103" s="107" t="s">
        <v>803</v>
      </c>
      <c r="G103" s="107"/>
      <c r="H103" s="107"/>
      <c r="I103" s="107"/>
    </row>
    <row r="104" spans="1:9" x14ac:dyDescent="0.3">
      <c r="A104" s="107" t="s">
        <v>88</v>
      </c>
      <c r="B104" s="107">
        <v>2</v>
      </c>
      <c r="C104" s="107">
        <v>6389</v>
      </c>
      <c r="D104" s="107" t="s">
        <v>1048</v>
      </c>
      <c r="E104" s="107" t="s">
        <v>711</v>
      </c>
      <c r="F104" s="107" t="s">
        <v>805</v>
      </c>
      <c r="G104" s="107"/>
      <c r="H104" s="107"/>
      <c r="I104" s="107"/>
    </row>
    <row r="105" spans="1:9" x14ac:dyDescent="0.3">
      <c r="A105" s="107" t="s">
        <v>213</v>
      </c>
      <c r="B105" s="107">
        <v>2</v>
      </c>
      <c r="C105" s="107">
        <v>4080</v>
      </c>
      <c r="D105" s="107" t="s">
        <v>1050</v>
      </c>
      <c r="E105" s="107" t="s">
        <v>735</v>
      </c>
      <c r="F105" s="107" t="s">
        <v>795</v>
      </c>
      <c r="G105" s="107"/>
      <c r="H105" s="107"/>
      <c r="I105" s="107"/>
    </row>
    <row r="106" spans="1:9" x14ac:dyDescent="0.3">
      <c r="A106" s="107" t="s">
        <v>161</v>
      </c>
      <c r="B106" s="107">
        <v>2</v>
      </c>
      <c r="C106" s="107">
        <v>5945</v>
      </c>
      <c r="D106" s="107" t="s">
        <v>1051</v>
      </c>
      <c r="E106" s="107" t="s">
        <v>739</v>
      </c>
      <c r="F106" s="107" t="s">
        <v>792</v>
      </c>
      <c r="G106" s="107" t="s">
        <v>1052</v>
      </c>
      <c r="H106" s="107" t="s">
        <v>1462</v>
      </c>
      <c r="I106" s="107"/>
    </row>
    <row r="107" spans="1:9" x14ac:dyDescent="0.3">
      <c r="A107" s="107" t="s">
        <v>119</v>
      </c>
      <c r="B107" s="107">
        <v>2</v>
      </c>
      <c r="C107" s="107">
        <v>4168</v>
      </c>
      <c r="D107" s="107" t="s">
        <v>1061</v>
      </c>
      <c r="E107" s="107" t="s">
        <v>716</v>
      </c>
      <c r="F107" s="107" t="s">
        <v>808</v>
      </c>
      <c r="G107" s="107"/>
      <c r="H107" s="107"/>
      <c r="I107" s="107"/>
    </row>
    <row r="108" spans="1:9" x14ac:dyDescent="0.3">
      <c r="A108" s="107" t="s">
        <v>116</v>
      </c>
      <c r="B108" s="107">
        <v>2</v>
      </c>
      <c r="C108" s="107">
        <v>4934</v>
      </c>
      <c r="D108" s="107" t="s">
        <v>1067</v>
      </c>
      <c r="E108" s="107" t="s">
        <v>711</v>
      </c>
      <c r="F108" s="107" t="s">
        <v>808</v>
      </c>
      <c r="G108" s="107"/>
      <c r="H108" s="107"/>
      <c r="I108" s="107"/>
    </row>
    <row r="109" spans="1:9" x14ac:dyDescent="0.3">
      <c r="A109" s="107" t="s">
        <v>33</v>
      </c>
      <c r="B109" s="107">
        <v>2</v>
      </c>
      <c r="C109" s="107">
        <v>5857</v>
      </c>
      <c r="D109" s="107" t="s">
        <v>1068</v>
      </c>
      <c r="E109" s="107" t="s">
        <v>761</v>
      </c>
      <c r="F109" s="107" t="s">
        <v>803</v>
      </c>
      <c r="G109" s="107"/>
      <c r="H109" s="107"/>
      <c r="I109" s="107"/>
    </row>
    <row r="110" spans="1:9" x14ac:dyDescent="0.3">
      <c r="A110" s="107" t="s">
        <v>14</v>
      </c>
      <c r="B110" s="107">
        <v>2</v>
      </c>
      <c r="C110" s="107">
        <v>4141</v>
      </c>
      <c r="D110" s="107" t="s">
        <v>1079</v>
      </c>
      <c r="E110" s="107" t="s">
        <v>745</v>
      </c>
      <c r="F110" s="107" t="s">
        <v>803</v>
      </c>
      <c r="G110" s="107"/>
      <c r="H110" s="107"/>
      <c r="I110" s="107"/>
    </row>
    <row r="111" spans="1:9" x14ac:dyDescent="0.3">
      <c r="A111" s="107" t="s">
        <v>44</v>
      </c>
      <c r="B111" s="107">
        <v>2</v>
      </c>
      <c r="C111" s="107">
        <v>4197</v>
      </c>
      <c r="D111" s="107" t="s">
        <v>1082</v>
      </c>
      <c r="E111" s="107" t="s">
        <v>756</v>
      </c>
      <c r="F111" s="107" t="s">
        <v>803</v>
      </c>
      <c r="G111" s="107" t="s">
        <v>1083</v>
      </c>
      <c r="H111" s="107" t="s">
        <v>1462</v>
      </c>
      <c r="I111" s="107"/>
    </row>
    <row r="112" spans="1:9" x14ac:dyDescent="0.3">
      <c r="A112" s="107" t="s">
        <v>196</v>
      </c>
      <c r="B112" s="107">
        <v>2</v>
      </c>
      <c r="C112" s="107">
        <v>4787</v>
      </c>
      <c r="D112" s="107" t="s">
        <v>1087</v>
      </c>
      <c r="E112" s="107" t="s">
        <v>707</v>
      </c>
      <c r="F112" s="107" t="s">
        <v>797</v>
      </c>
      <c r="G112" s="107" t="s">
        <v>1088</v>
      </c>
      <c r="H112" s="107" t="s">
        <v>1462</v>
      </c>
      <c r="I112" s="107"/>
    </row>
    <row r="113" spans="1:9" x14ac:dyDescent="0.3">
      <c r="A113" s="107" t="s">
        <v>27</v>
      </c>
      <c r="B113" s="107">
        <v>2</v>
      </c>
      <c r="C113" s="107">
        <v>4968</v>
      </c>
      <c r="D113" s="107" t="s">
        <v>1091</v>
      </c>
      <c r="E113" s="107" t="s">
        <v>710</v>
      </c>
      <c r="F113" s="107" t="s">
        <v>803</v>
      </c>
      <c r="G113" s="107" t="s">
        <v>1092</v>
      </c>
      <c r="H113" s="107" t="s">
        <v>1462</v>
      </c>
      <c r="I113" s="107"/>
    </row>
    <row r="114" spans="1:9" x14ac:dyDescent="0.3">
      <c r="A114" s="107" t="s">
        <v>121</v>
      </c>
      <c r="B114" s="107">
        <v>2</v>
      </c>
      <c r="C114" s="107">
        <v>4101</v>
      </c>
      <c r="D114" s="107" t="s">
        <v>1097</v>
      </c>
      <c r="E114" s="107" t="s">
        <v>743</v>
      </c>
      <c r="F114" s="107" t="s">
        <v>805</v>
      </c>
      <c r="G114" s="107" t="s">
        <v>1098</v>
      </c>
      <c r="H114" s="107"/>
      <c r="I114" s="107" t="s">
        <v>1462</v>
      </c>
    </row>
    <row r="115" spans="1:9" x14ac:dyDescent="0.3">
      <c r="A115" s="107" t="s">
        <v>143</v>
      </c>
      <c r="B115" s="107">
        <v>2</v>
      </c>
      <c r="C115" s="107">
        <v>5241</v>
      </c>
      <c r="D115" s="107" t="s">
        <v>1099</v>
      </c>
      <c r="E115" s="107" t="s">
        <v>706</v>
      </c>
      <c r="F115" s="107" t="s">
        <v>795</v>
      </c>
      <c r="G115" s="107" t="s">
        <v>885</v>
      </c>
      <c r="H115" s="107"/>
      <c r="I115" s="107" t="s">
        <v>1462</v>
      </c>
    </row>
    <row r="116" spans="1:9" x14ac:dyDescent="0.3">
      <c r="A116" s="107" t="s">
        <v>46</v>
      </c>
      <c r="B116" s="107">
        <v>2</v>
      </c>
      <c r="C116" s="107">
        <v>5160</v>
      </c>
      <c r="D116" s="107" t="s">
        <v>1106</v>
      </c>
      <c r="E116" s="107" t="s">
        <v>735</v>
      </c>
      <c r="F116" s="107" t="s">
        <v>795</v>
      </c>
      <c r="G116" s="107"/>
      <c r="H116" s="107"/>
      <c r="I116" s="107"/>
    </row>
    <row r="117" spans="1:9" x14ac:dyDescent="0.3">
      <c r="A117" s="107" t="s">
        <v>176</v>
      </c>
      <c r="B117" s="107">
        <v>2</v>
      </c>
      <c r="C117" s="107">
        <v>5841</v>
      </c>
      <c r="D117" s="107" t="s">
        <v>1107</v>
      </c>
      <c r="E117" s="107" t="s">
        <v>777</v>
      </c>
      <c r="F117" s="107" t="s">
        <v>803</v>
      </c>
      <c r="G117" s="107"/>
      <c r="H117" s="107"/>
      <c r="I117" s="107"/>
    </row>
    <row r="118" spans="1:9" x14ac:dyDescent="0.3">
      <c r="A118" s="107" t="s">
        <v>38</v>
      </c>
      <c r="B118" s="107">
        <v>2</v>
      </c>
      <c r="C118" s="107">
        <v>4730</v>
      </c>
      <c r="D118" s="107" t="s">
        <v>1109</v>
      </c>
      <c r="E118" s="107" t="s">
        <v>736</v>
      </c>
      <c r="F118" s="107" t="s">
        <v>792</v>
      </c>
      <c r="G118" s="107"/>
      <c r="H118" s="107"/>
      <c r="I118" s="107"/>
    </row>
    <row r="119" spans="1:9" x14ac:dyDescent="0.3">
      <c r="A119" s="107" t="s">
        <v>134</v>
      </c>
      <c r="B119" s="107">
        <v>2</v>
      </c>
      <c r="C119" s="107">
        <v>5072</v>
      </c>
      <c r="D119" s="107" t="s">
        <v>1120</v>
      </c>
      <c r="E119" s="107" t="s">
        <v>706</v>
      </c>
      <c r="F119" s="107" t="s">
        <v>795</v>
      </c>
      <c r="G119" s="107"/>
      <c r="H119" s="107"/>
      <c r="I119" s="107"/>
    </row>
    <row r="120" spans="1:9" x14ac:dyDescent="0.3">
      <c r="A120" s="107" t="s">
        <v>22</v>
      </c>
      <c r="B120" s="107">
        <v>2</v>
      </c>
      <c r="C120" s="107">
        <v>6317</v>
      </c>
      <c r="D120" s="107" t="s">
        <v>723</v>
      </c>
      <c r="E120" s="107" t="s">
        <v>723</v>
      </c>
      <c r="F120" s="107" t="s">
        <v>803</v>
      </c>
      <c r="G120" s="107" t="s">
        <v>1088</v>
      </c>
      <c r="H120" s="107" t="s">
        <v>1462</v>
      </c>
      <c r="I120" s="107"/>
    </row>
    <row r="121" spans="1:9" x14ac:dyDescent="0.3">
      <c r="A121" s="107" t="s">
        <v>252</v>
      </c>
      <c r="B121" s="107">
        <v>2</v>
      </c>
      <c r="C121" s="107">
        <v>5819</v>
      </c>
      <c r="D121" s="107" t="s">
        <v>1127</v>
      </c>
      <c r="E121" s="107" t="s">
        <v>782</v>
      </c>
      <c r="F121" s="107" t="s">
        <v>805</v>
      </c>
      <c r="G121" s="118">
        <v>34</v>
      </c>
      <c r="H121" s="107" t="s">
        <v>1462</v>
      </c>
      <c r="I121" s="107"/>
    </row>
    <row r="122" spans="1:9" x14ac:dyDescent="0.3">
      <c r="A122" s="107" t="s">
        <v>233</v>
      </c>
      <c r="B122" s="107">
        <v>2</v>
      </c>
      <c r="C122" s="107">
        <v>6834</v>
      </c>
      <c r="D122" s="107" t="s">
        <v>751</v>
      </c>
      <c r="E122" s="107" t="s">
        <v>751</v>
      </c>
      <c r="F122" s="107" t="s">
        <v>808</v>
      </c>
      <c r="G122" s="107" t="s">
        <v>837</v>
      </c>
      <c r="H122" s="107" t="s">
        <v>1462</v>
      </c>
      <c r="I122" s="107"/>
    </row>
    <row r="123" spans="1:9" x14ac:dyDescent="0.3">
      <c r="A123" s="107" t="s">
        <v>137</v>
      </c>
      <c r="B123" s="107">
        <v>2</v>
      </c>
      <c r="C123" s="107">
        <v>6174</v>
      </c>
      <c r="D123" s="107" t="s">
        <v>1135</v>
      </c>
      <c r="E123" s="107" t="s">
        <v>736</v>
      </c>
      <c r="F123" s="107" t="s">
        <v>792</v>
      </c>
      <c r="G123" s="107"/>
      <c r="H123" s="107"/>
      <c r="I123" s="107"/>
    </row>
    <row r="124" spans="1:9" x14ac:dyDescent="0.3">
      <c r="A124" s="107" t="s">
        <v>141</v>
      </c>
      <c r="B124" s="107">
        <v>2</v>
      </c>
      <c r="C124" s="107">
        <v>6458</v>
      </c>
      <c r="D124" s="107" t="s">
        <v>1146</v>
      </c>
      <c r="E124" s="107" t="s">
        <v>733</v>
      </c>
      <c r="F124" s="107" t="s">
        <v>795</v>
      </c>
      <c r="G124" s="107"/>
      <c r="H124" s="107"/>
      <c r="I124" s="107"/>
    </row>
    <row r="125" spans="1:9" x14ac:dyDescent="0.3">
      <c r="A125" s="107" t="s">
        <v>125</v>
      </c>
      <c r="B125" s="107">
        <v>2</v>
      </c>
      <c r="C125" s="107">
        <v>5580</v>
      </c>
      <c r="D125" s="107" t="s">
        <v>1151</v>
      </c>
      <c r="E125" s="107" t="s">
        <v>745</v>
      </c>
      <c r="F125" s="107" t="s">
        <v>803</v>
      </c>
      <c r="G125" s="107" t="s">
        <v>1152</v>
      </c>
      <c r="H125" s="107" t="s">
        <v>1462</v>
      </c>
      <c r="I125" s="107"/>
    </row>
    <row r="126" spans="1:9" x14ac:dyDescent="0.3">
      <c r="A126" s="107" t="s">
        <v>262</v>
      </c>
      <c r="B126" s="107">
        <v>2</v>
      </c>
      <c r="C126" s="107">
        <v>5433</v>
      </c>
      <c r="D126" s="107" t="s">
        <v>1156</v>
      </c>
      <c r="E126" s="107" t="s">
        <v>757</v>
      </c>
      <c r="F126" s="107" t="s">
        <v>803</v>
      </c>
      <c r="G126" s="107"/>
      <c r="H126" s="107"/>
      <c r="I126" s="107"/>
    </row>
    <row r="127" spans="1:9" x14ac:dyDescent="0.3">
      <c r="A127" s="107" t="s">
        <v>12</v>
      </c>
      <c r="B127" s="107">
        <v>2</v>
      </c>
      <c r="C127" s="107">
        <v>4276</v>
      </c>
      <c r="D127" s="107" t="s">
        <v>1165</v>
      </c>
      <c r="E127" s="107" t="s">
        <v>739</v>
      </c>
      <c r="F127" s="107" t="s">
        <v>792</v>
      </c>
      <c r="G127" s="107" t="s">
        <v>907</v>
      </c>
      <c r="H127" s="107" t="s">
        <v>1462</v>
      </c>
      <c r="I127" s="107"/>
    </row>
    <row r="128" spans="1:9" x14ac:dyDescent="0.3">
      <c r="A128" s="107" t="s">
        <v>103</v>
      </c>
      <c r="B128" s="107">
        <v>2</v>
      </c>
      <c r="C128" s="107">
        <v>5033</v>
      </c>
      <c r="D128" s="107" t="s">
        <v>1168</v>
      </c>
      <c r="E128" s="107" t="s">
        <v>722</v>
      </c>
      <c r="F128" s="107" t="s">
        <v>795</v>
      </c>
      <c r="G128" s="107"/>
      <c r="H128" s="107"/>
      <c r="I128" s="107"/>
    </row>
    <row r="129" spans="1:9" x14ac:dyDescent="0.3">
      <c r="A129" s="107" t="s">
        <v>84</v>
      </c>
      <c r="B129" s="107">
        <v>2</v>
      </c>
      <c r="C129" s="107">
        <v>5413</v>
      </c>
      <c r="D129" s="107" t="s">
        <v>1173</v>
      </c>
      <c r="E129" s="107" t="s">
        <v>727</v>
      </c>
      <c r="F129" s="107" t="s">
        <v>792</v>
      </c>
      <c r="G129" s="107"/>
      <c r="H129" s="107"/>
      <c r="I129" s="107"/>
    </row>
    <row r="130" spans="1:9" x14ac:dyDescent="0.3">
      <c r="A130" s="107" t="s">
        <v>98</v>
      </c>
      <c r="B130" s="107">
        <v>2</v>
      </c>
      <c r="C130" s="107">
        <v>6847</v>
      </c>
      <c r="D130" s="107" t="s">
        <v>1175</v>
      </c>
      <c r="E130" s="107" t="s">
        <v>753</v>
      </c>
      <c r="F130" s="107" t="s">
        <v>792</v>
      </c>
      <c r="G130" s="107" t="s">
        <v>1176</v>
      </c>
      <c r="H130" s="107" t="s">
        <v>1462</v>
      </c>
      <c r="I130" s="107"/>
    </row>
    <row r="131" spans="1:9" x14ac:dyDescent="0.3">
      <c r="A131" s="107" t="s">
        <v>214</v>
      </c>
      <c r="B131" s="107">
        <v>2</v>
      </c>
      <c r="C131" s="107">
        <v>6240</v>
      </c>
      <c r="D131" s="107" t="s">
        <v>1177</v>
      </c>
      <c r="E131" s="107" t="s">
        <v>732</v>
      </c>
      <c r="F131" s="107" t="s">
        <v>795</v>
      </c>
      <c r="G131" s="107"/>
      <c r="H131" s="107"/>
      <c r="I131" s="107"/>
    </row>
    <row r="132" spans="1:9" x14ac:dyDescent="0.3">
      <c r="A132" s="107" t="s">
        <v>75</v>
      </c>
      <c r="B132" s="107">
        <v>2</v>
      </c>
      <c r="C132" s="107">
        <v>4110</v>
      </c>
      <c r="D132" s="107" t="s">
        <v>1180</v>
      </c>
      <c r="E132" s="107" t="s">
        <v>739</v>
      </c>
      <c r="F132" s="107" t="s">
        <v>792</v>
      </c>
      <c r="G132" s="107" t="s">
        <v>840</v>
      </c>
      <c r="H132" s="107" t="s">
        <v>1462</v>
      </c>
      <c r="I132" s="107"/>
    </row>
    <row r="133" spans="1:9" x14ac:dyDescent="0.3">
      <c r="A133" s="107" t="s">
        <v>99</v>
      </c>
      <c r="B133" s="107">
        <v>2</v>
      </c>
      <c r="C133" s="107">
        <v>5523</v>
      </c>
      <c r="D133" s="107" t="s">
        <v>1184</v>
      </c>
      <c r="E133" s="107" t="s">
        <v>735</v>
      </c>
      <c r="F133" s="107" t="s">
        <v>795</v>
      </c>
      <c r="G133" s="107"/>
      <c r="H133" s="107"/>
      <c r="I133" s="107"/>
    </row>
    <row r="134" spans="1:9" x14ac:dyDescent="0.3">
      <c r="A134" s="107" t="s">
        <v>86</v>
      </c>
      <c r="B134" s="107">
        <v>2</v>
      </c>
      <c r="C134" s="107">
        <v>4659</v>
      </c>
      <c r="D134" s="107" t="s">
        <v>1190</v>
      </c>
      <c r="E134" s="107" t="s">
        <v>732</v>
      </c>
      <c r="F134" s="107" t="s">
        <v>795</v>
      </c>
      <c r="G134" s="107" t="s">
        <v>1191</v>
      </c>
      <c r="H134" s="107" t="s">
        <v>1462</v>
      </c>
      <c r="I134" s="107"/>
    </row>
    <row r="135" spans="1:9" x14ac:dyDescent="0.3">
      <c r="A135" s="107" t="s">
        <v>312</v>
      </c>
      <c r="B135" s="107">
        <v>2</v>
      </c>
      <c r="C135" s="107">
        <v>6295</v>
      </c>
      <c r="D135" s="107" t="s">
        <v>768</v>
      </c>
      <c r="E135" s="107" t="s">
        <v>768</v>
      </c>
      <c r="F135" s="107" t="s">
        <v>814</v>
      </c>
      <c r="G135" s="107"/>
      <c r="H135" s="107"/>
      <c r="I135" s="107"/>
    </row>
    <row r="136" spans="1:9" x14ac:dyDescent="0.3">
      <c r="A136" s="107" t="s">
        <v>40</v>
      </c>
      <c r="B136" s="107">
        <v>2</v>
      </c>
      <c r="C136" s="107">
        <v>4434</v>
      </c>
      <c r="D136" s="107" t="s">
        <v>1206</v>
      </c>
      <c r="E136" s="107" t="s">
        <v>773</v>
      </c>
      <c r="F136" s="107" t="s">
        <v>814</v>
      </c>
      <c r="G136" s="107" t="s">
        <v>1207</v>
      </c>
      <c r="H136" s="107" t="s">
        <v>1462</v>
      </c>
      <c r="I136" s="107"/>
    </row>
    <row r="137" spans="1:9" x14ac:dyDescent="0.3">
      <c r="A137" s="107" t="s">
        <v>107</v>
      </c>
      <c r="B137" s="107">
        <v>2</v>
      </c>
      <c r="C137" s="107">
        <v>4375</v>
      </c>
      <c r="D137" s="107" t="s">
        <v>1214</v>
      </c>
      <c r="E137" s="107" t="s">
        <v>706</v>
      </c>
      <c r="F137" s="107" t="s">
        <v>795</v>
      </c>
      <c r="G137" s="107"/>
      <c r="H137" s="107"/>
      <c r="I137" s="107"/>
    </row>
    <row r="138" spans="1:9" x14ac:dyDescent="0.3">
      <c r="A138" s="107" t="s">
        <v>158</v>
      </c>
      <c r="B138" s="107">
        <v>2</v>
      </c>
      <c r="C138" s="107">
        <v>5101</v>
      </c>
      <c r="D138" s="107" t="s">
        <v>1216</v>
      </c>
      <c r="E138" s="107" t="s">
        <v>711</v>
      </c>
      <c r="F138" s="107" t="s">
        <v>808</v>
      </c>
      <c r="G138" s="107" t="s">
        <v>1217</v>
      </c>
      <c r="H138" s="107" t="s">
        <v>1462</v>
      </c>
      <c r="I138" s="107"/>
    </row>
    <row r="139" spans="1:9" x14ac:dyDescent="0.3">
      <c r="A139" s="107" t="s">
        <v>29</v>
      </c>
      <c r="B139" s="107">
        <v>2</v>
      </c>
      <c r="C139" s="107">
        <v>4038</v>
      </c>
      <c r="D139" s="107" t="s">
        <v>1219</v>
      </c>
      <c r="E139" s="107" t="s">
        <v>722</v>
      </c>
      <c r="F139" s="107" t="s">
        <v>795</v>
      </c>
      <c r="G139" s="107"/>
      <c r="H139" s="107"/>
      <c r="I139" s="107"/>
    </row>
    <row r="140" spans="1:9" x14ac:dyDescent="0.3">
      <c r="A140" s="107" t="s">
        <v>128</v>
      </c>
      <c r="B140" s="107">
        <v>2</v>
      </c>
      <c r="C140" s="107">
        <v>4623</v>
      </c>
      <c r="D140" s="107" t="s">
        <v>1229</v>
      </c>
      <c r="E140" s="107" t="s">
        <v>739</v>
      </c>
      <c r="F140" s="107" t="s">
        <v>818</v>
      </c>
      <c r="G140" s="107"/>
      <c r="H140" s="107"/>
      <c r="I140" s="107"/>
    </row>
    <row r="141" spans="1:9" x14ac:dyDescent="0.3">
      <c r="A141" s="107" t="s">
        <v>31</v>
      </c>
      <c r="B141" s="107">
        <v>2</v>
      </c>
      <c r="C141" s="107">
        <v>4104</v>
      </c>
      <c r="D141" s="107" t="s">
        <v>1239</v>
      </c>
      <c r="E141" s="107" t="s">
        <v>705</v>
      </c>
      <c r="F141" s="107" t="s">
        <v>792</v>
      </c>
      <c r="G141" s="107"/>
      <c r="H141" s="107"/>
      <c r="I141" s="107"/>
    </row>
    <row r="142" spans="1:9" x14ac:dyDescent="0.3">
      <c r="A142" s="107" t="s">
        <v>30</v>
      </c>
      <c r="B142" s="107">
        <v>2</v>
      </c>
      <c r="C142" s="107">
        <v>5479</v>
      </c>
      <c r="D142" s="107" t="s">
        <v>1245</v>
      </c>
      <c r="E142" s="107" t="s">
        <v>761</v>
      </c>
      <c r="F142" s="107" t="s">
        <v>803</v>
      </c>
      <c r="G142" s="107"/>
      <c r="H142" s="107"/>
      <c r="I142" s="107"/>
    </row>
    <row r="143" spans="1:9" x14ac:dyDescent="0.3">
      <c r="A143" s="107" t="s">
        <v>76</v>
      </c>
      <c r="B143" s="107">
        <v>2</v>
      </c>
      <c r="C143" s="107">
        <v>6680</v>
      </c>
      <c r="D143" s="107" t="s">
        <v>1250</v>
      </c>
      <c r="E143" s="107" t="s">
        <v>732</v>
      </c>
      <c r="F143" s="107" t="s">
        <v>795</v>
      </c>
      <c r="G143" s="107"/>
      <c r="H143" s="107"/>
      <c r="I143" s="107"/>
    </row>
    <row r="144" spans="1:9" x14ac:dyDescent="0.3">
      <c r="A144" s="107" t="s">
        <v>111</v>
      </c>
      <c r="B144" s="107">
        <v>2</v>
      </c>
      <c r="C144" s="107">
        <v>6033</v>
      </c>
      <c r="D144" s="107" t="s">
        <v>1255</v>
      </c>
      <c r="E144" s="107" t="s">
        <v>732</v>
      </c>
      <c r="F144" s="107" t="s">
        <v>795</v>
      </c>
      <c r="G144" s="107" t="s">
        <v>885</v>
      </c>
      <c r="H144" s="107" t="s">
        <v>1462</v>
      </c>
      <c r="I144" s="107"/>
    </row>
    <row r="145" spans="1:9" x14ac:dyDescent="0.3">
      <c r="A145" s="107" t="s">
        <v>72</v>
      </c>
      <c r="B145" s="107">
        <v>2</v>
      </c>
      <c r="C145" s="107">
        <v>5092</v>
      </c>
      <c r="D145" s="107" t="s">
        <v>1258</v>
      </c>
      <c r="E145" s="107" t="s">
        <v>728</v>
      </c>
      <c r="F145" s="107" t="s">
        <v>805</v>
      </c>
      <c r="G145" s="107"/>
      <c r="H145" s="107"/>
      <c r="I145" s="107"/>
    </row>
    <row r="146" spans="1:9" x14ac:dyDescent="0.3">
      <c r="A146" s="107" t="s">
        <v>207</v>
      </c>
      <c r="B146" s="107">
        <v>2</v>
      </c>
      <c r="C146" s="107">
        <v>4757</v>
      </c>
      <c r="D146" s="107" t="s">
        <v>1265</v>
      </c>
      <c r="E146" s="107" t="s">
        <v>718</v>
      </c>
      <c r="F146" s="107" t="s">
        <v>821</v>
      </c>
      <c r="G146" s="107" t="s">
        <v>846</v>
      </c>
      <c r="H146" s="107" t="s">
        <v>1462</v>
      </c>
      <c r="I146" s="107"/>
    </row>
    <row r="147" spans="1:9" x14ac:dyDescent="0.3">
      <c r="A147" s="107" t="s">
        <v>238</v>
      </c>
      <c r="B147" s="107">
        <v>2</v>
      </c>
      <c r="C147" s="107">
        <v>4614</v>
      </c>
      <c r="D147" s="107" t="s">
        <v>1269</v>
      </c>
      <c r="E147" s="107" t="s">
        <v>749</v>
      </c>
      <c r="F147" s="107" t="s">
        <v>813</v>
      </c>
      <c r="G147" s="107"/>
      <c r="H147" s="107"/>
      <c r="I147" s="107"/>
    </row>
    <row r="148" spans="1:9" x14ac:dyDescent="0.3">
      <c r="A148" s="107" t="s">
        <v>240</v>
      </c>
      <c r="B148" s="107">
        <v>2</v>
      </c>
      <c r="C148" s="107">
        <v>6999</v>
      </c>
      <c r="D148" s="107" t="s">
        <v>1275</v>
      </c>
      <c r="E148" s="107" t="s">
        <v>704</v>
      </c>
      <c r="F148" s="107" t="s">
        <v>790</v>
      </c>
      <c r="G148" s="107"/>
      <c r="H148" s="107"/>
      <c r="I148" s="107"/>
    </row>
    <row r="149" spans="1:9" x14ac:dyDescent="0.3">
      <c r="A149" s="107" t="s">
        <v>235</v>
      </c>
      <c r="B149" s="107">
        <v>2</v>
      </c>
      <c r="C149" s="107">
        <v>4837</v>
      </c>
      <c r="D149" s="107" t="s">
        <v>1281</v>
      </c>
      <c r="E149" s="107" t="s">
        <v>728</v>
      </c>
      <c r="F149" s="107" t="s">
        <v>805</v>
      </c>
      <c r="G149" s="107" t="s">
        <v>887</v>
      </c>
      <c r="H149" s="107" t="s">
        <v>1462</v>
      </c>
      <c r="I149" s="107"/>
    </row>
    <row r="150" spans="1:9" x14ac:dyDescent="0.3">
      <c r="A150" s="107" t="s">
        <v>246</v>
      </c>
      <c r="B150" s="107">
        <v>2</v>
      </c>
      <c r="C150" s="107">
        <v>5240</v>
      </c>
      <c r="D150" s="107" t="s">
        <v>1293</v>
      </c>
      <c r="E150" s="107" t="s">
        <v>736</v>
      </c>
      <c r="F150" s="107" t="s">
        <v>792</v>
      </c>
      <c r="G150" s="107" t="s">
        <v>887</v>
      </c>
      <c r="H150" s="107" t="s">
        <v>1462</v>
      </c>
      <c r="I150" s="107"/>
    </row>
    <row r="151" spans="1:9" x14ac:dyDescent="0.3">
      <c r="A151" s="109" t="s">
        <v>241</v>
      </c>
      <c r="B151" s="109">
        <v>3</v>
      </c>
      <c r="C151" s="109">
        <v>7410</v>
      </c>
      <c r="D151" s="109" t="s">
        <v>794</v>
      </c>
      <c r="E151" s="109" t="s">
        <v>706</v>
      </c>
      <c r="F151" s="109" t="s">
        <v>795</v>
      </c>
      <c r="G151" s="109"/>
      <c r="H151" s="109"/>
      <c r="I151" s="109"/>
    </row>
    <row r="152" spans="1:9" x14ac:dyDescent="0.3">
      <c r="A152" s="109" t="s">
        <v>115</v>
      </c>
      <c r="B152" s="109">
        <v>3</v>
      </c>
      <c r="C152" s="109">
        <v>9471</v>
      </c>
      <c r="D152" s="109" t="s">
        <v>796</v>
      </c>
      <c r="E152" s="109" t="s">
        <v>707</v>
      </c>
      <c r="F152" s="109" t="s">
        <v>797</v>
      </c>
      <c r="G152" s="109" t="s">
        <v>798</v>
      </c>
      <c r="H152" s="109" t="s">
        <v>1462</v>
      </c>
      <c r="I152" s="109"/>
    </row>
    <row r="153" spans="1:9" x14ac:dyDescent="0.3">
      <c r="A153" s="109" t="s">
        <v>163</v>
      </c>
      <c r="B153" s="109">
        <v>3</v>
      </c>
      <c r="C153" s="109">
        <v>11569</v>
      </c>
      <c r="D153" s="109" t="s">
        <v>799</v>
      </c>
      <c r="E153" s="109" t="s">
        <v>708</v>
      </c>
      <c r="F153" s="109" t="s">
        <v>792</v>
      </c>
      <c r="G153" s="109" t="s">
        <v>800</v>
      </c>
      <c r="H153" s="109" t="s">
        <v>1462</v>
      </c>
      <c r="I153" s="109"/>
    </row>
    <row r="154" spans="1:9" x14ac:dyDescent="0.3">
      <c r="A154" s="109" t="s">
        <v>364</v>
      </c>
      <c r="B154" s="109">
        <v>3</v>
      </c>
      <c r="C154" s="109">
        <v>9706</v>
      </c>
      <c r="D154" s="109" t="s">
        <v>801</v>
      </c>
      <c r="E154" s="109" t="s">
        <v>709</v>
      </c>
      <c r="F154" s="109" t="s">
        <v>797</v>
      </c>
      <c r="G154" s="109"/>
      <c r="H154" s="109"/>
      <c r="I154" s="109"/>
    </row>
    <row r="155" spans="1:9" x14ac:dyDescent="0.3">
      <c r="A155" s="109" t="s">
        <v>133</v>
      </c>
      <c r="B155" s="109">
        <v>3</v>
      </c>
      <c r="C155" s="109">
        <v>11000</v>
      </c>
      <c r="D155" s="109" t="s">
        <v>815</v>
      </c>
      <c r="E155" s="109" t="s">
        <v>716</v>
      </c>
      <c r="F155" s="109" t="s">
        <v>808</v>
      </c>
      <c r="G155" s="109" t="s">
        <v>816</v>
      </c>
      <c r="H155" s="109" t="s">
        <v>1462</v>
      </c>
      <c r="I155" s="109"/>
    </row>
    <row r="156" spans="1:9" x14ac:dyDescent="0.3">
      <c r="A156" s="109" t="s">
        <v>129</v>
      </c>
      <c r="B156" s="109">
        <v>3</v>
      </c>
      <c r="C156" s="109">
        <v>7172</v>
      </c>
      <c r="D156" s="109" t="s">
        <v>827</v>
      </c>
      <c r="E156" s="109" t="s">
        <v>720</v>
      </c>
      <c r="F156" s="109" t="s">
        <v>805</v>
      </c>
      <c r="G156" s="109" t="s">
        <v>828</v>
      </c>
      <c r="H156" s="109" t="s">
        <v>1462</v>
      </c>
      <c r="I156" s="109"/>
    </row>
    <row r="157" spans="1:9" x14ac:dyDescent="0.3">
      <c r="A157" s="109" t="s">
        <v>174</v>
      </c>
      <c r="B157" s="109">
        <v>3</v>
      </c>
      <c r="C157" s="109">
        <v>9197</v>
      </c>
      <c r="D157" s="109" t="s">
        <v>851</v>
      </c>
      <c r="E157" s="109" t="s">
        <v>728</v>
      </c>
      <c r="F157" s="109" t="s">
        <v>805</v>
      </c>
      <c r="G157" s="109" t="s">
        <v>852</v>
      </c>
      <c r="H157" s="109" t="s">
        <v>1462</v>
      </c>
      <c r="I157" s="109"/>
    </row>
    <row r="158" spans="1:9" x14ac:dyDescent="0.3">
      <c r="A158" s="109" t="s">
        <v>118</v>
      </c>
      <c r="B158" s="109">
        <v>3</v>
      </c>
      <c r="C158" s="109">
        <v>11825</v>
      </c>
      <c r="D158" s="109" t="s">
        <v>857</v>
      </c>
      <c r="E158" s="109" t="s">
        <v>704</v>
      </c>
      <c r="F158" s="109" t="s">
        <v>790</v>
      </c>
      <c r="G158" s="109" t="s">
        <v>858</v>
      </c>
      <c r="H158" s="109" t="s">
        <v>1462</v>
      </c>
      <c r="I158" s="109"/>
    </row>
    <row r="159" spans="1:9" x14ac:dyDescent="0.3">
      <c r="A159" s="109" t="s">
        <v>339</v>
      </c>
      <c r="B159" s="109">
        <v>3</v>
      </c>
      <c r="C159" s="109">
        <v>7226</v>
      </c>
      <c r="D159" s="109" t="s">
        <v>860</v>
      </c>
      <c r="E159" s="109" t="s">
        <v>726</v>
      </c>
      <c r="F159" s="109" t="s">
        <v>797</v>
      </c>
      <c r="G159" s="109" t="s">
        <v>861</v>
      </c>
      <c r="H159" s="109" t="s">
        <v>1462</v>
      </c>
      <c r="I159" s="109"/>
    </row>
    <row r="160" spans="1:9" x14ac:dyDescent="0.3">
      <c r="A160" s="109" t="s">
        <v>154</v>
      </c>
      <c r="B160" s="109">
        <v>3</v>
      </c>
      <c r="C160" s="109">
        <v>10090</v>
      </c>
      <c r="D160" s="109" t="s">
        <v>870</v>
      </c>
      <c r="E160" s="109" t="s">
        <v>728</v>
      </c>
      <c r="F160" s="109" t="s">
        <v>805</v>
      </c>
      <c r="G160" s="109" t="s">
        <v>867</v>
      </c>
      <c r="H160" s="109" t="s">
        <v>1462</v>
      </c>
      <c r="I160" s="109"/>
    </row>
    <row r="161" spans="1:9" x14ac:dyDescent="0.3">
      <c r="A161" s="109" t="s">
        <v>228</v>
      </c>
      <c r="B161" s="109">
        <v>3</v>
      </c>
      <c r="C161" s="109">
        <v>9705</v>
      </c>
      <c r="D161" s="109" t="s">
        <v>871</v>
      </c>
      <c r="E161" s="109" t="s">
        <v>735</v>
      </c>
      <c r="F161" s="109" t="s">
        <v>795</v>
      </c>
      <c r="G161" s="109"/>
      <c r="H161" s="109"/>
      <c r="I161" s="109"/>
    </row>
    <row r="162" spans="1:9" x14ac:dyDescent="0.3">
      <c r="A162" s="109" t="s">
        <v>219</v>
      </c>
      <c r="B162" s="109">
        <v>3</v>
      </c>
      <c r="C162" s="109">
        <v>8692</v>
      </c>
      <c r="D162" s="109" t="s">
        <v>874</v>
      </c>
      <c r="E162" s="109" t="s">
        <v>738</v>
      </c>
      <c r="F162" s="109" t="s">
        <v>814</v>
      </c>
      <c r="G162" s="109" t="s">
        <v>875</v>
      </c>
      <c r="H162" s="109" t="s">
        <v>1462</v>
      </c>
      <c r="I162" s="109"/>
    </row>
    <row r="163" spans="1:9" x14ac:dyDescent="0.3">
      <c r="A163" s="109" t="s">
        <v>336</v>
      </c>
      <c r="B163" s="109">
        <v>3</v>
      </c>
      <c r="C163" s="109">
        <v>11833</v>
      </c>
      <c r="D163" s="109" t="s">
        <v>882</v>
      </c>
      <c r="E163" s="109" t="s">
        <v>735</v>
      </c>
      <c r="F163" s="109" t="s">
        <v>795</v>
      </c>
      <c r="G163" s="109" t="s">
        <v>883</v>
      </c>
      <c r="H163" s="109" t="s">
        <v>1462</v>
      </c>
      <c r="I163" s="109"/>
    </row>
    <row r="164" spans="1:9" x14ac:dyDescent="0.3">
      <c r="A164" s="109" t="s">
        <v>357</v>
      </c>
      <c r="B164" s="109">
        <v>3</v>
      </c>
      <c r="C164" s="109">
        <v>10857</v>
      </c>
      <c r="D164" s="109" t="s">
        <v>886</v>
      </c>
      <c r="E164" s="109" t="s">
        <v>742</v>
      </c>
      <c r="F164" s="109" t="s">
        <v>808</v>
      </c>
      <c r="G164" s="109" t="s">
        <v>887</v>
      </c>
      <c r="H164" s="109" t="s">
        <v>1462</v>
      </c>
      <c r="I164" s="109"/>
    </row>
    <row r="165" spans="1:9" x14ac:dyDescent="0.3">
      <c r="A165" s="109" t="s">
        <v>79</v>
      </c>
      <c r="B165" s="109">
        <v>3</v>
      </c>
      <c r="C165" s="109">
        <v>9467</v>
      </c>
      <c r="D165" s="109" t="s">
        <v>890</v>
      </c>
      <c r="E165" s="109" t="s">
        <v>744</v>
      </c>
      <c r="F165" s="109" t="s">
        <v>808</v>
      </c>
      <c r="G165" s="109"/>
      <c r="H165" s="109"/>
      <c r="I165" s="109"/>
    </row>
    <row r="166" spans="1:9" x14ac:dyDescent="0.3">
      <c r="A166" s="109" t="s">
        <v>216</v>
      </c>
      <c r="B166" s="109">
        <v>3</v>
      </c>
      <c r="C166" s="109">
        <v>8257</v>
      </c>
      <c r="D166" s="109" t="s">
        <v>891</v>
      </c>
      <c r="E166" s="109" t="s">
        <v>718</v>
      </c>
      <c r="F166" s="109" t="s">
        <v>821</v>
      </c>
      <c r="G166" s="109" t="s">
        <v>892</v>
      </c>
      <c r="H166" s="109" t="s">
        <v>1462</v>
      </c>
      <c r="I166" s="109"/>
    </row>
    <row r="167" spans="1:9" x14ac:dyDescent="0.3">
      <c r="A167" s="109" t="s">
        <v>300</v>
      </c>
      <c r="B167" s="109">
        <v>3</v>
      </c>
      <c r="C167" s="109">
        <v>9420</v>
      </c>
      <c r="D167" s="109" t="s">
        <v>726</v>
      </c>
      <c r="E167" s="109" t="s">
        <v>726</v>
      </c>
      <c r="F167" s="109" t="s">
        <v>797</v>
      </c>
      <c r="G167" s="109" t="s">
        <v>897</v>
      </c>
      <c r="H167" s="109" t="s">
        <v>1462</v>
      </c>
      <c r="I167" s="109"/>
    </row>
    <row r="168" spans="1:9" x14ac:dyDescent="0.3">
      <c r="A168" s="109" t="s">
        <v>130</v>
      </c>
      <c r="B168" s="109">
        <v>3</v>
      </c>
      <c r="C168" s="109">
        <v>11862</v>
      </c>
      <c r="D168" s="109" t="s">
        <v>921</v>
      </c>
      <c r="E168" s="109" t="s">
        <v>712</v>
      </c>
      <c r="F168" s="109" t="s">
        <v>808</v>
      </c>
      <c r="G168" s="109" t="s">
        <v>922</v>
      </c>
      <c r="H168" s="109" t="s">
        <v>1462</v>
      </c>
      <c r="I168" s="109"/>
    </row>
    <row r="169" spans="1:9" x14ac:dyDescent="0.3">
      <c r="A169" s="109" t="s">
        <v>144</v>
      </c>
      <c r="B169" s="109">
        <v>3</v>
      </c>
      <c r="C169" s="109">
        <v>10021</v>
      </c>
      <c r="D169" s="109" t="s">
        <v>938</v>
      </c>
      <c r="E169" s="109" t="s">
        <v>753</v>
      </c>
      <c r="F169" s="109" t="s">
        <v>792</v>
      </c>
      <c r="G169" s="109" t="s">
        <v>919</v>
      </c>
      <c r="H169" s="109" t="s">
        <v>1462</v>
      </c>
      <c r="I169" s="109"/>
    </row>
    <row r="170" spans="1:9" x14ac:dyDescent="0.3">
      <c r="A170" s="109" t="s">
        <v>211</v>
      </c>
      <c r="B170" s="109">
        <v>3</v>
      </c>
      <c r="C170" s="109">
        <v>7439</v>
      </c>
      <c r="D170" s="109" t="s">
        <v>947</v>
      </c>
      <c r="E170" s="109" t="s">
        <v>711</v>
      </c>
      <c r="F170" s="109" t="s">
        <v>808</v>
      </c>
      <c r="G170" s="109"/>
      <c r="H170" s="109"/>
      <c r="I170" s="109"/>
    </row>
    <row r="171" spans="1:9" x14ac:dyDescent="0.3">
      <c r="A171" s="109" t="s">
        <v>245</v>
      </c>
      <c r="B171" s="109">
        <v>3</v>
      </c>
      <c r="C171" s="109">
        <v>7392</v>
      </c>
      <c r="D171" s="109" t="s">
        <v>959</v>
      </c>
      <c r="E171" s="109" t="s">
        <v>728</v>
      </c>
      <c r="F171" s="109" t="s">
        <v>805</v>
      </c>
      <c r="G171" s="109" t="s">
        <v>960</v>
      </c>
      <c r="H171" s="109" t="s">
        <v>1462</v>
      </c>
      <c r="I171" s="109"/>
    </row>
    <row r="172" spans="1:9" x14ac:dyDescent="0.3">
      <c r="A172" s="109" t="s">
        <v>120</v>
      </c>
      <c r="B172" s="109">
        <v>3</v>
      </c>
      <c r="C172" s="109">
        <v>7717</v>
      </c>
      <c r="D172" s="109" t="s">
        <v>966</v>
      </c>
      <c r="E172" s="109" t="s">
        <v>756</v>
      </c>
      <c r="F172" s="109" t="s">
        <v>803</v>
      </c>
      <c r="G172" s="109"/>
      <c r="H172" s="109"/>
      <c r="I172" s="109"/>
    </row>
    <row r="173" spans="1:9" x14ac:dyDescent="0.3">
      <c r="A173" s="109" t="s">
        <v>343</v>
      </c>
      <c r="B173" s="109">
        <v>3</v>
      </c>
      <c r="C173" s="109">
        <v>7824</v>
      </c>
      <c r="D173" s="109" t="s">
        <v>978</v>
      </c>
      <c r="E173" s="109" t="s">
        <v>732</v>
      </c>
      <c r="F173" s="109" t="s">
        <v>795</v>
      </c>
      <c r="G173" s="109" t="s">
        <v>922</v>
      </c>
      <c r="H173" s="109" t="s">
        <v>1462</v>
      </c>
      <c r="I173" s="109"/>
    </row>
    <row r="174" spans="1:9" x14ac:dyDescent="0.3">
      <c r="A174" s="109" t="s">
        <v>25</v>
      </c>
      <c r="B174" s="109">
        <v>3</v>
      </c>
      <c r="C174" s="109">
        <v>9476</v>
      </c>
      <c r="D174" s="109" t="s">
        <v>985</v>
      </c>
      <c r="E174" s="109" t="s">
        <v>720</v>
      </c>
      <c r="F174" s="109" t="s">
        <v>805</v>
      </c>
      <c r="G174" s="109" t="s">
        <v>986</v>
      </c>
      <c r="H174" s="109" t="s">
        <v>1462</v>
      </c>
      <c r="I174" s="109"/>
    </row>
    <row r="175" spans="1:9" x14ac:dyDescent="0.3">
      <c r="A175" s="109" t="s">
        <v>104</v>
      </c>
      <c r="B175" s="109">
        <v>3</v>
      </c>
      <c r="C175" s="109">
        <v>10002</v>
      </c>
      <c r="D175" s="109" t="s">
        <v>989</v>
      </c>
      <c r="E175" s="109" t="s">
        <v>712</v>
      </c>
      <c r="F175" s="109" t="s">
        <v>808</v>
      </c>
      <c r="G175" s="109" t="s">
        <v>990</v>
      </c>
      <c r="H175" s="109" t="s">
        <v>1462</v>
      </c>
      <c r="I175" s="109"/>
    </row>
    <row r="176" spans="1:9" x14ac:dyDescent="0.3">
      <c r="A176" s="109" t="s">
        <v>227</v>
      </c>
      <c r="B176" s="109">
        <v>3</v>
      </c>
      <c r="C176" s="109">
        <v>9505</v>
      </c>
      <c r="D176" s="109" t="s">
        <v>995</v>
      </c>
      <c r="E176" s="109" t="s">
        <v>755</v>
      </c>
      <c r="F176" s="109" t="s">
        <v>814</v>
      </c>
      <c r="G176" s="109" t="s">
        <v>996</v>
      </c>
      <c r="H176" s="109" t="s">
        <v>1462</v>
      </c>
      <c r="I176" s="109"/>
    </row>
    <row r="177" spans="1:9" x14ac:dyDescent="0.3">
      <c r="A177" s="109" t="s">
        <v>221</v>
      </c>
      <c r="B177" s="109">
        <v>3</v>
      </c>
      <c r="C177" s="109">
        <v>8891</v>
      </c>
      <c r="D177" s="109" t="s">
        <v>1002</v>
      </c>
      <c r="E177" s="109" t="s">
        <v>751</v>
      </c>
      <c r="F177" s="109" t="s">
        <v>808</v>
      </c>
      <c r="G177" s="109"/>
      <c r="H177" s="109"/>
      <c r="I177" s="109"/>
    </row>
    <row r="178" spans="1:9" x14ac:dyDescent="0.3">
      <c r="A178" s="109" t="s">
        <v>149</v>
      </c>
      <c r="B178" s="109">
        <v>3</v>
      </c>
      <c r="C178" s="109">
        <v>10592</v>
      </c>
      <c r="D178" s="109" t="s">
        <v>1012</v>
      </c>
      <c r="E178" s="109" t="s">
        <v>764</v>
      </c>
      <c r="F178" s="109" t="s">
        <v>795</v>
      </c>
      <c r="G178" s="109" t="s">
        <v>1013</v>
      </c>
      <c r="H178" s="109" t="s">
        <v>1462</v>
      </c>
      <c r="I178" s="109"/>
    </row>
    <row r="179" spans="1:9" x14ac:dyDescent="0.3">
      <c r="A179" s="109" t="s">
        <v>276</v>
      </c>
      <c r="B179" s="109">
        <v>3</v>
      </c>
      <c r="C179" s="109">
        <v>8133</v>
      </c>
      <c r="D179" s="109" t="s">
        <v>1015</v>
      </c>
      <c r="E179" s="109" t="s">
        <v>765</v>
      </c>
      <c r="F179" s="109" t="s">
        <v>803</v>
      </c>
      <c r="G179" s="109"/>
      <c r="H179" s="109"/>
      <c r="I179" s="109"/>
    </row>
    <row r="180" spans="1:9" x14ac:dyDescent="0.3">
      <c r="A180" s="109" t="s">
        <v>286</v>
      </c>
      <c r="B180" s="109">
        <v>3</v>
      </c>
      <c r="C180" s="109">
        <v>7135</v>
      </c>
      <c r="D180" s="109" t="s">
        <v>1019</v>
      </c>
      <c r="E180" s="109" t="s">
        <v>711</v>
      </c>
      <c r="F180" s="109" t="s">
        <v>808</v>
      </c>
      <c r="G180" s="109" t="s">
        <v>1020</v>
      </c>
      <c r="H180" s="109" t="s">
        <v>1462</v>
      </c>
      <c r="I180" s="109"/>
    </row>
    <row r="181" spans="1:9" x14ac:dyDescent="0.3">
      <c r="A181" s="109" t="s">
        <v>273</v>
      </c>
      <c r="B181" s="109">
        <v>3</v>
      </c>
      <c r="C181" s="109">
        <v>8764</v>
      </c>
      <c r="D181" s="109" t="s">
        <v>1040</v>
      </c>
      <c r="E181" s="109" t="s">
        <v>704</v>
      </c>
      <c r="F181" s="109" t="s">
        <v>790</v>
      </c>
      <c r="G181" s="109"/>
      <c r="H181" s="109"/>
      <c r="I181" s="109"/>
    </row>
    <row r="182" spans="1:9" x14ac:dyDescent="0.3">
      <c r="A182" s="109" t="s">
        <v>237</v>
      </c>
      <c r="B182" s="109">
        <v>3</v>
      </c>
      <c r="C182" s="109">
        <v>8046</v>
      </c>
      <c r="D182" s="109" t="s">
        <v>1046</v>
      </c>
      <c r="E182" s="109" t="s">
        <v>730</v>
      </c>
      <c r="F182" s="109" t="s">
        <v>814</v>
      </c>
      <c r="G182" s="109" t="s">
        <v>832</v>
      </c>
      <c r="H182" s="109" t="s">
        <v>1462</v>
      </c>
      <c r="I182" s="109"/>
    </row>
    <row r="183" spans="1:9" x14ac:dyDescent="0.3">
      <c r="A183" s="109" t="s">
        <v>190</v>
      </c>
      <c r="B183" s="109">
        <v>3</v>
      </c>
      <c r="C183" s="109">
        <v>7518</v>
      </c>
      <c r="D183" s="109" t="s">
        <v>1053</v>
      </c>
      <c r="E183" s="109" t="s">
        <v>726</v>
      </c>
      <c r="F183" s="109" t="s">
        <v>797</v>
      </c>
      <c r="G183" s="109" t="s">
        <v>1054</v>
      </c>
      <c r="H183" s="109" t="s">
        <v>1462</v>
      </c>
      <c r="I183" s="109"/>
    </row>
    <row r="184" spans="1:9" x14ac:dyDescent="0.3">
      <c r="A184" s="109" t="s">
        <v>147</v>
      </c>
      <c r="B184" s="109">
        <v>3</v>
      </c>
      <c r="C184" s="109">
        <v>9233</v>
      </c>
      <c r="D184" s="109" t="s">
        <v>1059</v>
      </c>
      <c r="E184" s="109" t="s">
        <v>749</v>
      </c>
      <c r="F184" s="109" t="s">
        <v>813</v>
      </c>
      <c r="G184" s="109"/>
      <c r="H184" s="109"/>
      <c r="I184" s="109"/>
    </row>
    <row r="185" spans="1:9" x14ac:dyDescent="0.3">
      <c r="A185" s="109" t="s">
        <v>257</v>
      </c>
      <c r="B185" s="109">
        <v>3</v>
      </c>
      <c r="C185" s="109">
        <v>9533</v>
      </c>
      <c r="D185" s="109" t="s">
        <v>1058</v>
      </c>
      <c r="E185" s="109" t="s">
        <v>772</v>
      </c>
      <c r="F185" s="109" t="s">
        <v>814</v>
      </c>
      <c r="G185" s="109"/>
      <c r="H185" s="109"/>
      <c r="I185" s="109"/>
    </row>
    <row r="186" spans="1:9" x14ac:dyDescent="0.3">
      <c r="A186" s="109" t="s">
        <v>167</v>
      </c>
      <c r="B186" s="109">
        <v>3</v>
      </c>
      <c r="C186" s="109">
        <v>10470</v>
      </c>
      <c r="D186" s="109" t="s">
        <v>1069</v>
      </c>
      <c r="E186" s="109" t="s">
        <v>718</v>
      </c>
      <c r="F186" s="109" t="s">
        <v>821</v>
      </c>
      <c r="G186" s="109" t="s">
        <v>1070</v>
      </c>
      <c r="H186" s="109" t="s">
        <v>1462</v>
      </c>
      <c r="I186" s="109"/>
    </row>
    <row r="187" spans="1:9" x14ac:dyDescent="0.3">
      <c r="A187" s="109" t="s">
        <v>258</v>
      </c>
      <c r="B187" s="109">
        <v>3</v>
      </c>
      <c r="C187" s="109">
        <v>10360</v>
      </c>
      <c r="D187" s="109" t="s">
        <v>1076</v>
      </c>
      <c r="E187" s="109" t="s">
        <v>718</v>
      </c>
      <c r="F187" s="109" t="s">
        <v>821</v>
      </c>
      <c r="G187" s="109" t="s">
        <v>998</v>
      </c>
      <c r="H187" s="109" t="s">
        <v>1462</v>
      </c>
      <c r="I187" s="109"/>
    </row>
    <row r="188" spans="1:9" x14ac:dyDescent="0.3">
      <c r="A188" s="109" t="s">
        <v>150</v>
      </c>
      <c r="B188" s="109">
        <v>3</v>
      </c>
      <c r="C188" s="109">
        <v>7312</v>
      </c>
      <c r="D188" s="109" t="s">
        <v>1093</v>
      </c>
      <c r="E188" s="109" t="s">
        <v>717</v>
      </c>
      <c r="F188" s="109" t="s">
        <v>790</v>
      </c>
      <c r="G188" s="109" t="s">
        <v>1094</v>
      </c>
      <c r="H188" s="109" t="s">
        <v>1462</v>
      </c>
      <c r="I188" s="109"/>
    </row>
    <row r="189" spans="1:9" x14ac:dyDescent="0.3">
      <c r="A189" s="109" t="s">
        <v>265</v>
      </c>
      <c r="B189" s="109">
        <v>3</v>
      </c>
      <c r="C189" s="109">
        <v>8344</v>
      </c>
      <c r="D189" s="109" t="s">
        <v>1095</v>
      </c>
      <c r="E189" s="109" t="s">
        <v>775</v>
      </c>
      <c r="F189" s="109" t="s">
        <v>814</v>
      </c>
      <c r="G189" s="109"/>
      <c r="H189" s="109"/>
      <c r="I189" s="109"/>
    </row>
    <row r="190" spans="1:9" x14ac:dyDescent="0.3">
      <c r="A190" s="109" t="s">
        <v>327</v>
      </c>
      <c r="B190" s="109">
        <v>3</v>
      </c>
      <c r="C190" s="109">
        <v>7424</v>
      </c>
      <c r="D190" s="109" t="s">
        <v>1116</v>
      </c>
      <c r="E190" s="109" t="s">
        <v>735</v>
      </c>
      <c r="F190" s="109" t="s">
        <v>795</v>
      </c>
      <c r="G190" s="109"/>
      <c r="H190" s="109"/>
      <c r="I190" s="109"/>
    </row>
    <row r="191" spans="1:9" x14ac:dyDescent="0.3">
      <c r="A191" s="109" t="s">
        <v>355</v>
      </c>
      <c r="B191" s="109">
        <v>3</v>
      </c>
      <c r="C191" s="109">
        <v>9765</v>
      </c>
      <c r="D191" s="109" t="s">
        <v>1119</v>
      </c>
      <c r="E191" s="109" t="s">
        <v>780</v>
      </c>
      <c r="F191" s="109" t="s">
        <v>797</v>
      </c>
      <c r="G191" s="109"/>
      <c r="H191" s="109"/>
      <c r="I191" s="109"/>
    </row>
    <row r="192" spans="1:9" x14ac:dyDescent="0.3">
      <c r="A192" s="109" t="s">
        <v>160</v>
      </c>
      <c r="B192" s="109">
        <v>3</v>
      </c>
      <c r="C192" s="109">
        <v>9623</v>
      </c>
      <c r="D192" s="109" t="s">
        <v>1123</v>
      </c>
      <c r="E192" s="109" t="s">
        <v>781</v>
      </c>
      <c r="F192" s="109" t="s">
        <v>814</v>
      </c>
      <c r="G192" s="109" t="s">
        <v>809</v>
      </c>
      <c r="H192" s="109" t="s">
        <v>1462</v>
      </c>
      <c r="I192" s="109"/>
    </row>
    <row r="193" spans="1:9" x14ac:dyDescent="0.3">
      <c r="A193" s="109" t="s">
        <v>140</v>
      </c>
      <c r="B193" s="109">
        <v>3</v>
      </c>
      <c r="C193" s="109">
        <v>7656</v>
      </c>
      <c r="D193" s="109" t="s">
        <v>1125</v>
      </c>
      <c r="E193" s="109" t="s">
        <v>759</v>
      </c>
      <c r="F193" s="109" t="s">
        <v>814</v>
      </c>
      <c r="G193" s="109" t="s">
        <v>1126</v>
      </c>
      <c r="H193" s="109"/>
      <c r="I193" s="109" t="s">
        <v>1462</v>
      </c>
    </row>
    <row r="194" spans="1:9" x14ac:dyDescent="0.3">
      <c r="A194" s="109" t="s">
        <v>248</v>
      </c>
      <c r="B194" s="109">
        <v>3</v>
      </c>
      <c r="C194" s="109">
        <v>8354</v>
      </c>
      <c r="D194" s="109" t="s">
        <v>1133</v>
      </c>
      <c r="E194" s="109" t="s">
        <v>717</v>
      </c>
      <c r="F194" s="109" t="s">
        <v>790</v>
      </c>
      <c r="G194" s="109"/>
      <c r="H194" s="109"/>
      <c r="I194" s="109"/>
    </row>
    <row r="195" spans="1:9" x14ac:dyDescent="0.3">
      <c r="A195" s="109" t="s">
        <v>360</v>
      </c>
      <c r="B195" s="109">
        <v>3</v>
      </c>
      <c r="C195" s="109">
        <v>11448</v>
      </c>
      <c r="D195" s="109" t="s">
        <v>1139</v>
      </c>
      <c r="E195" s="109" t="s">
        <v>783</v>
      </c>
      <c r="F195" s="109" t="s">
        <v>795</v>
      </c>
      <c r="G195" s="109"/>
      <c r="H195" s="109"/>
      <c r="I195" s="109"/>
    </row>
    <row r="196" spans="1:9" x14ac:dyDescent="0.3">
      <c r="A196" s="109" t="s">
        <v>85</v>
      </c>
      <c r="B196" s="109">
        <v>3</v>
      </c>
      <c r="C196" s="109">
        <v>8640</v>
      </c>
      <c r="D196" s="109" t="s">
        <v>1143</v>
      </c>
      <c r="E196" s="109" t="s">
        <v>784</v>
      </c>
      <c r="F196" s="109" t="s">
        <v>797</v>
      </c>
      <c r="G196" s="109"/>
      <c r="H196" s="109"/>
      <c r="I196" s="109"/>
    </row>
    <row r="197" spans="1:9" x14ac:dyDescent="0.3">
      <c r="A197" s="109" t="s">
        <v>180</v>
      </c>
      <c r="B197" s="109">
        <v>3</v>
      </c>
      <c r="C197" s="109">
        <v>9969</v>
      </c>
      <c r="D197" s="109" t="s">
        <v>1149</v>
      </c>
      <c r="E197" s="109" t="s">
        <v>720</v>
      </c>
      <c r="F197" s="109" t="s">
        <v>805</v>
      </c>
      <c r="G197" s="109" t="s">
        <v>1150</v>
      </c>
      <c r="H197" s="109" t="s">
        <v>1462</v>
      </c>
      <c r="I197" s="109"/>
    </row>
    <row r="198" spans="1:9" x14ac:dyDescent="0.3">
      <c r="A198" s="109" t="s">
        <v>106</v>
      </c>
      <c r="B198" s="109">
        <v>3</v>
      </c>
      <c r="C198" s="109">
        <v>7034</v>
      </c>
      <c r="D198" s="109" t="s">
        <v>1153</v>
      </c>
      <c r="E198" s="109" t="s">
        <v>712</v>
      </c>
      <c r="F198" s="109" t="s">
        <v>808</v>
      </c>
      <c r="G198" s="109" t="s">
        <v>887</v>
      </c>
      <c r="H198" s="109" t="s">
        <v>1462</v>
      </c>
      <c r="I198" s="109"/>
    </row>
    <row r="199" spans="1:9" x14ac:dyDescent="0.3">
      <c r="A199" s="109" t="s">
        <v>135</v>
      </c>
      <c r="B199" s="109">
        <v>3</v>
      </c>
      <c r="C199" s="109">
        <v>8833</v>
      </c>
      <c r="D199" s="109" t="s">
        <v>764</v>
      </c>
      <c r="E199" s="109" t="s">
        <v>764</v>
      </c>
      <c r="F199" s="109" t="s">
        <v>813</v>
      </c>
      <c r="G199" s="109" t="s">
        <v>1017</v>
      </c>
      <c r="H199" s="109" t="s">
        <v>1462</v>
      </c>
      <c r="I199" s="109"/>
    </row>
    <row r="200" spans="1:9" x14ac:dyDescent="0.3">
      <c r="A200" s="109" t="s">
        <v>131</v>
      </c>
      <c r="B200" s="109">
        <v>3</v>
      </c>
      <c r="C200" s="109">
        <v>7431</v>
      </c>
      <c r="D200" s="109" t="s">
        <v>1162</v>
      </c>
      <c r="E200" s="109" t="s">
        <v>722</v>
      </c>
      <c r="F200" s="109" t="s">
        <v>795</v>
      </c>
      <c r="G200" s="109" t="s">
        <v>1163</v>
      </c>
      <c r="H200" s="109" t="s">
        <v>1462</v>
      </c>
      <c r="I200" s="109"/>
    </row>
    <row r="201" spans="1:9" x14ac:dyDescent="0.3">
      <c r="A201" s="109" t="s">
        <v>231</v>
      </c>
      <c r="B201" s="109">
        <v>3</v>
      </c>
      <c r="C201" s="109">
        <v>11503</v>
      </c>
      <c r="D201" s="109" t="s">
        <v>1164</v>
      </c>
      <c r="E201" s="109" t="s">
        <v>734</v>
      </c>
      <c r="F201" s="109" t="s">
        <v>790</v>
      </c>
      <c r="G201" s="109"/>
      <c r="H201" s="109"/>
      <c r="I201" s="109"/>
    </row>
    <row r="202" spans="1:9" x14ac:dyDescent="0.3">
      <c r="A202" s="109" t="s">
        <v>333</v>
      </c>
      <c r="B202" s="109">
        <v>3</v>
      </c>
      <c r="C202" s="109">
        <v>8891</v>
      </c>
      <c r="D202" s="109" t="s">
        <v>1178</v>
      </c>
      <c r="E202" s="109" t="s">
        <v>735</v>
      </c>
      <c r="F202" s="109" t="s">
        <v>795</v>
      </c>
      <c r="G202" s="109"/>
      <c r="H202" s="109"/>
      <c r="I202" s="109"/>
    </row>
    <row r="203" spans="1:9" x14ac:dyDescent="0.3">
      <c r="A203" s="109" t="s">
        <v>43</v>
      </c>
      <c r="B203" s="109">
        <v>3</v>
      </c>
      <c r="C203" s="109">
        <v>8152</v>
      </c>
      <c r="D203" s="109" t="s">
        <v>1182</v>
      </c>
      <c r="E203" s="109" t="s">
        <v>756</v>
      </c>
      <c r="F203" s="109" t="s">
        <v>803</v>
      </c>
      <c r="G203" s="109" t="s">
        <v>1183</v>
      </c>
      <c r="H203" s="109" t="s">
        <v>1462</v>
      </c>
      <c r="I203" s="109"/>
    </row>
    <row r="204" spans="1:9" x14ac:dyDescent="0.3">
      <c r="A204" s="109" t="s">
        <v>108</v>
      </c>
      <c r="B204" s="109">
        <v>3</v>
      </c>
      <c r="C204" s="109">
        <v>7580</v>
      </c>
      <c r="D204" s="109" t="s">
        <v>1187</v>
      </c>
      <c r="E204" s="109" t="s">
        <v>720</v>
      </c>
      <c r="F204" s="109" t="s">
        <v>805</v>
      </c>
      <c r="G204" s="109" t="s">
        <v>1011</v>
      </c>
      <c r="H204" s="109" t="s">
        <v>1462</v>
      </c>
      <c r="I204" s="109"/>
    </row>
    <row r="205" spans="1:9" x14ac:dyDescent="0.3">
      <c r="A205" s="109" t="s">
        <v>352</v>
      </c>
      <c r="B205" s="109">
        <v>3</v>
      </c>
      <c r="C205" s="109">
        <v>9804</v>
      </c>
      <c r="D205" s="109" t="s">
        <v>1200</v>
      </c>
      <c r="E205" s="109" t="s">
        <v>725</v>
      </c>
      <c r="F205" s="109" t="s">
        <v>814</v>
      </c>
      <c r="G205" s="109"/>
      <c r="H205" s="109"/>
      <c r="I205" s="109"/>
    </row>
    <row r="206" spans="1:9" x14ac:dyDescent="0.3">
      <c r="A206" s="109" t="s">
        <v>323</v>
      </c>
      <c r="B206" s="109">
        <v>3</v>
      </c>
      <c r="C206" s="109">
        <v>11480</v>
      </c>
      <c r="D206" s="109" t="s">
        <v>1201</v>
      </c>
      <c r="E206" s="109" t="s">
        <v>714</v>
      </c>
      <c r="F206" s="109" t="s">
        <v>813</v>
      </c>
      <c r="G206" s="109" t="s">
        <v>1098</v>
      </c>
      <c r="H206" s="109" t="s">
        <v>1462</v>
      </c>
      <c r="I206" s="109"/>
    </row>
    <row r="207" spans="1:9" x14ac:dyDescent="0.3">
      <c r="A207" s="109" t="s">
        <v>152</v>
      </c>
      <c r="B207" s="109">
        <v>3</v>
      </c>
      <c r="C207" s="109">
        <v>7798</v>
      </c>
      <c r="D207" s="109" t="s">
        <v>1202</v>
      </c>
      <c r="E207" s="109" t="s">
        <v>732</v>
      </c>
      <c r="F207" s="109" t="s">
        <v>795</v>
      </c>
      <c r="G207" s="109" t="s">
        <v>852</v>
      </c>
      <c r="H207" s="109" t="s">
        <v>1462</v>
      </c>
      <c r="I207" s="109"/>
    </row>
    <row r="208" spans="1:9" x14ac:dyDescent="0.3">
      <c r="A208" s="109" t="s">
        <v>124</v>
      </c>
      <c r="B208" s="109">
        <v>3</v>
      </c>
      <c r="C208" s="109">
        <v>7357</v>
      </c>
      <c r="D208" s="109" t="s">
        <v>1208</v>
      </c>
      <c r="E208" s="109" t="s">
        <v>711</v>
      </c>
      <c r="F208" s="109" t="s">
        <v>808</v>
      </c>
      <c r="G208" s="109" t="s">
        <v>1209</v>
      </c>
      <c r="H208" s="109" t="s">
        <v>1462</v>
      </c>
      <c r="I208" s="109"/>
    </row>
    <row r="209" spans="1:9" x14ac:dyDescent="0.3">
      <c r="A209" s="109" t="s">
        <v>277</v>
      </c>
      <c r="B209" s="109">
        <v>3</v>
      </c>
      <c r="C209" s="109">
        <v>7103</v>
      </c>
      <c r="D209" s="109" t="s">
        <v>1212</v>
      </c>
      <c r="E209" s="109" t="s">
        <v>706</v>
      </c>
      <c r="F209" s="109" t="s">
        <v>795</v>
      </c>
      <c r="G209" s="109" t="s">
        <v>1213</v>
      </c>
      <c r="H209" s="109"/>
      <c r="I209" s="109" t="s">
        <v>1462</v>
      </c>
    </row>
    <row r="210" spans="1:9" x14ac:dyDescent="0.3">
      <c r="A210" s="109" t="s">
        <v>350</v>
      </c>
      <c r="B210" s="109">
        <v>3</v>
      </c>
      <c r="C210" s="109">
        <v>10017</v>
      </c>
      <c r="D210" s="109" t="s">
        <v>1215</v>
      </c>
      <c r="E210" s="109" t="s">
        <v>716</v>
      </c>
      <c r="F210" s="109" t="s">
        <v>808</v>
      </c>
      <c r="G210" s="109"/>
      <c r="H210" s="109"/>
      <c r="I210" s="109"/>
    </row>
    <row r="211" spans="1:9" x14ac:dyDescent="0.3">
      <c r="A211" s="109" t="s">
        <v>114</v>
      </c>
      <c r="B211" s="109">
        <v>3</v>
      </c>
      <c r="C211" s="109">
        <v>7398</v>
      </c>
      <c r="D211" s="109" t="s">
        <v>1218</v>
      </c>
      <c r="E211" s="109" t="s">
        <v>705</v>
      </c>
      <c r="F211" s="109" t="s">
        <v>792</v>
      </c>
      <c r="G211" s="119">
        <v>50</v>
      </c>
      <c r="H211" s="109" t="s">
        <v>1462</v>
      </c>
      <c r="I211" s="109"/>
    </row>
    <row r="212" spans="1:9" x14ac:dyDescent="0.3">
      <c r="A212" s="109" t="s">
        <v>179</v>
      </c>
      <c r="B212" s="109">
        <v>3</v>
      </c>
      <c r="C212" s="109">
        <v>11377</v>
      </c>
      <c r="D212" s="109" t="s">
        <v>1221</v>
      </c>
      <c r="E212" s="109" t="s">
        <v>765</v>
      </c>
      <c r="F212" s="109" t="s">
        <v>803</v>
      </c>
      <c r="G212" s="109"/>
      <c r="H212" s="109"/>
      <c r="I212" s="109"/>
    </row>
    <row r="213" spans="1:9" x14ac:dyDescent="0.3">
      <c r="A213" s="109" t="s">
        <v>189</v>
      </c>
      <c r="B213" s="109">
        <v>3</v>
      </c>
      <c r="C213" s="109">
        <v>8386</v>
      </c>
      <c r="D213" s="109" t="s">
        <v>1230</v>
      </c>
      <c r="E213" s="109" t="s">
        <v>766</v>
      </c>
      <c r="F213" s="109" t="s">
        <v>805</v>
      </c>
      <c r="G213" s="109" t="s">
        <v>1231</v>
      </c>
      <c r="H213" s="109" t="s">
        <v>1462</v>
      </c>
      <c r="I213" s="109"/>
    </row>
    <row r="214" spans="1:9" x14ac:dyDescent="0.3">
      <c r="A214" s="109" t="s">
        <v>148</v>
      </c>
      <c r="B214" s="109">
        <v>3</v>
      </c>
      <c r="C214" s="109">
        <v>9110</v>
      </c>
      <c r="D214" s="109" t="s">
        <v>1234</v>
      </c>
      <c r="E214" s="109" t="s">
        <v>744</v>
      </c>
      <c r="F214" s="109" t="s">
        <v>808</v>
      </c>
      <c r="G214" s="109" t="s">
        <v>1098</v>
      </c>
      <c r="H214" s="109" t="s">
        <v>1462</v>
      </c>
      <c r="I214" s="109"/>
    </row>
    <row r="215" spans="1:9" x14ac:dyDescent="0.3">
      <c r="A215" s="109" t="s">
        <v>263</v>
      </c>
      <c r="B215" s="109">
        <v>3</v>
      </c>
      <c r="C215" s="109">
        <v>9645</v>
      </c>
      <c r="D215" s="109" t="s">
        <v>778</v>
      </c>
      <c r="E215" s="109" t="s">
        <v>778</v>
      </c>
      <c r="F215" s="109" t="s">
        <v>814</v>
      </c>
      <c r="G215" s="109" t="s">
        <v>1235</v>
      </c>
      <c r="H215" s="109" t="s">
        <v>1462</v>
      </c>
      <c r="I215" s="109"/>
    </row>
    <row r="216" spans="1:9" x14ac:dyDescent="0.3">
      <c r="A216" s="109" t="s">
        <v>172</v>
      </c>
      <c r="B216" s="109">
        <v>3</v>
      </c>
      <c r="C216" s="109">
        <v>9301</v>
      </c>
      <c r="D216" s="109" t="s">
        <v>1244</v>
      </c>
      <c r="E216" s="109" t="s">
        <v>764</v>
      </c>
      <c r="F216" s="109" t="s">
        <v>803</v>
      </c>
      <c r="G216" s="109" t="s">
        <v>1090</v>
      </c>
      <c r="H216" s="109" t="s">
        <v>1462</v>
      </c>
      <c r="I216" s="109"/>
    </row>
    <row r="217" spans="1:9" x14ac:dyDescent="0.3">
      <c r="A217" s="109" t="s">
        <v>188</v>
      </c>
      <c r="B217" s="109">
        <v>3</v>
      </c>
      <c r="C217" s="109">
        <v>7851</v>
      </c>
      <c r="D217" s="109" t="s">
        <v>1246</v>
      </c>
      <c r="E217" s="109" t="s">
        <v>788</v>
      </c>
      <c r="F217" s="109" t="s">
        <v>814</v>
      </c>
      <c r="G217" s="109" t="s">
        <v>1247</v>
      </c>
      <c r="H217" s="109" t="s">
        <v>1462</v>
      </c>
      <c r="I217" s="109"/>
    </row>
    <row r="218" spans="1:9" x14ac:dyDescent="0.3">
      <c r="A218" s="109" t="s">
        <v>236</v>
      </c>
      <c r="B218" s="109">
        <v>3</v>
      </c>
      <c r="C218" s="109">
        <v>10303</v>
      </c>
      <c r="D218" s="109" t="s">
        <v>1248</v>
      </c>
      <c r="E218" s="109" t="s">
        <v>742</v>
      </c>
      <c r="F218" s="109" t="s">
        <v>808</v>
      </c>
      <c r="G218" s="109" t="s">
        <v>1249</v>
      </c>
      <c r="H218" s="109" t="s">
        <v>1462</v>
      </c>
      <c r="I218" s="109"/>
    </row>
    <row r="219" spans="1:9" x14ac:dyDescent="0.3">
      <c r="A219" s="109" t="s">
        <v>146</v>
      </c>
      <c r="B219" s="109">
        <v>3</v>
      </c>
      <c r="C219" s="109">
        <v>10662</v>
      </c>
      <c r="D219" s="109" t="s">
        <v>1254</v>
      </c>
      <c r="E219" s="109" t="s">
        <v>713</v>
      </c>
      <c r="F219" s="109" t="s">
        <v>795</v>
      </c>
      <c r="G219" s="109"/>
      <c r="H219" s="109"/>
      <c r="I219" s="109"/>
    </row>
    <row r="220" spans="1:9" x14ac:dyDescent="0.3">
      <c r="A220" s="109" t="s">
        <v>191</v>
      </c>
      <c r="B220" s="109">
        <v>3</v>
      </c>
      <c r="C220" s="109">
        <v>11985</v>
      </c>
      <c r="D220" s="109" t="s">
        <v>732</v>
      </c>
      <c r="E220" s="109" t="s">
        <v>732</v>
      </c>
      <c r="F220" s="109" t="s">
        <v>795</v>
      </c>
      <c r="G220" s="109"/>
      <c r="H220" s="109"/>
      <c r="I220" s="109"/>
    </row>
    <row r="221" spans="1:9" x14ac:dyDescent="0.3">
      <c r="A221" s="109" t="s">
        <v>218</v>
      </c>
      <c r="B221" s="109">
        <v>3</v>
      </c>
      <c r="C221" s="109">
        <v>8282</v>
      </c>
      <c r="D221" s="109" t="s">
        <v>1256</v>
      </c>
      <c r="E221" s="109" t="s">
        <v>713</v>
      </c>
      <c r="F221" s="109" t="s">
        <v>795</v>
      </c>
      <c r="G221" s="109" t="s">
        <v>892</v>
      </c>
      <c r="H221" s="109" t="s">
        <v>1462</v>
      </c>
      <c r="I221" s="109"/>
    </row>
    <row r="222" spans="1:9" x14ac:dyDescent="0.3">
      <c r="A222" s="109" t="s">
        <v>142</v>
      </c>
      <c r="B222" s="109">
        <v>3</v>
      </c>
      <c r="C222" s="109">
        <v>9714</v>
      </c>
      <c r="D222" s="109" t="s">
        <v>1261</v>
      </c>
      <c r="E222" s="109" t="s">
        <v>742</v>
      </c>
      <c r="F222" s="109" t="s">
        <v>808</v>
      </c>
      <c r="G222" s="109" t="s">
        <v>1176</v>
      </c>
      <c r="H222" s="109" t="s">
        <v>1462</v>
      </c>
      <c r="I222" s="109"/>
    </row>
    <row r="223" spans="1:9" x14ac:dyDescent="0.3">
      <c r="A223" s="109" t="s">
        <v>101</v>
      </c>
      <c r="B223" s="109">
        <v>3</v>
      </c>
      <c r="C223" s="109">
        <v>9514</v>
      </c>
      <c r="D223" s="109" t="s">
        <v>1276</v>
      </c>
      <c r="E223" s="109" t="s">
        <v>723</v>
      </c>
      <c r="F223" s="109" t="s">
        <v>803</v>
      </c>
      <c r="G223" s="109"/>
      <c r="H223" s="109"/>
      <c r="I223" s="109"/>
    </row>
    <row r="224" spans="1:9" x14ac:dyDescent="0.3">
      <c r="A224" s="109" t="s">
        <v>226</v>
      </c>
      <c r="B224" s="109">
        <v>3</v>
      </c>
      <c r="C224" s="109">
        <v>10251</v>
      </c>
      <c r="D224" s="109" t="s">
        <v>1284</v>
      </c>
      <c r="E224" s="109" t="s">
        <v>783</v>
      </c>
      <c r="F224" s="109" t="s">
        <v>795</v>
      </c>
      <c r="G224" s="109" t="s">
        <v>1285</v>
      </c>
      <c r="H224" s="109" t="s">
        <v>1462</v>
      </c>
      <c r="I224" s="109"/>
    </row>
    <row r="225" spans="1:9" x14ac:dyDescent="0.3">
      <c r="A225" s="109" t="s">
        <v>255</v>
      </c>
      <c r="B225" s="109">
        <v>3</v>
      </c>
      <c r="C225" s="109">
        <v>7370</v>
      </c>
      <c r="D225" s="109" t="s">
        <v>1286</v>
      </c>
      <c r="E225" s="109" t="s">
        <v>752</v>
      </c>
      <c r="F225" s="109" t="s">
        <v>814</v>
      </c>
      <c r="G225" s="109" t="s">
        <v>832</v>
      </c>
      <c r="H225" s="109" t="s">
        <v>1462</v>
      </c>
      <c r="I225" s="109"/>
    </row>
    <row r="226" spans="1:9" x14ac:dyDescent="0.3">
      <c r="A226" s="109" t="s">
        <v>242</v>
      </c>
      <c r="B226" s="109">
        <v>3</v>
      </c>
      <c r="C226" s="109">
        <v>8417</v>
      </c>
      <c r="D226" s="109" t="s">
        <v>1288</v>
      </c>
      <c r="E226" s="109" t="s">
        <v>751</v>
      </c>
      <c r="F226" s="109" t="s">
        <v>808</v>
      </c>
      <c r="G226" s="109" t="s">
        <v>1289</v>
      </c>
      <c r="H226" s="109" t="s">
        <v>1462</v>
      </c>
      <c r="I226" s="109"/>
    </row>
    <row r="227" spans="1:9" x14ac:dyDescent="0.3">
      <c r="A227" s="109" t="s">
        <v>261</v>
      </c>
      <c r="B227" s="109">
        <v>3</v>
      </c>
      <c r="C227" s="109">
        <v>11811</v>
      </c>
      <c r="D227" s="109" t="s">
        <v>1290</v>
      </c>
      <c r="E227" s="109" t="s">
        <v>763</v>
      </c>
      <c r="F227" s="109" t="s">
        <v>808</v>
      </c>
      <c r="G227" s="109" t="s">
        <v>1291</v>
      </c>
      <c r="H227" s="109" t="s">
        <v>1462</v>
      </c>
      <c r="I227" s="109"/>
    </row>
    <row r="228" spans="1:9" x14ac:dyDescent="0.3">
      <c r="A228" s="109" t="s">
        <v>217</v>
      </c>
      <c r="B228" s="109">
        <v>3</v>
      </c>
      <c r="C228" s="109">
        <v>10014</v>
      </c>
      <c r="D228" s="109" t="s">
        <v>1294</v>
      </c>
      <c r="E228" s="109" t="s">
        <v>742</v>
      </c>
      <c r="F228" s="109" t="s">
        <v>803</v>
      </c>
      <c r="G228" s="109"/>
      <c r="H228" s="109"/>
      <c r="I228" s="109"/>
    </row>
    <row r="229" spans="1:9" x14ac:dyDescent="0.3">
      <c r="A229" s="111" t="s">
        <v>171</v>
      </c>
      <c r="B229" s="111">
        <v>4</v>
      </c>
      <c r="C229" s="111">
        <v>21133</v>
      </c>
      <c r="D229" s="111" t="s">
        <v>791</v>
      </c>
      <c r="E229" s="111" t="s">
        <v>705</v>
      </c>
      <c r="F229" s="111" t="s">
        <v>792</v>
      </c>
      <c r="G229" s="111" t="s">
        <v>793</v>
      </c>
      <c r="H229" s="111" t="s">
        <v>1462</v>
      </c>
      <c r="I229" s="111"/>
    </row>
    <row r="230" spans="1:9" x14ac:dyDescent="0.3">
      <c r="A230" s="111" t="s">
        <v>311</v>
      </c>
      <c r="B230" s="111">
        <v>4</v>
      </c>
      <c r="C230" s="111">
        <v>17401</v>
      </c>
      <c r="D230" s="111" t="s">
        <v>711</v>
      </c>
      <c r="E230" s="111" t="s">
        <v>711</v>
      </c>
      <c r="F230" s="111" t="s">
        <v>805</v>
      </c>
      <c r="G230" s="111" t="s">
        <v>806</v>
      </c>
      <c r="H230" s="111" t="s">
        <v>1462</v>
      </c>
      <c r="I230" s="111"/>
    </row>
    <row r="231" spans="1:9" x14ac:dyDescent="0.3">
      <c r="A231" s="111" t="s">
        <v>334</v>
      </c>
      <c r="B231" s="111">
        <v>4</v>
      </c>
      <c r="C231" s="111">
        <v>12152</v>
      </c>
      <c r="D231" s="111" t="s">
        <v>810</v>
      </c>
      <c r="E231" s="111" t="s">
        <v>713</v>
      </c>
      <c r="F231" s="111" t="s">
        <v>795</v>
      </c>
      <c r="G231" s="111" t="s">
        <v>811</v>
      </c>
      <c r="H231" s="111" t="s">
        <v>1462</v>
      </c>
      <c r="I231" s="111"/>
    </row>
    <row r="232" spans="1:9" x14ac:dyDescent="0.3">
      <c r="A232" s="111" t="s">
        <v>184</v>
      </c>
      <c r="B232" s="111">
        <v>4</v>
      </c>
      <c r="C232" s="111">
        <v>21412</v>
      </c>
      <c r="D232" s="111" t="s">
        <v>826</v>
      </c>
      <c r="E232" s="111" t="s">
        <v>704</v>
      </c>
      <c r="F232" s="111" t="s">
        <v>790</v>
      </c>
      <c r="G232" s="111"/>
      <c r="H232" s="111"/>
      <c r="I232" s="111"/>
    </row>
    <row r="233" spans="1:9" x14ac:dyDescent="0.3">
      <c r="A233" s="111" t="s">
        <v>197</v>
      </c>
      <c r="B233" s="111">
        <v>4</v>
      </c>
      <c r="C233" s="111">
        <v>25883</v>
      </c>
      <c r="D233" s="111" t="s">
        <v>829</v>
      </c>
      <c r="E233" s="111" t="s">
        <v>721</v>
      </c>
      <c r="F233" s="111" t="s">
        <v>790</v>
      </c>
      <c r="G233" s="111" t="s">
        <v>830</v>
      </c>
      <c r="H233" s="111" t="s">
        <v>1462</v>
      </c>
      <c r="I233" s="111"/>
    </row>
    <row r="234" spans="1:9" x14ac:dyDescent="0.3">
      <c r="A234" s="111" t="s">
        <v>274</v>
      </c>
      <c r="B234" s="111">
        <v>4</v>
      </c>
      <c r="C234" s="111">
        <v>24787</v>
      </c>
      <c r="D234" s="111" t="s">
        <v>843</v>
      </c>
      <c r="E234" s="111" t="s">
        <v>728</v>
      </c>
      <c r="F234" s="111" t="s">
        <v>805</v>
      </c>
      <c r="G234" s="111" t="s">
        <v>844</v>
      </c>
      <c r="H234" s="111" t="s">
        <v>1462</v>
      </c>
      <c r="I234" s="111"/>
    </row>
    <row r="235" spans="1:9" x14ac:dyDescent="0.3">
      <c r="A235" s="111" t="s">
        <v>181</v>
      </c>
      <c r="B235" s="111">
        <v>4</v>
      </c>
      <c r="C235" s="111">
        <v>14970</v>
      </c>
      <c r="D235" s="111" t="s">
        <v>849</v>
      </c>
      <c r="E235" s="111" t="s">
        <v>704</v>
      </c>
      <c r="F235" s="111" t="s">
        <v>790</v>
      </c>
      <c r="G235" s="111" t="s">
        <v>850</v>
      </c>
      <c r="H235" s="111" t="s">
        <v>1462</v>
      </c>
      <c r="I235" s="111"/>
    </row>
    <row r="236" spans="1:9" x14ac:dyDescent="0.3">
      <c r="A236" s="111" t="s">
        <v>127</v>
      </c>
      <c r="B236" s="111">
        <v>4</v>
      </c>
      <c r="C236" s="111">
        <v>20458</v>
      </c>
      <c r="D236" s="111" t="s">
        <v>855</v>
      </c>
      <c r="E236" s="111" t="s">
        <v>723</v>
      </c>
      <c r="F236" s="111" t="s">
        <v>803</v>
      </c>
      <c r="G236" s="111" t="s">
        <v>856</v>
      </c>
      <c r="H236" s="111" t="s">
        <v>1462</v>
      </c>
      <c r="I236" s="111"/>
    </row>
    <row r="237" spans="1:9" x14ac:dyDescent="0.3">
      <c r="A237" s="111" t="s">
        <v>295</v>
      </c>
      <c r="B237" s="111">
        <v>4</v>
      </c>
      <c r="C237" s="111">
        <v>15175</v>
      </c>
      <c r="D237" s="111" t="s">
        <v>863</v>
      </c>
      <c r="E237" s="111" t="s">
        <v>704</v>
      </c>
      <c r="F237" s="111" t="s">
        <v>790</v>
      </c>
      <c r="G237" s="111" t="s">
        <v>864</v>
      </c>
      <c r="H237" s="111" t="s">
        <v>1462</v>
      </c>
      <c r="I237" s="111"/>
    </row>
    <row r="238" spans="1:9" x14ac:dyDescent="0.3">
      <c r="A238" s="111" t="s">
        <v>337</v>
      </c>
      <c r="B238" s="111">
        <v>4</v>
      </c>
      <c r="C238" s="111">
        <v>12534</v>
      </c>
      <c r="D238" s="111" t="s">
        <v>732</v>
      </c>
      <c r="E238" s="111" t="s">
        <v>732</v>
      </c>
      <c r="F238" s="111" t="s">
        <v>795</v>
      </c>
      <c r="G238" s="111"/>
      <c r="H238" s="111"/>
      <c r="I238" s="111"/>
    </row>
    <row r="239" spans="1:9" x14ac:dyDescent="0.3">
      <c r="A239" s="111" t="s">
        <v>264</v>
      </c>
      <c r="B239" s="111">
        <v>4</v>
      </c>
      <c r="C239" s="111">
        <v>19008</v>
      </c>
      <c r="D239" s="111" t="s">
        <v>866</v>
      </c>
      <c r="E239" s="111" t="s">
        <v>733</v>
      </c>
      <c r="F239" s="111" t="s">
        <v>795</v>
      </c>
      <c r="G239" s="111" t="s">
        <v>867</v>
      </c>
      <c r="H239" s="111" t="s">
        <v>1462</v>
      </c>
      <c r="I239" s="111"/>
    </row>
    <row r="240" spans="1:9" x14ac:dyDescent="0.3">
      <c r="A240" s="111" t="s">
        <v>332</v>
      </c>
      <c r="B240" s="111">
        <v>4</v>
      </c>
      <c r="C240" s="111">
        <v>15068</v>
      </c>
      <c r="D240" s="111" t="s">
        <v>895</v>
      </c>
      <c r="E240" s="111" t="s">
        <v>711</v>
      </c>
      <c r="F240" s="111" t="s">
        <v>805</v>
      </c>
      <c r="G240" s="111" t="s">
        <v>896</v>
      </c>
      <c r="H240" s="111" t="s">
        <v>1462</v>
      </c>
      <c r="I240" s="111"/>
    </row>
    <row r="241" spans="1:9" x14ac:dyDescent="0.3">
      <c r="A241" s="111" t="s">
        <v>269</v>
      </c>
      <c r="B241" s="111">
        <v>4</v>
      </c>
      <c r="C241" s="111">
        <v>13993</v>
      </c>
      <c r="D241" s="111" t="s">
        <v>746</v>
      </c>
      <c r="E241" s="111" t="s">
        <v>746</v>
      </c>
      <c r="F241" s="111" t="s">
        <v>797</v>
      </c>
      <c r="G241" s="111" t="s">
        <v>899</v>
      </c>
      <c r="H241" s="111" t="s">
        <v>1462</v>
      </c>
      <c r="I241" s="111"/>
    </row>
    <row r="242" spans="1:9" x14ac:dyDescent="0.3">
      <c r="A242" s="111" t="s">
        <v>293</v>
      </c>
      <c r="B242" s="111">
        <v>4</v>
      </c>
      <c r="C242" s="111">
        <v>15010</v>
      </c>
      <c r="D242" s="111" t="s">
        <v>901</v>
      </c>
      <c r="E242" s="111" t="s">
        <v>717</v>
      </c>
      <c r="F242" s="111" t="s">
        <v>790</v>
      </c>
      <c r="G242" s="111" t="s">
        <v>902</v>
      </c>
      <c r="H242" s="111" t="s">
        <v>1462</v>
      </c>
      <c r="I242" s="111"/>
    </row>
    <row r="243" spans="1:9" x14ac:dyDescent="0.3">
      <c r="A243" s="111" t="s">
        <v>159</v>
      </c>
      <c r="B243" s="111">
        <v>4</v>
      </c>
      <c r="C243" s="111">
        <v>12982</v>
      </c>
      <c r="D243" s="111" t="s">
        <v>911</v>
      </c>
      <c r="E243" s="111" t="s">
        <v>728</v>
      </c>
      <c r="F243" s="111" t="s">
        <v>805</v>
      </c>
      <c r="G243" s="111" t="s">
        <v>912</v>
      </c>
      <c r="H243" s="111" t="s">
        <v>1462</v>
      </c>
      <c r="I243" s="111"/>
    </row>
    <row r="244" spans="1:9" x14ac:dyDescent="0.3">
      <c r="A244" s="111" t="s">
        <v>203</v>
      </c>
      <c r="B244" s="111">
        <v>4</v>
      </c>
      <c r="C244" s="111">
        <v>14854</v>
      </c>
      <c r="D244" s="111" t="s">
        <v>918</v>
      </c>
      <c r="E244" s="111" t="s">
        <v>720</v>
      </c>
      <c r="F244" s="111" t="s">
        <v>805</v>
      </c>
      <c r="G244" s="111" t="s">
        <v>919</v>
      </c>
      <c r="H244" s="111" t="s">
        <v>1462</v>
      </c>
      <c r="I244" s="111"/>
    </row>
    <row r="245" spans="1:9" x14ac:dyDescent="0.3">
      <c r="A245" s="111" t="s">
        <v>362</v>
      </c>
      <c r="B245" s="111">
        <v>4</v>
      </c>
      <c r="C245" s="111">
        <v>14074</v>
      </c>
      <c r="D245" s="111" t="s">
        <v>923</v>
      </c>
      <c r="E245" s="111" t="s">
        <v>750</v>
      </c>
      <c r="F245" s="111" t="s">
        <v>814</v>
      </c>
      <c r="G245" s="111" t="s">
        <v>924</v>
      </c>
      <c r="H245" s="111" t="s">
        <v>1462</v>
      </c>
      <c r="I245" s="111"/>
    </row>
    <row r="246" spans="1:9" x14ac:dyDescent="0.3">
      <c r="A246" s="111" t="s">
        <v>322</v>
      </c>
      <c r="B246" s="111">
        <v>4</v>
      </c>
      <c r="C246" s="111">
        <v>19591</v>
      </c>
      <c r="D246" s="111" t="s">
        <v>943</v>
      </c>
      <c r="E246" s="111" t="s">
        <v>717</v>
      </c>
      <c r="F246" s="111" t="s">
        <v>790</v>
      </c>
      <c r="G246" s="111" t="s">
        <v>944</v>
      </c>
      <c r="H246" s="111" t="s">
        <v>1462</v>
      </c>
      <c r="I246" s="111"/>
    </row>
    <row r="247" spans="1:9" x14ac:dyDescent="0.3">
      <c r="A247" s="111" t="s">
        <v>304</v>
      </c>
      <c r="B247" s="111">
        <v>4</v>
      </c>
      <c r="C247" s="111">
        <v>13306</v>
      </c>
      <c r="D247" s="111" t="s">
        <v>948</v>
      </c>
      <c r="E247" s="111" t="s">
        <v>743</v>
      </c>
      <c r="F247" s="111" t="s">
        <v>805</v>
      </c>
      <c r="G247" s="111" t="s">
        <v>949</v>
      </c>
      <c r="H247" s="111" t="s">
        <v>1462</v>
      </c>
      <c r="I247" s="111"/>
    </row>
    <row r="248" spans="1:9" x14ac:dyDescent="0.3">
      <c r="A248" s="111" t="s">
        <v>278</v>
      </c>
      <c r="B248" s="111">
        <v>4</v>
      </c>
      <c r="C248" s="111">
        <v>14230</v>
      </c>
      <c r="D248" s="111" t="s">
        <v>969</v>
      </c>
      <c r="E248" s="111" t="s">
        <v>711</v>
      </c>
      <c r="F248" s="111" t="s">
        <v>808</v>
      </c>
      <c r="G248" s="111" t="s">
        <v>970</v>
      </c>
      <c r="H248" s="111" t="s">
        <v>1462</v>
      </c>
      <c r="I248" s="111"/>
    </row>
    <row r="249" spans="1:9" x14ac:dyDescent="0.3">
      <c r="A249" s="111" t="s">
        <v>193</v>
      </c>
      <c r="B249" s="111">
        <v>4</v>
      </c>
      <c r="C249" s="111">
        <v>19900</v>
      </c>
      <c r="D249" s="111" t="s">
        <v>971</v>
      </c>
      <c r="E249" s="111" t="s">
        <v>704</v>
      </c>
      <c r="F249" s="111" t="s">
        <v>790</v>
      </c>
      <c r="G249" s="111" t="s">
        <v>830</v>
      </c>
      <c r="H249" s="111" t="s">
        <v>1462</v>
      </c>
      <c r="I249" s="111"/>
    </row>
    <row r="250" spans="1:9" x14ac:dyDescent="0.3">
      <c r="A250" s="111" t="s">
        <v>306</v>
      </c>
      <c r="B250" s="111">
        <v>4</v>
      </c>
      <c r="C250" s="111">
        <v>17626</v>
      </c>
      <c r="D250" s="111" t="s">
        <v>973</v>
      </c>
      <c r="E250" s="111" t="s">
        <v>742</v>
      </c>
      <c r="F250" s="111" t="s">
        <v>808</v>
      </c>
      <c r="G250" s="111" t="s">
        <v>887</v>
      </c>
      <c r="H250" s="111" t="s">
        <v>1462</v>
      </c>
      <c r="I250" s="111"/>
    </row>
    <row r="251" spans="1:9" x14ac:dyDescent="0.3">
      <c r="A251" s="111" t="s">
        <v>8</v>
      </c>
      <c r="B251" s="111">
        <v>4</v>
      </c>
      <c r="C251" s="111">
        <v>13167</v>
      </c>
      <c r="D251" s="111" t="s">
        <v>974</v>
      </c>
      <c r="E251" s="111" t="s">
        <v>721</v>
      </c>
      <c r="F251" s="111" t="s">
        <v>790</v>
      </c>
      <c r="G251" s="120">
        <v>50</v>
      </c>
      <c r="H251" s="111" t="s">
        <v>1462</v>
      </c>
      <c r="I251" s="111"/>
    </row>
    <row r="252" spans="1:9" x14ac:dyDescent="0.3">
      <c r="A252" s="111" t="s">
        <v>169</v>
      </c>
      <c r="B252" s="111">
        <v>4</v>
      </c>
      <c r="C252" s="111">
        <v>17068</v>
      </c>
      <c r="D252" s="111" t="s">
        <v>977</v>
      </c>
      <c r="E252" s="111" t="s">
        <v>734</v>
      </c>
      <c r="F252" s="111" t="s">
        <v>790</v>
      </c>
      <c r="G252" s="111">
        <v>50</v>
      </c>
      <c r="H252" s="111" t="s">
        <v>1462</v>
      </c>
      <c r="I252" s="111"/>
    </row>
    <row r="253" spans="1:9" x14ac:dyDescent="0.3">
      <c r="A253" s="111" t="s">
        <v>175</v>
      </c>
      <c r="B253" s="111">
        <v>4</v>
      </c>
      <c r="C253" s="111">
        <v>14480</v>
      </c>
      <c r="D253" s="111" t="s">
        <v>981</v>
      </c>
      <c r="E253" s="111" t="s">
        <v>718</v>
      </c>
      <c r="F253" s="111" t="s">
        <v>821</v>
      </c>
      <c r="G253" s="120">
        <v>200</v>
      </c>
      <c r="H253" s="111" t="s">
        <v>1462</v>
      </c>
      <c r="I253" s="111"/>
    </row>
    <row r="254" spans="1:9" x14ac:dyDescent="0.3">
      <c r="A254" s="111" t="s">
        <v>249</v>
      </c>
      <c r="B254" s="111">
        <v>4</v>
      </c>
      <c r="C254" s="111">
        <v>13326</v>
      </c>
      <c r="D254" s="111" t="s">
        <v>983</v>
      </c>
      <c r="E254" s="111" t="s">
        <v>751</v>
      </c>
      <c r="F254" s="111" t="s">
        <v>808</v>
      </c>
      <c r="G254" s="111" t="s">
        <v>984</v>
      </c>
      <c r="H254" s="111" t="s">
        <v>1462</v>
      </c>
      <c r="I254" s="111"/>
    </row>
    <row r="255" spans="1:9" x14ac:dyDescent="0.3">
      <c r="A255" s="111" t="s">
        <v>366</v>
      </c>
      <c r="B255" s="111">
        <v>4</v>
      </c>
      <c r="C255" s="111">
        <v>25692</v>
      </c>
      <c r="D255" s="111" t="s">
        <v>760</v>
      </c>
      <c r="E255" s="111" t="s">
        <v>760</v>
      </c>
      <c r="F255" s="111" t="s">
        <v>795</v>
      </c>
      <c r="G255" s="111" t="s">
        <v>892</v>
      </c>
      <c r="H255" s="111" t="s">
        <v>1462</v>
      </c>
      <c r="I255" s="111"/>
    </row>
    <row r="256" spans="1:9" x14ac:dyDescent="0.3">
      <c r="A256" s="111" t="s">
        <v>356</v>
      </c>
      <c r="B256" s="111">
        <v>4</v>
      </c>
      <c r="C256" s="111">
        <v>15958</v>
      </c>
      <c r="D256" s="111" t="s">
        <v>999</v>
      </c>
      <c r="E256" s="111" t="s">
        <v>762</v>
      </c>
      <c r="F256" s="111" t="s">
        <v>792</v>
      </c>
      <c r="G256" s="111"/>
      <c r="H256" s="111"/>
      <c r="I256" s="111"/>
    </row>
    <row r="257" spans="1:9" x14ac:dyDescent="0.3">
      <c r="A257" s="111" t="s">
        <v>299</v>
      </c>
      <c r="B257" s="111">
        <v>4</v>
      </c>
      <c r="C257" s="111">
        <v>21165</v>
      </c>
      <c r="D257" s="111" t="s">
        <v>1004</v>
      </c>
      <c r="E257" s="111" t="s">
        <v>734</v>
      </c>
      <c r="F257" s="111" t="s">
        <v>790</v>
      </c>
      <c r="G257" s="111"/>
      <c r="H257" s="111"/>
      <c r="I257" s="111"/>
    </row>
    <row r="258" spans="1:9" x14ac:dyDescent="0.3">
      <c r="A258" s="111" t="s">
        <v>139</v>
      </c>
      <c r="B258" s="111">
        <v>4</v>
      </c>
      <c r="C258" s="111">
        <v>22423</v>
      </c>
      <c r="D258" s="111" t="s">
        <v>1005</v>
      </c>
      <c r="E258" s="111" t="s">
        <v>721</v>
      </c>
      <c r="F258" s="111" t="s">
        <v>790</v>
      </c>
      <c r="G258" s="111" t="s">
        <v>1006</v>
      </c>
      <c r="H258" s="111" t="s">
        <v>1462</v>
      </c>
      <c r="I258" s="111"/>
    </row>
    <row r="259" spans="1:9" x14ac:dyDescent="0.3">
      <c r="A259" s="111" t="s">
        <v>223</v>
      </c>
      <c r="B259" s="111">
        <v>4</v>
      </c>
      <c r="C259" s="111">
        <v>14236</v>
      </c>
      <c r="D259" s="111" t="s">
        <v>1010</v>
      </c>
      <c r="E259" s="111" t="s">
        <v>721</v>
      </c>
      <c r="F259" s="111" t="s">
        <v>821</v>
      </c>
      <c r="G259" s="111" t="s">
        <v>1011</v>
      </c>
      <c r="H259" s="111" t="s">
        <v>1462</v>
      </c>
      <c r="I259" s="111"/>
    </row>
    <row r="260" spans="1:9" x14ac:dyDescent="0.3">
      <c r="A260" s="111" t="s">
        <v>5</v>
      </c>
      <c r="B260" s="111">
        <v>4</v>
      </c>
      <c r="C260" s="111">
        <v>24587</v>
      </c>
      <c r="D260" s="111" t="s">
        <v>1014</v>
      </c>
      <c r="E260" s="111" t="s">
        <v>718</v>
      </c>
      <c r="F260" s="111" t="s">
        <v>818</v>
      </c>
      <c r="G260" s="111" t="s">
        <v>858</v>
      </c>
      <c r="H260" s="111" t="s">
        <v>1462</v>
      </c>
      <c r="I260" s="111"/>
    </row>
    <row r="261" spans="1:9" x14ac:dyDescent="0.3">
      <c r="A261" s="111" t="s">
        <v>298</v>
      </c>
      <c r="B261" s="111">
        <v>4</v>
      </c>
      <c r="C261" s="111">
        <v>13233</v>
      </c>
      <c r="D261" s="111" t="s">
        <v>950</v>
      </c>
      <c r="E261" s="111" t="s">
        <v>753</v>
      </c>
      <c r="F261" s="111" t="s">
        <v>808</v>
      </c>
      <c r="G261" s="111" t="s">
        <v>1017</v>
      </c>
      <c r="H261" s="111" t="s">
        <v>1462</v>
      </c>
      <c r="I261" s="111"/>
    </row>
    <row r="262" spans="1:9" x14ac:dyDescent="0.3">
      <c r="A262" s="111" t="s">
        <v>136</v>
      </c>
      <c r="B262" s="111">
        <v>4</v>
      </c>
      <c r="C262" s="111">
        <v>16422</v>
      </c>
      <c r="D262" s="111" t="s">
        <v>1018</v>
      </c>
      <c r="E262" s="111" t="s">
        <v>704</v>
      </c>
      <c r="F262" s="111" t="s">
        <v>790</v>
      </c>
      <c r="G262" s="111" t="s">
        <v>922</v>
      </c>
      <c r="H262" s="111" t="s">
        <v>1462</v>
      </c>
      <c r="I262" s="111"/>
    </row>
    <row r="263" spans="1:9" x14ac:dyDescent="0.3">
      <c r="A263" s="111" t="s">
        <v>275</v>
      </c>
      <c r="B263" s="111">
        <v>4</v>
      </c>
      <c r="C263" s="111">
        <v>19202</v>
      </c>
      <c r="D263" s="111" t="s">
        <v>1025</v>
      </c>
      <c r="E263" s="111" t="s">
        <v>704</v>
      </c>
      <c r="F263" s="111" t="s">
        <v>790</v>
      </c>
      <c r="G263" s="111" t="s">
        <v>858</v>
      </c>
      <c r="H263" s="111" t="s">
        <v>1462</v>
      </c>
      <c r="I263" s="111"/>
    </row>
    <row r="264" spans="1:9" x14ac:dyDescent="0.3">
      <c r="A264" s="111" t="s">
        <v>162</v>
      </c>
      <c r="B264" s="111">
        <v>4</v>
      </c>
      <c r="C264" s="111">
        <v>13135</v>
      </c>
      <c r="D264" s="111" t="s">
        <v>739</v>
      </c>
      <c r="E264" s="111" t="s">
        <v>739</v>
      </c>
      <c r="F264" s="111" t="s">
        <v>792</v>
      </c>
      <c r="G264" s="111" t="s">
        <v>1026</v>
      </c>
      <c r="H264" s="111" t="s">
        <v>1462</v>
      </c>
      <c r="I264" s="111"/>
    </row>
    <row r="265" spans="1:9" x14ac:dyDescent="0.3">
      <c r="A265" s="111" t="s">
        <v>285</v>
      </c>
      <c r="B265" s="111">
        <v>4</v>
      </c>
      <c r="C265" s="111">
        <v>23088</v>
      </c>
      <c r="D265" s="111" t="s">
        <v>1027</v>
      </c>
      <c r="E265" s="111" t="s">
        <v>704</v>
      </c>
      <c r="F265" s="111" t="s">
        <v>813</v>
      </c>
      <c r="G265" s="111"/>
      <c r="H265" s="111"/>
      <c r="I265" s="111"/>
    </row>
    <row r="266" spans="1:9" x14ac:dyDescent="0.3">
      <c r="A266" s="111" t="s">
        <v>250</v>
      </c>
      <c r="B266" s="111">
        <v>4</v>
      </c>
      <c r="C266" s="111">
        <v>15322</v>
      </c>
      <c r="D266" s="111" t="s">
        <v>1033</v>
      </c>
      <c r="E266" s="111" t="s">
        <v>768</v>
      </c>
      <c r="F266" s="111" t="s">
        <v>803</v>
      </c>
      <c r="G266" s="111"/>
      <c r="H266" s="111"/>
      <c r="I266" s="111"/>
    </row>
    <row r="267" spans="1:9" x14ac:dyDescent="0.3">
      <c r="A267" s="111" t="s">
        <v>282</v>
      </c>
      <c r="B267" s="111">
        <v>4</v>
      </c>
      <c r="C267" s="111">
        <v>23096</v>
      </c>
      <c r="D267" s="111" t="s">
        <v>1034</v>
      </c>
      <c r="E267" s="111" t="s">
        <v>712</v>
      </c>
      <c r="F267" s="111" t="s">
        <v>808</v>
      </c>
      <c r="G267" s="111" t="s">
        <v>892</v>
      </c>
      <c r="H267" s="111" t="s">
        <v>1462</v>
      </c>
      <c r="I267" s="111"/>
    </row>
    <row r="268" spans="1:9" x14ac:dyDescent="0.3">
      <c r="A268" s="111" t="s">
        <v>170</v>
      </c>
      <c r="B268" s="111">
        <v>4</v>
      </c>
      <c r="C268" s="111">
        <v>21871</v>
      </c>
      <c r="D268" s="111" t="s">
        <v>716</v>
      </c>
      <c r="E268" s="111" t="s">
        <v>716</v>
      </c>
      <c r="F268" s="111" t="s">
        <v>808</v>
      </c>
      <c r="G268" s="111" t="s">
        <v>887</v>
      </c>
      <c r="H268" s="111" t="s">
        <v>1462</v>
      </c>
      <c r="I268" s="111"/>
    </row>
    <row r="269" spans="1:9" x14ac:dyDescent="0.3">
      <c r="A269" s="111" t="s">
        <v>156</v>
      </c>
      <c r="B269" s="111">
        <v>4</v>
      </c>
      <c r="C269" s="111">
        <v>13600</v>
      </c>
      <c r="D269" s="111" t="s">
        <v>1047</v>
      </c>
      <c r="E269" s="111" t="s">
        <v>759</v>
      </c>
      <c r="F269" s="111" t="s">
        <v>814</v>
      </c>
      <c r="G269" s="111"/>
      <c r="H269" s="111"/>
      <c r="I269" s="111"/>
    </row>
    <row r="270" spans="1:9" x14ac:dyDescent="0.3">
      <c r="A270" s="111" t="s">
        <v>290</v>
      </c>
      <c r="B270" s="111">
        <v>4</v>
      </c>
      <c r="C270" s="111">
        <v>17153</v>
      </c>
      <c r="D270" s="111" t="s">
        <v>771</v>
      </c>
      <c r="E270" s="111" t="s">
        <v>771</v>
      </c>
      <c r="F270" s="111" t="s">
        <v>803</v>
      </c>
      <c r="G270" s="111"/>
      <c r="H270" s="111"/>
      <c r="I270" s="111"/>
    </row>
    <row r="271" spans="1:9" x14ac:dyDescent="0.3">
      <c r="A271" s="111" t="s">
        <v>42</v>
      </c>
      <c r="B271" s="111">
        <v>4</v>
      </c>
      <c r="C271" s="111">
        <v>25369</v>
      </c>
      <c r="D271" s="111" t="s">
        <v>1064</v>
      </c>
      <c r="E271" s="111" t="s">
        <v>721</v>
      </c>
      <c r="F271" s="111" t="s">
        <v>790</v>
      </c>
      <c r="G271" s="111" t="s">
        <v>1065</v>
      </c>
      <c r="H271" s="111" t="s">
        <v>1462</v>
      </c>
      <c r="I271" s="111"/>
    </row>
    <row r="272" spans="1:9" x14ac:dyDescent="0.3">
      <c r="A272" s="111" t="s">
        <v>325</v>
      </c>
      <c r="B272" s="111">
        <v>4</v>
      </c>
      <c r="C272" s="111">
        <v>22258</v>
      </c>
      <c r="D272" s="111" t="s">
        <v>1072</v>
      </c>
      <c r="E272" s="111" t="s">
        <v>728</v>
      </c>
      <c r="F272" s="111" t="s">
        <v>805</v>
      </c>
      <c r="G272" s="111" t="s">
        <v>1073</v>
      </c>
      <c r="H272" s="111" t="s">
        <v>1462</v>
      </c>
      <c r="I272" s="111"/>
    </row>
    <row r="273" spans="1:9" x14ac:dyDescent="0.3">
      <c r="A273" s="111" t="s">
        <v>253</v>
      </c>
      <c r="B273" s="111">
        <v>4</v>
      </c>
      <c r="C273" s="111">
        <v>14545</v>
      </c>
      <c r="D273" s="111" t="s">
        <v>1080</v>
      </c>
      <c r="E273" s="111" t="s">
        <v>704</v>
      </c>
      <c r="F273" s="111" t="s">
        <v>790</v>
      </c>
      <c r="G273" s="111"/>
      <c r="H273" s="111"/>
      <c r="I273" s="111"/>
    </row>
    <row r="274" spans="1:9" x14ac:dyDescent="0.3">
      <c r="A274" s="111" t="s">
        <v>279</v>
      </c>
      <c r="B274" s="111">
        <v>4</v>
      </c>
      <c r="C274" s="111">
        <v>13452</v>
      </c>
      <c r="D274" s="111" t="s">
        <v>1084</v>
      </c>
      <c r="E274" s="111" t="s">
        <v>718</v>
      </c>
      <c r="F274" s="111" t="s">
        <v>821</v>
      </c>
      <c r="G274" s="111" t="s">
        <v>1085</v>
      </c>
      <c r="H274" s="111" t="s">
        <v>1462</v>
      </c>
      <c r="I274" s="111"/>
    </row>
    <row r="275" spans="1:9" x14ac:dyDescent="0.3">
      <c r="A275" s="111" t="s">
        <v>384</v>
      </c>
      <c r="B275" s="111">
        <v>4</v>
      </c>
      <c r="C275" s="111">
        <v>22995</v>
      </c>
      <c r="D275" s="111" t="s">
        <v>774</v>
      </c>
      <c r="E275" s="111" t="s">
        <v>774</v>
      </c>
      <c r="F275" s="111" t="s">
        <v>803</v>
      </c>
      <c r="G275" s="111"/>
      <c r="H275" s="111"/>
      <c r="I275" s="111"/>
    </row>
    <row r="276" spans="1:9" x14ac:dyDescent="0.3">
      <c r="A276" s="111" t="s">
        <v>294</v>
      </c>
      <c r="B276" s="111">
        <v>4</v>
      </c>
      <c r="C276" s="111">
        <v>14948</v>
      </c>
      <c r="D276" s="111" t="s">
        <v>1100</v>
      </c>
      <c r="E276" s="111" t="s">
        <v>708</v>
      </c>
      <c r="F276" s="111" t="s">
        <v>792</v>
      </c>
      <c r="G276" s="111" t="s">
        <v>1101</v>
      </c>
      <c r="H276" s="111" t="s">
        <v>1462</v>
      </c>
      <c r="I276" s="111"/>
    </row>
    <row r="277" spans="1:9" x14ac:dyDescent="0.3">
      <c r="A277" s="111" t="s">
        <v>305</v>
      </c>
      <c r="B277" s="111">
        <v>4</v>
      </c>
      <c r="C277" s="111">
        <v>18393</v>
      </c>
      <c r="D277" s="111" t="s">
        <v>1104</v>
      </c>
      <c r="E277" s="111" t="s">
        <v>728</v>
      </c>
      <c r="F277" s="111" t="s">
        <v>805</v>
      </c>
      <c r="G277" s="111" t="s">
        <v>1105</v>
      </c>
      <c r="H277" s="111" t="s">
        <v>1462</v>
      </c>
      <c r="I277" s="111"/>
    </row>
    <row r="278" spans="1:9" x14ac:dyDescent="0.3">
      <c r="A278" s="111" t="s">
        <v>349</v>
      </c>
      <c r="B278" s="111">
        <v>4</v>
      </c>
      <c r="C278" s="111">
        <v>14384</v>
      </c>
      <c r="D278" s="111" t="s">
        <v>1110</v>
      </c>
      <c r="E278" s="111" t="s">
        <v>778</v>
      </c>
      <c r="F278" s="111" t="s">
        <v>814</v>
      </c>
      <c r="G278" s="111" t="s">
        <v>1111</v>
      </c>
      <c r="H278" s="111" t="s">
        <v>1462</v>
      </c>
      <c r="I278" s="111"/>
    </row>
    <row r="279" spans="1:9" x14ac:dyDescent="0.3">
      <c r="A279" s="111" t="s">
        <v>288</v>
      </c>
      <c r="B279" s="111">
        <v>4</v>
      </c>
      <c r="C279" s="111">
        <v>17511</v>
      </c>
      <c r="D279" s="111" t="s">
        <v>1113</v>
      </c>
      <c r="E279" s="111" t="s">
        <v>779</v>
      </c>
      <c r="F279" s="111" t="s">
        <v>792</v>
      </c>
      <c r="G279" s="111" t="s">
        <v>830</v>
      </c>
      <c r="H279" s="111" t="s">
        <v>1462</v>
      </c>
      <c r="I279" s="111"/>
    </row>
    <row r="280" spans="1:9" x14ac:dyDescent="0.3">
      <c r="A280" s="111" t="s">
        <v>324</v>
      </c>
      <c r="B280" s="111">
        <v>4</v>
      </c>
      <c r="C280" s="111">
        <v>15736</v>
      </c>
      <c r="D280" s="111" t="s">
        <v>1114</v>
      </c>
      <c r="E280" s="111" t="s">
        <v>704</v>
      </c>
      <c r="F280" s="111" t="s">
        <v>790</v>
      </c>
      <c r="G280" s="111" t="s">
        <v>1115</v>
      </c>
      <c r="H280" s="111" t="s">
        <v>1462</v>
      </c>
      <c r="I280" s="111"/>
    </row>
    <row r="281" spans="1:9" x14ac:dyDescent="0.3">
      <c r="A281" s="111" t="s">
        <v>251</v>
      </c>
      <c r="B281" s="111">
        <v>4</v>
      </c>
      <c r="C281" s="111">
        <v>13097</v>
      </c>
      <c r="D281" s="111" t="s">
        <v>1117</v>
      </c>
      <c r="E281" s="111" t="s">
        <v>777</v>
      </c>
      <c r="F281" s="111" t="s">
        <v>803</v>
      </c>
      <c r="G281" s="111" t="s">
        <v>1118</v>
      </c>
      <c r="H281" s="111" t="s">
        <v>1462</v>
      </c>
      <c r="I281" s="111"/>
    </row>
    <row r="282" spans="1:9" x14ac:dyDescent="0.3">
      <c r="A282" s="111" t="s">
        <v>346</v>
      </c>
      <c r="B282" s="111">
        <v>4</v>
      </c>
      <c r="C282" s="111">
        <v>22857</v>
      </c>
      <c r="D282" s="111" t="s">
        <v>1121</v>
      </c>
      <c r="E282" s="111" t="s">
        <v>718</v>
      </c>
      <c r="F282" s="111" t="s">
        <v>821</v>
      </c>
      <c r="G282" s="111" t="s">
        <v>846</v>
      </c>
      <c r="H282" s="111" t="s">
        <v>1462</v>
      </c>
      <c r="I282" s="111"/>
    </row>
    <row r="283" spans="1:9" x14ac:dyDescent="0.3">
      <c r="A283" s="111" t="s">
        <v>328</v>
      </c>
      <c r="B283" s="111">
        <v>4</v>
      </c>
      <c r="C283" s="111">
        <v>25686</v>
      </c>
      <c r="D283" s="111" t="s">
        <v>1128</v>
      </c>
      <c r="E283" s="111" t="s">
        <v>728</v>
      </c>
      <c r="F283" s="111" t="s">
        <v>805</v>
      </c>
      <c r="G283" s="111" t="s">
        <v>1129</v>
      </c>
      <c r="H283" s="111" t="s">
        <v>1462</v>
      </c>
      <c r="I283" s="111"/>
    </row>
    <row r="284" spans="1:9" x14ac:dyDescent="0.3">
      <c r="A284" s="111" t="s">
        <v>354</v>
      </c>
      <c r="B284" s="111">
        <v>4</v>
      </c>
      <c r="C284" s="111">
        <v>24164</v>
      </c>
      <c r="D284" s="111" t="s">
        <v>1144</v>
      </c>
      <c r="E284" s="111" t="s">
        <v>785</v>
      </c>
      <c r="F284" s="111" t="s">
        <v>797</v>
      </c>
      <c r="G284" s="111" t="s">
        <v>1145</v>
      </c>
      <c r="H284" s="111" t="s">
        <v>1462</v>
      </c>
      <c r="I284" s="111"/>
    </row>
    <row r="285" spans="1:9" x14ac:dyDescent="0.3">
      <c r="A285" s="111" t="s">
        <v>200</v>
      </c>
      <c r="B285" s="111">
        <v>4</v>
      </c>
      <c r="C285" s="111">
        <v>14230</v>
      </c>
      <c r="D285" s="111" t="s">
        <v>785</v>
      </c>
      <c r="E285" s="111" t="s">
        <v>711</v>
      </c>
      <c r="F285" s="111" t="s">
        <v>805</v>
      </c>
      <c r="G285" s="111"/>
      <c r="H285" s="111"/>
      <c r="I285" s="111"/>
    </row>
    <row r="286" spans="1:9" x14ac:dyDescent="0.3">
      <c r="A286" s="111" t="s">
        <v>309</v>
      </c>
      <c r="B286" s="111">
        <v>4</v>
      </c>
      <c r="C286" s="111">
        <v>20526</v>
      </c>
      <c r="D286" s="111" t="s">
        <v>1147</v>
      </c>
      <c r="E286" s="111" t="s">
        <v>704</v>
      </c>
      <c r="F286" s="111" t="s">
        <v>790</v>
      </c>
      <c r="G286" s="111"/>
      <c r="H286" s="111"/>
      <c r="I286" s="111"/>
    </row>
    <row r="287" spans="1:9" x14ac:dyDescent="0.3">
      <c r="A287" s="111" t="s">
        <v>297</v>
      </c>
      <c r="B287" s="111">
        <v>4</v>
      </c>
      <c r="C287" s="111">
        <v>13579</v>
      </c>
      <c r="D287" s="111" t="s">
        <v>1154</v>
      </c>
      <c r="E287" s="111" t="s">
        <v>766</v>
      </c>
      <c r="F287" s="111" t="s">
        <v>805</v>
      </c>
      <c r="G287" s="111" t="s">
        <v>1155</v>
      </c>
      <c r="H287" s="111" t="s">
        <v>1462</v>
      </c>
      <c r="I287" s="111"/>
    </row>
    <row r="288" spans="1:9" x14ac:dyDescent="0.3">
      <c r="A288" s="111" t="s">
        <v>212</v>
      </c>
      <c r="B288" s="111">
        <v>4</v>
      </c>
      <c r="C288" s="111">
        <v>20803</v>
      </c>
      <c r="D288" s="111" t="s">
        <v>1160</v>
      </c>
      <c r="E288" s="111" t="s">
        <v>707</v>
      </c>
      <c r="F288" s="111" t="s">
        <v>797</v>
      </c>
      <c r="G288" s="111" t="s">
        <v>1161</v>
      </c>
      <c r="H288" s="111" t="s">
        <v>1462</v>
      </c>
      <c r="I288" s="111"/>
    </row>
    <row r="289" spans="1:9" x14ac:dyDescent="0.3">
      <c r="A289" s="111" t="s">
        <v>292</v>
      </c>
      <c r="B289" s="111">
        <v>4</v>
      </c>
      <c r="C289" s="111">
        <v>12798</v>
      </c>
      <c r="D289" s="111" t="s">
        <v>738</v>
      </c>
      <c r="E289" s="111" t="s">
        <v>738</v>
      </c>
      <c r="F289" s="111" t="s">
        <v>814</v>
      </c>
      <c r="G289" s="111" t="s">
        <v>1171</v>
      </c>
      <c r="H289" s="111" t="s">
        <v>1462</v>
      </c>
      <c r="I289" s="111"/>
    </row>
    <row r="290" spans="1:9" x14ac:dyDescent="0.3">
      <c r="A290" s="111" t="s">
        <v>296</v>
      </c>
      <c r="B290" s="111">
        <v>4</v>
      </c>
      <c r="C290" s="111">
        <v>13912</v>
      </c>
      <c r="D290" s="111" t="s">
        <v>1172</v>
      </c>
      <c r="E290" s="111" t="s">
        <v>716</v>
      </c>
      <c r="F290" s="111" t="s">
        <v>792</v>
      </c>
      <c r="G290" s="111"/>
      <c r="H290" s="111"/>
      <c r="I290" s="111"/>
    </row>
    <row r="291" spans="1:9" x14ac:dyDescent="0.3">
      <c r="A291" s="111" t="s">
        <v>375</v>
      </c>
      <c r="B291" s="111">
        <v>4</v>
      </c>
      <c r="C291" s="111">
        <v>14878</v>
      </c>
      <c r="D291" s="111" t="s">
        <v>1174</v>
      </c>
      <c r="E291" s="111" t="s">
        <v>786</v>
      </c>
      <c r="F291" s="111" t="s">
        <v>797</v>
      </c>
      <c r="G291" s="111"/>
      <c r="H291" s="111"/>
      <c r="I291" s="111"/>
    </row>
    <row r="292" spans="1:9" x14ac:dyDescent="0.3">
      <c r="A292" s="111" t="s">
        <v>49</v>
      </c>
      <c r="B292" s="111">
        <v>4</v>
      </c>
      <c r="C292" s="111">
        <v>12486</v>
      </c>
      <c r="D292" s="111" t="s">
        <v>1192</v>
      </c>
      <c r="E292" s="111" t="s">
        <v>721</v>
      </c>
      <c r="F292" s="111" t="s">
        <v>790</v>
      </c>
      <c r="G292" s="111"/>
      <c r="H292" s="111"/>
      <c r="I292" s="111"/>
    </row>
    <row r="293" spans="1:9" x14ac:dyDescent="0.3">
      <c r="A293" s="111" t="s">
        <v>303</v>
      </c>
      <c r="B293" s="111">
        <v>4</v>
      </c>
      <c r="C293" s="111">
        <v>16753</v>
      </c>
      <c r="D293" s="111" t="s">
        <v>1080</v>
      </c>
      <c r="E293" s="111" t="s">
        <v>717</v>
      </c>
      <c r="F293" s="111" t="s">
        <v>790</v>
      </c>
      <c r="G293" s="111" t="s">
        <v>1210</v>
      </c>
      <c r="H293" s="111" t="s">
        <v>1462</v>
      </c>
      <c r="I293" s="111"/>
    </row>
    <row r="294" spans="1:9" x14ac:dyDescent="0.3">
      <c r="A294" s="111" t="s">
        <v>331</v>
      </c>
      <c r="B294" s="111">
        <v>4</v>
      </c>
      <c r="C294" s="111">
        <v>14300</v>
      </c>
      <c r="D294" s="111" t="s">
        <v>1236</v>
      </c>
      <c r="E294" s="111" t="s">
        <v>712</v>
      </c>
      <c r="F294" s="111" t="s">
        <v>808</v>
      </c>
      <c r="G294" s="121">
        <v>88</v>
      </c>
      <c r="H294" s="111" t="s">
        <v>1462</v>
      </c>
      <c r="I294" s="111"/>
    </row>
    <row r="295" spans="1:9" x14ac:dyDescent="0.3">
      <c r="A295" s="111" t="s">
        <v>259</v>
      </c>
      <c r="B295" s="111">
        <v>4</v>
      </c>
      <c r="C295" s="111">
        <v>13940</v>
      </c>
      <c r="D295" s="111" t="s">
        <v>1237</v>
      </c>
      <c r="E295" s="111" t="s">
        <v>704</v>
      </c>
      <c r="F295" s="111" t="s">
        <v>790</v>
      </c>
      <c r="G295" s="111" t="s">
        <v>1238</v>
      </c>
      <c r="H295" s="111" t="s">
        <v>1462</v>
      </c>
      <c r="I295" s="111"/>
    </row>
    <row r="296" spans="1:9" x14ac:dyDescent="0.3">
      <c r="A296" s="111" t="s">
        <v>270</v>
      </c>
      <c r="B296" s="111">
        <v>4</v>
      </c>
      <c r="C296" s="111">
        <v>17937</v>
      </c>
      <c r="D296" s="111" t="s">
        <v>1241</v>
      </c>
      <c r="E296" s="111" t="s">
        <v>736</v>
      </c>
      <c r="F296" s="111" t="s">
        <v>792</v>
      </c>
      <c r="G296" s="111" t="s">
        <v>1242</v>
      </c>
      <c r="H296" s="111" t="s">
        <v>1462</v>
      </c>
      <c r="I296" s="111"/>
    </row>
    <row r="297" spans="1:9" x14ac:dyDescent="0.3">
      <c r="A297" s="111" t="s">
        <v>280</v>
      </c>
      <c r="B297" s="111">
        <v>4</v>
      </c>
      <c r="C297" s="111">
        <v>18134</v>
      </c>
      <c r="D297" s="111" t="s">
        <v>1251</v>
      </c>
      <c r="E297" s="111" t="s">
        <v>705</v>
      </c>
      <c r="F297" s="111" t="s">
        <v>792</v>
      </c>
      <c r="G297" s="111" t="s">
        <v>892</v>
      </c>
      <c r="H297" s="111" t="s">
        <v>1462</v>
      </c>
      <c r="I297" s="111"/>
    </row>
    <row r="298" spans="1:9" x14ac:dyDescent="0.3">
      <c r="A298" s="111" t="s">
        <v>151</v>
      </c>
      <c r="B298" s="111">
        <v>4</v>
      </c>
      <c r="C298" s="111">
        <v>16881</v>
      </c>
      <c r="D298" s="111" t="s">
        <v>1257</v>
      </c>
      <c r="E298" s="111" t="s">
        <v>753</v>
      </c>
      <c r="F298" s="111" t="s">
        <v>808</v>
      </c>
      <c r="G298" s="111"/>
      <c r="H298" s="111"/>
      <c r="I298" s="111"/>
    </row>
    <row r="299" spans="1:9" x14ac:dyDescent="0.3">
      <c r="A299" s="111" t="s">
        <v>348</v>
      </c>
      <c r="B299" s="111">
        <v>4</v>
      </c>
      <c r="C299" s="111">
        <v>14253</v>
      </c>
      <c r="D299" s="111" t="s">
        <v>1259</v>
      </c>
      <c r="E299" s="111" t="s">
        <v>736</v>
      </c>
      <c r="F299" s="111" t="s">
        <v>805</v>
      </c>
      <c r="G299" s="111" t="s">
        <v>1260</v>
      </c>
      <c r="H299" s="111" t="s">
        <v>1462</v>
      </c>
      <c r="I299" s="111"/>
    </row>
    <row r="300" spans="1:9" x14ac:dyDescent="0.3">
      <c r="A300" s="111" t="s">
        <v>205</v>
      </c>
      <c r="B300" s="111">
        <v>4</v>
      </c>
      <c r="C300" s="111">
        <v>12238</v>
      </c>
      <c r="D300" s="111" t="s">
        <v>1270</v>
      </c>
      <c r="E300" s="111" t="s">
        <v>720</v>
      </c>
      <c r="F300" s="111" t="s">
        <v>805</v>
      </c>
      <c r="G300" s="111" t="s">
        <v>919</v>
      </c>
      <c r="H300" s="111" t="s">
        <v>1462</v>
      </c>
      <c r="I300" s="111"/>
    </row>
    <row r="301" spans="1:9" x14ac:dyDescent="0.3">
      <c r="A301" s="111" t="s">
        <v>123</v>
      </c>
      <c r="B301" s="111">
        <v>4</v>
      </c>
      <c r="C301" s="111">
        <v>17593</v>
      </c>
      <c r="D301" s="111" t="s">
        <v>721</v>
      </c>
      <c r="E301" s="111" t="s">
        <v>721</v>
      </c>
      <c r="F301" s="111" t="s">
        <v>790</v>
      </c>
      <c r="G301" s="111" t="s">
        <v>998</v>
      </c>
      <c r="H301" s="111" t="s">
        <v>1462</v>
      </c>
      <c r="I301" s="111"/>
    </row>
    <row r="302" spans="1:9" x14ac:dyDescent="0.3">
      <c r="A302" s="111" t="s">
        <v>186</v>
      </c>
      <c r="B302" s="111">
        <v>4</v>
      </c>
      <c r="C302" s="111">
        <v>13498</v>
      </c>
      <c r="D302" s="111" t="s">
        <v>1299</v>
      </c>
      <c r="E302" s="111" t="s">
        <v>704</v>
      </c>
      <c r="F302" s="111" t="s">
        <v>790</v>
      </c>
      <c r="G302" s="111" t="s">
        <v>1300</v>
      </c>
      <c r="H302" s="111" t="s">
        <v>1462</v>
      </c>
      <c r="I302" s="111"/>
    </row>
    <row r="303" spans="1:9" x14ac:dyDescent="0.3">
      <c r="A303" s="113" t="s">
        <v>204</v>
      </c>
      <c r="B303" s="113">
        <v>5</v>
      </c>
      <c r="C303" s="113">
        <v>28283</v>
      </c>
      <c r="D303" s="113" t="s">
        <v>807</v>
      </c>
      <c r="E303" s="113" t="s">
        <v>712</v>
      </c>
      <c r="F303" s="113" t="s">
        <v>808</v>
      </c>
      <c r="G303" s="113" t="s">
        <v>809</v>
      </c>
      <c r="H303" s="113" t="s">
        <v>1462</v>
      </c>
      <c r="I303" s="113"/>
    </row>
    <row r="304" spans="1:9" x14ac:dyDescent="0.3">
      <c r="A304" s="113" t="s">
        <v>316</v>
      </c>
      <c r="B304" s="113">
        <v>5</v>
      </c>
      <c r="C304" s="113">
        <v>29598</v>
      </c>
      <c r="D304" s="113" t="s">
        <v>715</v>
      </c>
      <c r="E304" s="113" t="s">
        <v>715</v>
      </c>
      <c r="F304" s="113" t="s">
        <v>814</v>
      </c>
      <c r="G304" s="113"/>
      <c r="H304" s="113"/>
      <c r="I304" s="113"/>
    </row>
    <row r="305" spans="1:9" x14ac:dyDescent="0.3">
      <c r="A305" s="113" t="s">
        <v>314</v>
      </c>
      <c r="B305" s="113">
        <v>5</v>
      </c>
      <c r="C305" s="113">
        <v>35350</v>
      </c>
      <c r="D305" s="113" t="s">
        <v>833</v>
      </c>
      <c r="E305" s="113" t="s">
        <v>704</v>
      </c>
      <c r="F305" s="113" t="s">
        <v>790</v>
      </c>
      <c r="G305" s="113"/>
      <c r="H305" s="113"/>
      <c r="I305" s="113"/>
    </row>
    <row r="306" spans="1:9" x14ac:dyDescent="0.3">
      <c r="A306" s="113" t="s">
        <v>52</v>
      </c>
      <c r="B306" s="113">
        <v>5</v>
      </c>
      <c r="C306" s="113">
        <v>31037</v>
      </c>
      <c r="D306" s="113" t="s">
        <v>836</v>
      </c>
      <c r="E306" s="113" t="s">
        <v>725</v>
      </c>
      <c r="F306" s="113" t="s">
        <v>814</v>
      </c>
      <c r="G306" s="113" t="s">
        <v>837</v>
      </c>
      <c r="H306" s="113" t="s">
        <v>1462</v>
      </c>
      <c r="I306" s="113"/>
    </row>
    <row r="307" spans="1:9" x14ac:dyDescent="0.3">
      <c r="A307" s="113" t="s">
        <v>198</v>
      </c>
      <c r="B307" s="113">
        <v>5</v>
      </c>
      <c r="C307" s="113">
        <v>42361</v>
      </c>
      <c r="D307" s="113" t="s">
        <v>841</v>
      </c>
      <c r="E307" s="113" t="s">
        <v>721</v>
      </c>
      <c r="F307" s="113" t="s">
        <v>790</v>
      </c>
      <c r="G307" s="113"/>
      <c r="H307" s="113"/>
      <c r="I307" s="113"/>
    </row>
    <row r="308" spans="1:9" x14ac:dyDescent="0.3">
      <c r="A308" s="113" t="s">
        <v>344</v>
      </c>
      <c r="B308" s="113">
        <v>5</v>
      </c>
      <c r="C308" s="113">
        <v>41070</v>
      </c>
      <c r="D308" s="113" t="s">
        <v>859</v>
      </c>
      <c r="E308" s="113" t="s">
        <v>704</v>
      </c>
      <c r="F308" s="113" t="s">
        <v>790</v>
      </c>
      <c r="G308" s="113"/>
      <c r="H308" s="113"/>
      <c r="I308" s="113"/>
    </row>
    <row r="309" spans="1:9" x14ac:dyDescent="0.3">
      <c r="A309" s="113" t="s">
        <v>382</v>
      </c>
      <c r="B309" s="113">
        <v>5</v>
      </c>
      <c r="C309" s="113">
        <v>46905</v>
      </c>
      <c r="D309" s="113" t="s">
        <v>862</v>
      </c>
      <c r="E309" s="113" t="s">
        <v>731</v>
      </c>
      <c r="F309" s="113" t="s">
        <v>792</v>
      </c>
      <c r="G309" s="113" t="s">
        <v>825</v>
      </c>
      <c r="H309" s="113" t="s">
        <v>1462</v>
      </c>
      <c r="I309" s="113"/>
    </row>
    <row r="310" spans="1:9" x14ac:dyDescent="0.3">
      <c r="A310" s="113" t="s">
        <v>302</v>
      </c>
      <c r="B310" s="113">
        <v>5</v>
      </c>
      <c r="C310" s="113">
        <v>43254</v>
      </c>
      <c r="D310" s="113" t="s">
        <v>868</v>
      </c>
      <c r="E310" s="113" t="s">
        <v>734</v>
      </c>
      <c r="F310" s="113" t="s">
        <v>790</v>
      </c>
      <c r="G310" s="113"/>
      <c r="H310" s="113"/>
      <c r="I310" s="113"/>
    </row>
    <row r="311" spans="1:9" x14ac:dyDescent="0.3">
      <c r="A311" s="113" t="s">
        <v>385</v>
      </c>
      <c r="B311" s="113">
        <v>5</v>
      </c>
      <c r="C311" s="113">
        <v>35087</v>
      </c>
      <c r="D311" s="113" t="s">
        <v>873</v>
      </c>
      <c r="E311" s="113" t="s">
        <v>737</v>
      </c>
      <c r="F311" s="113" t="s">
        <v>803</v>
      </c>
      <c r="G311" s="113"/>
      <c r="H311" s="113"/>
      <c r="I311" s="113"/>
    </row>
    <row r="312" spans="1:9" x14ac:dyDescent="0.3">
      <c r="A312" s="113" t="s">
        <v>59</v>
      </c>
      <c r="B312" s="113">
        <v>5</v>
      </c>
      <c r="C312" s="113">
        <v>38002</v>
      </c>
      <c r="D312" s="113" t="s">
        <v>888</v>
      </c>
      <c r="E312" s="113" t="s">
        <v>743</v>
      </c>
      <c r="F312" s="113" t="s">
        <v>805</v>
      </c>
      <c r="G312" s="113" t="s">
        <v>889</v>
      </c>
      <c r="H312" s="113" t="s">
        <v>1462</v>
      </c>
      <c r="I312" s="113"/>
    </row>
    <row r="313" spans="1:9" x14ac:dyDescent="0.3">
      <c r="A313" s="113" t="s">
        <v>340</v>
      </c>
      <c r="B313" s="113">
        <v>5</v>
      </c>
      <c r="C313" s="113">
        <v>30613</v>
      </c>
      <c r="D313" s="113" t="s">
        <v>898</v>
      </c>
      <c r="E313" s="113" t="s">
        <v>727</v>
      </c>
      <c r="F313" s="113" t="s">
        <v>792</v>
      </c>
      <c r="G313" s="113" t="s">
        <v>899</v>
      </c>
      <c r="H313" s="113" t="s">
        <v>1462</v>
      </c>
      <c r="I313" s="113"/>
    </row>
    <row r="314" spans="1:9" x14ac:dyDescent="0.3">
      <c r="A314" s="113" t="s">
        <v>256</v>
      </c>
      <c r="B314" s="113">
        <v>5</v>
      </c>
      <c r="C314" s="113">
        <v>43381</v>
      </c>
      <c r="D314" s="113" t="s">
        <v>903</v>
      </c>
      <c r="E314" s="113" t="s">
        <v>718</v>
      </c>
      <c r="F314" s="113" t="s">
        <v>821</v>
      </c>
      <c r="G314" s="113" t="s">
        <v>904</v>
      </c>
      <c r="H314" s="113" t="s">
        <v>1462</v>
      </c>
      <c r="I314" s="113"/>
    </row>
    <row r="315" spans="1:9" x14ac:dyDescent="0.3">
      <c r="A315" s="113" t="s">
        <v>330</v>
      </c>
      <c r="B315" s="113">
        <v>5</v>
      </c>
      <c r="C315" s="113">
        <v>40186</v>
      </c>
      <c r="D315" s="113" t="s">
        <v>915</v>
      </c>
      <c r="E315" s="113" t="s">
        <v>704</v>
      </c>
      <c r="F315" s="113" t="s">
        <v>790</v>
      </c>
      <c r="G315" s="113"/>
      <c r="H315" s="113"/>
      <c r="I315" s="113"/>
    </row>
    <row r="316" spans="1:9" x14ac:dyDescent="0.3">
      <c r="A316" s="113" t="s">
        <v>58</v>
      </c>
      <c r="B316" s="113">
        <v>5</v>
      </c>
      <c r="C316" s="113">
        <v>28263</v>
      </c>
      <c r="D316" s="113" t="s">
        <v>916</v>
      </c>
      <c r="E316" s="113" t="s">
        <v>749</v>
      </c>
      <c r="F316" s="113" t="s">
        <v>813</v>
      </c>
      <c r="G316" s="113" t="s">
        <v>917</v>
      </c>
      <c r="H316" s="113" t="s">
        <v>1462</v>
      </c>
      <c r="I316" s="113"/>
    </row>
    <row r="317" spans="1:9" x14ac:dyDescent="0.3">
      <c r="A317" s="113" t="s">
        <v>370</v>
      </c>
      <c r="B317" s="113">
        <v>5</v>
      </c>
      <c r="C317" s="113">
        <v>26391</v>
      </c>
      <c r="D317" s="113" t="s">
        <v>925</v>
      </c>
      <c r="E317" s="113" t="s">
        <v>734</v>
      </c>
      <c r="F317" s="113" t="s">
        <v>790</v>
      </c>
      <c r="G317" s="113" t="s">
        <v>926</v>
      </c>
      <c r="H317" s="113" t="s">
        <v>1462</v>
      </c>
      <c r="I317" s="113"/>
    </row>
    <row r="318" spans="1:9" x14ac:dyDescent="0.3">
      <c r="A318" s="113" t="s">
        <v>199</v>
      </c>
      <c r="B318" s="113">
        <v>5</v>
      </c>
      <c r="C318" s="113">
        <v>32799</v>
      </c>
      <c r="D318" s="113" t="s">
        <v>880</v>
      </c>
      <c r="E318" s="113" t="s">
        <v>727</v>
      </c>
      <c r="F318" s="113" t="s">
        <v>792</v>
      </c>
      <c r="G318" s="113"/>
      <c r="H318" s="113"/>
      <c r="I318" s="113"/>
    </row>
    <row r="319" spans="1:9" x14ac:dyDescent="0.3">
      <c r="A319" s="113" t="s">
        <v>281</v>
      </c>
      <c r="B319" s="113">
        <v>5</v>
      </c>
      <c r="C319" s="113">
        <v>34381</v>
      </c>
      <c r="D319" s="113" t="s">
        <v>942</v>
      </c>
      <c r="E319" s="113" t="s">
        <v>733</v>
      </c>
      <c r="F319" s="113" t="s">
        <v>795</v>
      </c>
      <c r="G319" s="113"/>
      <c r="H319" s="113"/>
      <c r="I319" s="113"/>
    </row>
    <row r="320" spans="1:9" x14ac:dyDescent="0.3">
      <c r="A320" s="113" t="s">
        <v>368</v>
      </c>
      <c r="B320" s="113">
        <v>5</v>
      </c>
      <c r="C320" s="113">
        <v>26168</v>
      </c>
      <c r="D320" s="113" t="s">
        <v>945</v>
      </c>
      <c r="E320" s="113" t="s">
        <v>754</v>
      </c>
      <c r="F320" s="113" t="s">
        <v>814</v>
      </c>
      <c r="G320" s="113" t="s">
        <v>919</v>
      </c>
      <c r="H320" s="113" t="s">
        <v>1462</v>
      </c>
      <c r="I320" s="113"/>
    </row>
    <row r="321" spans="1:9" x14ac:dyDescent="0.3">
      <c r="A321" s="113" t="s">
        <v>308</v>
      </c>
      <c r="B321" s="113">
        <v>5</v>
      </c>
      <c r="C321" s="113">
        <v>48579</v>
      </c>
      <c r="D321" s="113" t="s">
        <v>953</v>
      </c>
      <c r="E321" s="113" t="s">
        <v>740</v>
      </c>
      <c r="F321" s="113" t="s">
        <v>792</v>
      </c>
      <c r="G321" s="113" t="s">
        <v>954</v>
      </c>
      <c r="H321" s="113" t="s">
        <v>1462</v>
      </c>
      <c r="I321" s="113"/>
    </row>
    <row r="322" spans="1:9" x14ac:dyDescent="0.3">
      <c r="A322" s="113" t="s">
        <v>157</v>
      </c>
      <c r="B322" s="113">
        <v>5</v>
      </c>
      <c r="C322" s="113">
        <v>32442</v>
      </c>
      <c r="D322" s="113" t="s">
        <v>955</v>
      </c>
      <c r="E322" s="113" t="s">
        <v>718</v>
      </c>
      <c r="F322" s="113" t="s">
        <v>821</v>
      </c>
      <c r="G322" s="113" t="s">
        <v>956</v>
      </c>
      <c r="H322" s="113" t="s">
        <v>1462</v>
      </c>
      <c r="I322" s="113"/>
    </row>
    <row r="323" spans="1:9" x14ac:dyDescent="0.3">
      <c r="A323" s="113" t="s">
        <v>164</v>
      </c>
      <c r="B323" s="113">
        <v>5</v>
      </c>
      <c r="C323" s="113">
        <v>27564</v>
      </c>
      <c r="D323" s="113" t="s">
        <v>965</v>
      </c>
      <c r="E323" s="113" t="s">
        <v>755</v>
      </c>
      <c r="F323" s="113" t="s">
        <v>814</v>
      </c>
      <c r="G323" s="113" t="s">
        <v>919</v>
      </c>
      <c r="H323" s="113" t="s">
        <v>1462</v>
      </c>
      <c r="I323" s="113"/>
    </row>
    <row r="324" spans="1:9" x14ac:dyDescent="0.3">
      <c r="A324" s="113" t="s">
        <v>20</v>
      </c>
      <c r="B324" s="113">
        <v>5</v>
      </c>
      <c r="C324" s="113">
        <v>27692</v>
      </c>
      <c r="D324" s="113" t="s">
        <v>988</v>
      </c>
      <c r="E324" s="113" t="s">
        <v>721</v>
      </c>
      <c r="F324" s="113" t="s">
        <v>790</v>
      </c>
      <c r="G324" s="113"/>
      <c r="H324" s="113"/>
      <c r="I324" s="113"/>
    </row>
    <row r="325" spans="1:9" x14ac:dyDescent="0.3">
      <c r="A325" s="113" t="s">
        <v>192</v>
      </c>
      <c r="B325" s="113">
        <v>5</v>
      </c>
      <c r="C325" s="113">
        <v>46985</v>
      </c>
      <c r="D325" s="113" t="s">
        <v>993</v>
      </c>
      <c r="E325" s="113" t="s">
        <v>712</v>
      </c>
      <c r="F325" s="113" t="s">
        <v>808</v>
      </c>
      <c r="G325" s="113" t="s">
        <v>994</v>
      </c>
      <c r="H325" s="113" t="s">
        <v>1462</v>
      </c>
      <c r="I325" s="113"/>
    </row>
    <row r="326" spans="1:9" x14ac:dyDescent="0.3">
      <c r="A326" s="113" t="s">
        <v>287</v>
      </c>
      <c r="B326" s="113">
        <v>5</v>
      </c>
      <c r="C326" s="113">
        <v>40898</v>
      </c>
      <c r="D326" s="113" t="s">
        <v>763</v>
      </c>
      <c r="E326" s="113" t="s">
        <v>763</v>
      </c>
      <c r="F326" s="113" t="s">
        <v>808</v>
      </c>
      <c r="G326" s="113" t="s">
        <v>830</v>
      </c>
      <c r="H326" s="113" t="s">
        <v>1462</v>
      </c>
      <c r="I326" s="113"/>
    </row>
    <row r="327" spans="1:9" x14ac:dyDescent="0.3">
      <c r="A327" s="113" t="s">
        <v>326</v>
      </c>
      <c r="B327" s="113">
        <v>5</v>
      </c>
      <c r="C327" s="113">
        <v>35563</v>
      </c>
      <c r="D327" s="113" t="s">
        <v>1041</v>
      </c>
      <c r="E327" s="113" t="s">
        <v>704</v>
      </c>
      <c r="F327" s="113" t="s">
        <v>790</v>
      </c>
      <c r="G327" s="113"/>
      <c r="H327" s="113"/>
      <c r="I327" s="113"/>
    </row>
    <row r="328" spans="1:9" x14ac:dyDescent="0.3">
      <c r="A328" s="113" t="s">
        <v>74</v>
      </c>
      <c r="B328" s="113">
        <v>5</v>
      </c>
      <c r="C328" s="113">
        <v>41786</v>
      </c>
      <c r="D328" s="113" t="s">
        <v>1045</v>
      </c>
      <c r="E328" s="113" t="s">
        <v>769</v>
      </c>
      <c r="F328" s="113" t="s">
        <v>795</v>
      </c>
      <c r="G328" s="113"/>
      <c r="H328" s="113"/>
      <c r="I328" s="113"/>
    </row>
    <row r="329" spans="1:9" x14ac:dyDescent="0.3">
      <c r="A329" s="113" t="s">
        <v>374</v>
      </c>
      <c r="B329" s="113">
        <v>5</v>
      </c>
      <c r="C329" s="113">
        <v>46567</v>
      </c>
      <c r="D329" s="113" t="s">
        <v>791</v>
      </c>
      <c r="E329" s="113" t="s">
        <v>705</v>
      </c>
      <c r="F329" s="113" t="s">
        <v>792</v>
      </c>
      <c r="G329" s="113"/>
      <c r="H329" s="113"/>
      <c r="I329" s="113"/>
    </row>
    <row r="330" spans="1:9" x14ac:dyDescent="0.3">
      <c r="A330" s="113" t="s">
        <v>320</v>
      </c>
      <c r="B330" s="113">
        <v>5</v>
      </c>
      <c r="C330" s="113">
        <v>35540</v>
      </c>
      <c r="D330" s="113" t="s">
        <v>1077</v>
      </c>
      <c r="E330" s="113" t="s">
        <v>712</v>
      </c>
      <c r="F330" s="113" t="s">
        <v>808</v>
      </c>
      <c r="G330" s="113" t="s">
        <v>1078</v>
      </c>
      <c r="H330" s="113" t="s">
        <v>1462</v>
      </c>
      <c r="I330" s="113"/>
    </row>
    <row r="331" spans="1:9" x14ac:dyDescent="0.3">
      <c r="A331" s="113" t="s">
        <v>185</v>
      </c>
      <c r="B331" s="113">
        <v>5</v>
      </c>
      <c r="C331" s="113">
        <v>29694</v>
      </c>
      <c r="D331" s="113" t="s">
        <v>1089</v>
      </c>
      <c r="E331" s="113" t="s">
        <v>704</v>
      </c>
      <c r="F331" s="113" t="s">
        <v>790</v>
      </c>
      <c r="G331" s="113" t="s">
        <v>1090</v>
      </c>
      <c r="H331" s="113" t="s">
        <v>1462</v>
      </c>
      <c r="I331" s="113"/>
    </row>
    <row r="332" spans="1:9" x14ac:dyDescent="0.3">
      <c r="A332" s="113" t="s">
        <v>371</v>
      </c>
      <c r="B332" s="113">
        <v>5</v>
      </c>
      <c r="C332" s="113">
        <v>28646</v>
      </c>
      <c r="D332" s="113" t="s">
        <v>1102</v>
      </c>
      <c r="E332" s="113" t="s">
        <v>776</v>
      </c>
      <c r="F332" s="113" t="s">
        <v>803</v>
      </c>
      <c r="G332" s="113" t="s">
        <v>1103</v>
      </c>
      <c r="H332" s="113" t="s">
        <v>1462</v>
      </c>
      <c r="I332" s="113"/>
    </row>
    <row r="333" spans="1:9" x14ac:dyDescent="0.3">
      <c r="A333" s="113" t="s">
        <v>313</v>
      </c>
      <c r="B333" s="113">
        <v>5</v>
      </c>
      <c r="C333" s="113">
        <v>34467</v>
      </c>
      <c r="D333" s="113" t="s">
        <v>1134</v>
      </c>
      <c r="E333" s="113" t="s">
        <v>721</v>
      </c>
      <c r="F333" s="113" t="s">
        <v>790</v>
      </c>
      <c r="G333" s="113"/>
      <c r="H333" s="113"/>
      <c r="I333" s="113"/>
    </row>
    <row r="334" spans="1:9" x14ac:dyDescent="0.3">
      <c r="A334" s="113" t="s">
        <v>178</v>
      </c>
      <c r="B334" s="113">
        <v>5</v>
      </c>
      <c r="C334" s="113">
        <v>29319</v>
      </c>
      <c r="D334" s="113" t="s">
        <v>1137</v>
      </c>
      <c r="E334" s="113" t="s">
        <v>704</v>
      </c>
      <c r="F334" s="113" t="s">
        <v>790</v>
      </c>
      <c r="G334" s="113" t="s">
        <v>1013</v>
      </c>
      <c r="H334" s="113" t="s">
        <v>1462</v>
      </c>
      <c r="I334" s="113"/>
    </row>
    <row r="335" spans="1:9" x14ac:dyDescent="0.3">
      <c r="A335" s="113" t="s">
        <v>335</v>
      </c>
      <c r="B335" s="113">
        <v>5</v>
      </c>
      <c r="C335" s="113">
        <v>35394</v>
      </c>
      <c r="D335" s="113" t="s">
        <v>1140</v>
      </c>
      <c r="E335" s="113" t="s">
        <v>704</v>
      </c>
      <c r="F335" s="113" t="s">
        <v>790</v>
      </c>
      <c r="G335" s="113" t="s">
        <v>1141</v>
      </c>
      <c r="H335" s="113" t="s">
        <v>1462</v>
      </c>
      <c r="I335" s="113"/>
    </row>
    <row r="336" spans="1:9" x14ac:dyDescent="0.3">
      <c r="A336" s="113" t="s">
        <v>319</v>
      </c>
      <c r="B336" s="113">
        <v>5</v>
      </c>
      <c r="C336" s="113">
        <v>37257</v>
      </c>
      <c r="D336" s="113" t="s">
        <v>759</v>
      </c>
      <c r="E336" s="113" t="s">
        <v>759</v>
      </c>
      <c r="F336" s="113" t="s">
        <v>814</v>
      </c>
      <c r="G336" s="113" t="s">
        <v>1159</v>
      </c>
      <c r="H336" s="113" t="s">
        <v>1462</v>
      </c>
      <c r="I336" s="113"/>
    </row>
    <row r="337" spans="1:9" x14ac:dyDescent="0.3">
      <c r="A337" s="113" t="s">
        <v>317</v>
      </c>
      <c r="B337" s="113">
        <v>5</v>
      </c>
      <c r="C337" s="113">
        <v>36656</v>
      </c>
      <c r="D337" s="113" t="s">
        <v>1166</v>
      </c>
      <c r="E337" s="113" t="s">
        <v>721</v>
      </c>
      <c r="F337" s="113" t="s">
        <v>790</v>
      </c>
      <c r="G337" s="113" t="s">
        <v>1167</v>
      </c>
      <c r="H337" s="113" t="s">
        <v>1462</v>
      </c>
      <c r="I337" s="113"/>
    </row>
    <row r="338" spans="1:9" x14ac:dyDescent="0.3">
      <c r="A338" s="113" t="s">
        <v>266</v>
      </c>
      <c r="B338" s="113">
        <v>5</v>
      </c>
      <c r="C338" s="113">
        <v>48362</v>
      </c>
      <c r="D338" s="113" t="s">
        <v>1181</v>
      </c>
      <c r="E338" s="113" t="s">
        <v>721</v>
      </c>
      <c r="F338" s="113" t="s">
        <v>790</v>
      </c>
      <c r="G338" s="113" t="s">
        <v>858</v>
      </c>
      <c r="H338" s="113" t="s">
        <v>1462</v>
      </c>
      <c r="I338" s="113"/>
    </row>
    <row r="339" spans="1:9" x14ac:dyDescent="0.3">
      <c r="A339" s="113" t="s">
        <v>361</v>
      </c>
      <c r="B339" s="113">
        <v>5</v>
      </c>
      <c r="C339" s="113">
        <v>33839</v>
      </c>
      <c r="D339" s="113" t="s">
        <v>1194</v>
      </c>
      <c r="E339" s="113" t="s">
        <v>718</v>
      </c>
      <c r="F339" s="113" t="s">
        <v>821</v>
      </c>
      <c r="G339" s="113" t="s">
        <v>1195</v>
      </c>
      <c r="H339" s="113" t="s">
        <v>1462</v>
      </c>
      <c r="I339" s="113"/>
    </row>
    <row r="340" spans="1:9" x14ac:dyDescent="0.3">
      <c r="A340" s="113" t="s">
        <v>18</v>
      </c>
      <c r="B340" s="113">
        <v>5</v>
      </c>
      <c r="C340" s="113">
        <v>39868</v>
      </c>
      <c r="D340" s="113" t="s">
        <v>1196</v>
      </c>
      <c r="E340" s="113" t="s">
        <v>721</v>
      </c>
      <c r="F340" s="113" t="s">
        <v>790</v>
      </c>
      <c r="G340" s="113"/>
      <c r="H340" s="113"/>
      <c r="I340" s="113"/>
    </row>
    <row r="341" spans="1:9" x14ac:dyDescent="0.3">
      <c r="A341" s="113" t="s">
        <v>267</v>
      </c>
      <c r="B341" s="113">
        <v>5</v>
      </c>
      <c r="C341" s="113">
        <v>47299</v>
      </c>
      <c r="D341" s="113" t="s">
        <v>1197</v>
      </c>
      <c r="E341" s="113" t="s">
        <v>718</v>
      </c>
      <c r="F341" s="113" t="s">
        <v>821</v>
      </c>
      <c r="G341" s="113" t="s">
        <v>1198</v>
      </c>
      <c r="H341" s="113" t="s">
        <v>1462</v>
      </c>
      <c r="I341" s="113"/>
    </row>
    <row r="342" spans="1:9" x14ac:dyDescent="0.3">
      <c r="A342" s="113" t="s">
        <v>315</v>
      </c>
      <c r="B342" s="113">
        <v>5</v>
      </c>
      <c r="C342" s="113">
        <v>26376</v>
      </c>
      <c r="D342" s="113" t="s">
        <v>1211</v>
      </c>
      <c r="E342" s="113" t="s">
        <v>717</v>
      </c>
      <c r="F342" s="113" t="s">
        <v>790</v>
      </c>
      <c r="G342" s="113" t="s">
        <v>1167</v>
      </c>
      <c r="H342" s="113" t="s">
        <v>1462</v>
      </c>
      <c r="I342" s="113"/>
    </row>
    <row r="343" spans="1:9" x14ac:dyDescent="0.3">
      <c r="A343" s="113" t="s">
        <v>367</v>
      </c>
      <c r="B343" s="113">
        <v>5</v>
      </c>
      <c r="C343" s="113">
        <v>27920</v>
      </c>
      <c r="D343" s="113" t="s">
        <v>1225</v>
      </c>
      <c r="E343" s="113" t="s">
        <v>749</v>
      </c>
      <c r="F343" s="113" t="s">
        <v>813</v>
      </c>
      <c r="G343" s="113" t="s">
        <v>1226</v>
      </c>
      <c r="H343" s="113" t="s">
        <v>1462</v>
      </c>
      <c r="I343" s="113"/>
    </row>
    <row r="344" spans="1:9" x14ac:dyDescent="0.3">
      <c r="A344" s="113" t="s">
        <v>168</v>
      </c>
      <c r="B344" s="113">
        <v>5</v>
      </c>
      <c r="C344" s="113">
        <v>30047</v>
      </c>
      <c r="D344" s="113" t="s">
        <v>1233</v>
      </c>
      <c r="E344" s="113" t="s">
        <v>721</v>
      </c>
      <c r="F344" s="113" t="s">
        <v>790</v>
      </c>
      <c r="G344" s="113"/>
      <c r="H344" s="113"/>
      <c r="I344" s="113"/>
    </row>
    <row r="345" spans="1:9" x14ac:dyDescent="0.3">
      <c r="A345" s="113" t="s">
        <v>73</v>
      </c>
      <c r="B345" s="113">
        <v>5</v>
      </c>
      <c r="C345" s="113">
        <v>44265</v>
      </c>
      <c r="D345" s="113" t="s">
        <v>1266</v>
      </c>
      <c r="E345" s="113" t="s">
        <v>766</v>
      </c>
      <c r="F345" s="113" t="s">
        <v>792</v>
      </c>
      <c r="G345" s="113" t="s">
        <v>1267</v>
      </c>
      <c r="H345" s="113" t="s">
        <v>1462</v>
      </c>
      <c r="I345" s="113"/>
    </row>
    <row r="346" spans="1:9" x14ac:dyDescent="0.3">
      <c r="A346" s="113" t="s">
        <v>165</v>
      </c>
      <c r="B346" s="113">
        <v>5</v>
      </c>
      <c r="C346" s="113">
        <v>30019</v>
      </c>
      <c r="D346" s="113" t="s">
        <v>1292</v>
      </c>
      <c r="E346" s="113" t="s">
        <v>704</v>
      </c>
      <c r="F346" s="113" t="s">
        <v>790</v>
      </c>
      <c r="G346" s="113"/>
      <c r="H346" s="113"/>
      <c r="I346" s="113"/>
    </row>
    <row r="347" spans="1:9" x14ac:dyDescent="0.3">
      <c r="A347" s="115" t="s">
        <v>105</v>
      </c>
      <c r="B347" s="115">
        <v>6</v>
      </c>
      <c r="C347" s="115">
        <v>163590</v>
      </c>
      <c r="D347" s="115" t="s">
        <v>817</v>
      </c>
      <c r="E347" s="115" t="s">
        <v>717</v>
      </c>
      <c r="F347" s="115" t="s">
        <v>818</v>
      </c>
      <c r="G347" s="115" t="s">
        <v>819</v>
      </c>
      <c r="H347" s="115" t="s">
        <v>1462</v>
      </c>
      <c r="I347" s="115"/>
    </row>
    <row r="348" spans="1:9" x14ac:dyDescent="0.3">
      <c r="A348" s="115" t="s">
        <v>50</v>
      </c>
      <c r="B348" s="115">
        <v>6</v>
      </c>
      <c r="C348" s="115">
        <v>107681</v>
      </c>
      <c r="D348" s="115" t="s">
        <v>835</v>
      </c>
      <c r="E348" s="115" t="s">
        <v>724</v>
      </c>
      <c r="F348" s="115" t="s">
        <v>813</v>
      </c>
      <c r="G348" s="115"/>
      <c r="H348" s="115"/>
      <c r="I348" s="115"/>
    </row>
    <row r="349" spans="1:9" x14ac:dyDescent="0.3">
      <c r="A349" s="115" t="s">
        <v>321</v>
      </c>
      <c r="B349" s="115">
        <v>6</v>
      </c>
      <c r="C349" s="115">
        <v>90173</v>
      </c>
      <c r="D349" s="115" t="s">
        <v>878</v>
      </c>
      <c r="E349" s="115" t="s">
        <v>721</v>
      </c>
      <c r="F349" s="115" t="s">
        <v>790</v>
      </c>
      <c r="G349" s="115" t="s">
        <v>879</v>
      </c>
      <c r="H349" s="115" t="s">
        <v>1462</v>
      </c>
      <c r="I349" s="115"/>
    </row>
    <row r="350" spans="1:9" x14ac:dyDescent="0.3">
      <c r="A350" s="115" t="s">
        <v>342</v>
      </c>
      <c r="B350" s="115">
        <v>6</v>
      </c>
      <c r="C350" s="115">
        <v>238859</v>
      </c>
      <c r="D350" s="115" t="s">
        <v>880</v>
      </c>
      <c r="E350" s="115" t="s">
        <v>740</v>
      </c>
      <c r="F350" s="115" t="s">
        <v>813</v>
      </c>
      <c r="G350" s="115" t="s">
        <v>881</v>
      </c>
      <c r="H350" s="115" t="s">
        <v>1462</v>
      </c>
      <c r="I350" s="115"/>
    </row>
    <row r="351" spans="1:9" x14ac:dyDescent="0.3">
      <c r="A351" s="115" t="s">
        <v>55</v>
      </c>
      <c r="B351" s="115">
        <v>6</v>
      </c>
      <c r="C351" s="115">
        <v>51640</v>
      </c>
      <c r="D351" s="115" t="s">
        <v>905</v>
      </c>
      <c r="E351" s="115" t="s">
        <v>747</v>
      </c>
      <c r="F351" s="115" t="s">
        <v>813</v>
      </c>
      <c r="G351" s="115" t="s">
        <v>906</v>
      </c>
      <c r="H351" s="115" t="s">
        <v>1462</v>
      </c>
      <c r="I351" s="115"/>
    </row>
    <row r="352" spans="1:9" x14ac:dyDescent="0.3">
      <c r="A352" s="115" t="s">
        <v>56</v>
      </c>
      <c r="B352" s="115">
        <v>6</v>
      </c>
      <c r="C352" s="115">
        <v>169833</v>
      </c>
      <c r="D352" s="115" t="s">
        <v>908</v>
      </c>
      <c r="E352" s="115" t="s">
        <v>718</v>
      </c>
      <c r="F352" s="115" t="s">
        <v>821</v>
      </c>
      <c r="G352" s="115" t="s">
        <v>909</v>
      </c>
      <c r="H352" s="115" t="s">
        <v>1462</v>
      </c>
      <c r="I352" s="115"/>
    </row>
    <row r="353" spans="1:9" x14ac:dyDescent="0.3">
      <c r="A353" s="115" t="s">
        <v>365</v>
      </c>
      <c r="B353" s="115">
        <v>6</v>
      </c>
      <c r="C353" s="115">
        <v>57774</v>
      </c>
      <c r="D353" s="115" t="s">
        <v>933</v>
      </c>
      <c r="E353" s="115" t="s">
        <v>721</v>
      </c>
      <c r="F353" s="115" t="s">
        <v>790</v>
      </c>
      <c r="G353" s="115" t="s">
        <v>934</v>
      </c>
      <c r="H353" s="115" t="s">
        <v>1462</v>
      </c>
      <c r="I353" s="115"/>
    </row>
    <row r="354" spans="1:9" x14ac:dyDescent="0.3">
      <c r="A354" s="115" t="s">
        <v>373</v>
      </c>
      <c r="B354" s="115">
        <v>6</v>
      </c>
      <c r="C354" s="115">
        <v>98153</v>
      </c>
      <c r="D354" s="115" t="s">
        <v>935</v>
      </c>
      <c r="E354" s="115" t="s">
        <v>721</v>
      </c>
      <c r="F354" s="115" t="s">
        <v>790</v>
      </c>
      <c r="G354" s="115" t="s">
        <v>936</v>
      </c>
      <c r="H354" s="115" t="s">
        <v>1462</v>
      </c>
      <c r="I354" s="115"/>
    </row>
    <row r="355" spans="1:9" x14ac:dyDescent="0.3">
      <c r="A355" s="115" t="s">
        <v>359</v>
      </c>
      <c r="B355" s="115">
        <v>6</v>
      </c>
      <c r="C355" s="115">
        <v>713777</v>
      </c>
      <c r="D355" s="115" t="s">
        <v>940</v>
      </c>
      <c r="E355" s="115" t="s">
        <v>721</v>
      </c>
      <c r="F355" s="115" t="s">
        <v>941</v>
      </c>
      <c r="G355" s="115" t="s">
        <v>858</v>
      </c>
      <c r="H355" s="115" t="s">
        <v>1462</v>
      </c>
      <c r="I355" s="115"/>
    </row>
    <row r="356" spans="1:9" x14ac:dyDescent="0.3">
      <c r="A356" s="115" t="s">
        <v>376</v>
      </c>
      <c r="B356" s="115">
        <v>6</v>
      </c>
      <c r="C356" s="115">
        <v>90112</v>
      </c>
      <c r="D356" s="115" t="s">
        <v>968</v>
      </c>
      <c r="E356" s="115" t="s">
        <v>704</v>
      </c>
      <c r="F356" s="115" t="s">
        <v>790</v>
      </c>
      <c r="G356" s="115"/>
      <c r="H356" s="115"/>
      <c r="I356" s="115"/>
    </row>
    <row r="357" spans="1:9" x14ac:dyDescent="0.3">
      <c r="A357" s="115" t="s">
        <v>182</v>
      </c>
      <c r="B357" s="115">
        <v>6</v>
      </c>
      <c r="C357" s="115">
        <v>102434</v>
      </c>
      <c r="D357" s="115" t="s">
        <v>975</v>
      </c>
      <c r="E357" s="115" t="s">
        <v>758</v>
      </c>
      <c r="F357" s="115" t="s">
        <v>813</v>
      </c>
      <c r="G357" s="115"/>
      <c r="H357" s="115"/>
      <c r="I357" s="115"/>
    </row>
    <row r="358" spans="1:9" x14ac:dyDescent="0.3">
      <c r="A358" s="115" t="s">
        <v>353</v>
      </c>
      <c r="B358" s="115">
        <v>6</v>
      </c>
      <c r="C358" s="115">
        <v>332567</v>
      </c>
      <c r="D358" s="115" t="s">
        <v>975</v>
      </c>
      <c r="E358" s="115" t="s">
        <v>758</v>
      </c>
      <c r="F358" s="115" t="s">
        <v>813</v>
      </c>
      <c r="G358" s="115" t="s">
        <v>991</v>
      </c>
      <c r="H358" s="115" t="s">
        <v>1462</v>
      </c>
      <c r="I358" s="115"/>
    </row>
    <row r="359" spans="1:9" x14ac:dyDescent="0.3">
      <c r="A359" s="115" t="s">
        <v>341</v>
      </c>
      <c r="B359" s="115">
        <v>6</v>
      </c>
      <c r="C359" s="115">
        <v>76707</v>
      </c>
      <c r="D359" s="115" t="s">
        <v>748</v>
      </c>
      <c r="E359" s="115" t="s">
        <v>748</v>
      </c>
      <c r="F359" s="115" t="s">
        <v>813</v>
      </c>
      <c r="G359" s="115" t="s">
        <v>998</v>
      </c>
      <c r="H359" s="115" t="s">
        <v>1462</v>
      </c>
      <c r="I359" s="115"/>
    </row>
    <row r="360" spans="1:9" x14ac:dyDescent="0.3">
      <c r="A360" s="115" t="s">
        <v>94</v>
      </c>
      <c r="B360" s="115">
        <v>6</v>
      </c>
      <c r="C360" s="115">
        <v>188040</v>
      </c>
      <c r="D360" s="115" t="s">
        <v>1000</v>
      </c>
      <c r="E360" s="115" t="s">
        <v>744</v>
      </c>
      <c r="F360" s="115" t="s">
        <v>808</v>
      </c>
      <c r="G360" s="115" t="s">
        <v>1001</v>
      </c>
      <c r="H360" s="115" t="s">
        <v>1462</v>
      </c>
      <c r="I360" s="115"/>
    </row>
    <row r="361" spans="1:9" x14ac:dyDescent="0.3">
      <c r="A361" s="115" t="s">
        <v>387</v>
      </c>
      <c r="B361" s="115">
        <v>6</v>
      </c>
      <c r="C361" s="115">
        <v>51054</v>
      </c>
      <c r="D361" s="115" t="s">
        <v>1003</v>
      </c>
      <c r="E361" s="115" t="s">
        <v>721</v>
      </c>
      <c r="F361" s="115" t="s">
        <v>790</v>
      </c>
      <c r="G361" s="122">
        <v>200</v>
      </c>
      <c r="H361" s="115" t="s">
        <v>1462</v>
      </c>
      <c r="I361" s="115"/>
    </row>
    <row r="362" spans="1:9" x14ac:dyDescent="0.3">
      <c r="A362" s="115" t="s">
        <v>363</v>
      </c>
      <c r="B362" s="115">
        <v>6</v>
      </c>
      <c r="C362" s="115">
        <v>102423</v>
      </c>
      <c r="D362" s="115" t="s">
        <v>1021</v>
      </c>
      <c r="E362" s="115" t="s">
        <v>712</v>
      </c>
      <c r="F362" s="115" t="s">
        <v>808</v>
      </c>
      <c r="G362" s="115" t="s">
        <v>1022</v>
      </c>
      <c r="H362" s="115" t="s">
        <v>1462</v>
      </c>
      <c r="I362" s="115"/>
    </row>
    <row r="363" spans="1:9" x14ac:dyDescent="0.3">
      <c r="A363" s="115" t="s">
        <v>194</v>
      </c>
      <c r="B363" s="115">
        <v>6</v>
      </c>
      <c r="C363" s="115">
        <v>52529</v>
      </c>
      <c r="D363" s="115" t="s">
        <v>1037</v>
      </c>
      <c r="E363" s="115" t="s">
        <v>734</v>
      </c>
      <c r="F363" s="115" t="s">
        <v>790</v>
      </c>
      <c r="G363" s="115" t="s">
        <v>1038</v>
      </c>
      <c r="H363" s="115" t="s">
        <v>1462</v>
      </c>
      <c r="I363" s="115"/>
    </row>
    <row r="364" spans="1:9" x14ac:dyDescent="0.3">
      <c r="A364" s="115" t="s">
        <v>230</v>
      </c>
      <c r="B364" s="115">
        <v>6</v>
      </c>
      <c r="C364" s="115">
        <v>160248</v>
      </c>
      <c r="D364" s="115" t="s">
        <v>770</v>
      </c>
      <c r="E364" s="115" t="s">
        <v>770</v>
      </c>
      <c r="F364" s="115" t="s">
        <v>792</v>
      </c>
      <c r="G364" s="115" t="s">
        <v>1049</v>
      </c>
      <c r="H364" s="115" t="s">
        <v>1462</v>
      </c>
      <c r="I364" s="115"/>
    </row>
    <row r="365" spans="1:9" x14ac:dyDescent="0.3">
      <c r="A365" s="115" t="s">
        <v>60</v>
      </c>
      <c r="B365" s="115">
        <v>6</v>
      </c>
      <c r="C365" s="115">
        <v>123979</v>
      </c>
      <c r="D365" s="115" t="s">
        <v>720</v>
      </c>
      <c r="E365" s="115" t="s">
        <v>720</v>
      </c>
      <c r="F365" s="115" t="s">
        <v>805</v>
      </c>
      <c r="G365" s="115" t="s">
        <v>1055</v>
      </c>
      <c r="H365" s="115" t="s">
        <v>1462</v>
      </c>
      <c r="I365" s="115"/>
    </row>
    <row r="366" spans="1:9" x14ac:dyDescent="0.3">
      <c r="A366" s="115" t="s">
        <v>358</v>
      </c>
      <c r="B366" s="115">
        <v>6</v>
      </c>
      <c r="C366" s="115">
        <v>395660</v>
      </c>
      <c r="D366" s="115" t="s">
        <v>1056</v>
      </c>
      <c r="E366" s="115" t="s">
        <v>744</v>
      </c>
      <c r="F366" s="115" t="s">
        <v>808</v>
      </c>
      <c r="G366" s="115" t="s">
        <v>1057</v>
      </c>
      <c r="H366" s="115" t="s">
        <v>1462</v>
      </c>
      <c r="I366" s="115"/>
    </row>
    <row r="367" spans="1:9" x14ac:dyDescent="0.3">
      <c r="A367" s="115" t="s">
        <v>386</v>
      </c>
      <c r="B367" s="115">
        <v>6</v>
      </c>
      <c r="C367" s="115">
        <v>61834</v>
      </c>
      <c r="D367" s="115" t="s">
        <v>714</v>
      </c>
      <c r="E367" s="115" t="s">
        <v>714</v>
      </c>
      <c r="F367" s="115" t="s">
        <v>813</v>
      </c>
      <c r="G367" s="115" t="s">
        <v>885</v>
      </c>
      <c r="H367" s="115" t="s">
        <v>1462</v>
      </c>
      <c r="I367" s="115"/>
    </row>
    <row r="368" spans="1:9" x14ac:dyDescent="0.3">
      <c r="A368" s="115" t="s">
        <v>379</v>
      </c>
      <c r="B368" s="115">
        <v>6</v>
      </c>
      <c r="C368" s="115">
        <v>96942</v>
      </c>
      <c r="D368" s="115" t="s">
        <v>1075</v>
      </c>
      <c r="E368" s="115" t="s">
        <v>721</v>
      </c>
      <c r="F368" s="115" t="s">
        <v>790</v>
      </c>
      <c r="G368" s="115" t="s">
        <v>858</v>
      </c>
      <c r="H368" s="115" t="s">
        <v>1462</v>
      </c>
      <c r="I368" s="115"/>
    </row>
    <row r="369" spans="1:9" x14ac:dyDescent="0.3">
      <c r="A369" s="115" t="s">
        <v>347</v>
      </c>
      <c r="B369" s="115">
        <v>6</v>
      </c>
      <c r="C369" s="115">
        <v>149955</v>
      </c>
      <c r="D369" s="115" t="s">
        <v>779</v>
      </c>
      <c r="E369" s="115" t="s">
        <v>779</v>
      </c>
      <c r="F369" s="115" t="s">
        <v>792</v>
      </c>
      <c r="G369" s="115" t="s">
        <v>1013</v>
      </c>
      <c r="H369" s="115" t="s">
        <v>1462</v>
      </c>
      <c r="I369" s="115"/>
    </row>
    <row r="370" spans="1:9" x14ac:dyDescent="0.3">
      <c r="A370" s="115" t="s">
        <v>117</v>
      </c>
      <c r="B370" s="115">
        <v>6</v>
      </c>
      <c r="C370" s="115">
        <v>119450</v>
      </c>
      <c r="D370" s="115" t="s">
        <v>763</v>
      </c>
      <c r="E370" s="115" t="s">
        <v>763</v>
      </c>
      <c r="F370" s="115" t="s">
        <v>808</v>
      </c>
      <c r="G370" s="115" t="s">
        <v>1124</v>
      </c>
      <c r="H370" s="115" t="s">
        <v>1462</v>
      </c>
      <c r="I370" s="115"/>
    </row>
    <row r="371" spans="1:9" x14ac:dyDescent="0.3">
      <c r="A371" s="115" t="s">
        <v>329</v>
      </c>
      <c r="B371" s="115">
        <v>6</v>
      </c>
      <c r="C371" s="115">
        <v>55374</v>
      </c>
      <c r="D371" s="115" t="s">
        <v>1136</v>
      </c>
      <c r="E371" s="115" t="s">
        <v>704</v>
      </c>
      <c r="F371" s="115" t="s">
        <v>790</v>
      </c>
      <c r="G371" s="115" t="s">
        <v>1090</v>
      </c>
      <c r="H371" s="115" t="s">
        <v>1462</v>
      </c>
      <c r="I371" s="115"/>
    </row>
    <row r="372" spans="1:9" x14ac:dyDescent="0.3">
      <c r="A372" s="115" t="s">
        <v>283</v>
      </c>
      <c r="B372" s="115">
        <v>6</v>
      </c>
      <c r="C372" s="115">
        <v>59515</v>
      </c>
      <c r="D372" s="115" t="s">
        <v>1138</v>
      </c>
      <c r="E372" s="115" t="s">
        <v>704</v>
      </c>
      <c r="F372" s="115" t="s">
        <v>790</v>
      </c>
      <c r="G372" s="115"/>
      <c r="H372" s="115"/>
      <c r="I372" s="115"/>
    </row>
    <row r="373" spans="1:9" x14ac:dyDescent="0.3">
      <c r="A373" s="115" t="s">
        <v>345</v>
      </c>
      <c r="B373" s="115">
        <v>6</v>
      </c>
      <c r="C373" s="115">
        <v>52170</v>
      </c>
      <c r="D373" s="115" t="s">
        <v>1169</v>
      </c>
      <c r="E373" s="115" t="s">
        <v>720</v>
      </c>
      <c r="F373" s="115" t="s">
        <v>805</v>
      </c>
      <c r="G373" s="115" t="s">
        <v>1170</v>
      </c>
      <c r="H373" s="115" t="s">
        <v>1462</v>
      </c>
      <c r="I373" s="115"/>
    </row>
    <row r="374" spans="1:9" x14ac:dyDescent="0.3">
      <c r="A374" s="115" t="s">
        <v>63</v>
      </c>
      <c r="B374" s="115">
        <v>6</v>
      </c>
      <c r="C374" s="115">
        <v>124823</v>
      </c>
      <c r="D374" s="115" t="s">
        <v>732</v>
      </c>
      <c r="E374" s="115" t="s">
        <v>732</v>
      </c>
      <c r="F374" s="115" t="s">
        <v>813</v>
      </c>
      <c r="G374" s="115" t="s">
        <v>892</v>
      </c>
      <c r="H374" s="115" t="s">
        <v>1462</v>
      </c>
      <c r="I374" s="115"/>
    </row>
    <row r="375" spans="1:9" x14ac:dyDescent="0.3">
      <c r="A375" s="115" t="s">
        <v>369</v>
      </c>
      <c r="B375" s="115">
        <v>6</v>
      </c>
      <c r="C375" s="115">
        <v>100485</v>
      </c>
      <c r="D375" s="115" t="s">
        <v>1193</v>
      </c>
      <c r="E375" s="115" t="s">
        <v>704</v>
      </c>
      <c r="F375" s="115" t="s">
        <v>790</v>
      </c>
      <c r="G375" s="115"/>
      <c r="H375" s="115"/>
      <c r="I375" s="115"/>
    </row>
    <row r="376" spans="1:9" x14ac:dyDescent="0.3">
      <c r="A376" s="115" t="s">
        <v>202</v>
      </c>
      <c r="B376" s="115">
        <v>6</v>
      </c>
      <c r="C376" s="115">
        <v>57236</v>
      </c>
      <c r="D376" s="115" t="s">
        <v>1199</v>
      </c>
      <c r="E376" s="115" t="s">
        <v>704</v>
      </c>
      <c r="F376" s="115" t="s">
        <v>790</v>
      </c>
      <c r="G376" s="115" t="s">
        <v>858</v>
      </c>
      <c r="H376" s="115" t="s">
        <v>1462</v>
      </c>
      <c r="I376" s="115"/>
    </row>
    <row r="377" spans="1:9" x14ac:dyDescent="0.3">
      <c r="A377" s="115" t="s">
        <v>289</v>
      </c>
      <c r="B377" s="115">
        <v>6</v>
      </c>
      <c r="C377" s="115">
        <v>160312</v>
      </c>
      <c r="D377" s="115" t="s">
        <v>1203</v>
      </c>
      <c r="E377" s="115" t="s">
        <v>787</v>
      </c>
      <c r="F377" s="115" t="s">
        <v>790</v>
      </c>
      <c r="G377" s="115" t="s">
        <v>1204</v>
      </c>
      <c r="H377" s="115" t="s">
        <v>1462</v>
      </c>
      <c r="I377" s="115"/>
    </row>
    <row r="378" spans="1:9" x14ac:dyDescent="0.3">
      <c r="A378" s="115" t="s">
        <v>307</v>
      </c>
      <c r="B378" s="115">
        <v>6</v>
      </c>
      <c r="C378" s="115">
        <v>59715</v>
      </c>
      <c r="D378" s="115" t="s">
        <v>1205</v>
      </c>
      <c r="E378" s="115" t="s">
        <v>718</v>
      </c>
      <c r="F378" s="115" t="s">
        <v>821</v>
      </c>
      <c r="G378" s="115" t="s">
        <v>846</v>
      </c>
      <c r="H378" s="115" t="s">
        <v>1462</v>
      </c>
      <c r="I378" s="115"/>
    </row>
    <row r="379" spans="1:9" x14ac:dyDescent="0.3">
      <c r="A379" s="115" t="s">
        <v>201</v>
      </c>
      <c r="B379" s="115">
        <v>6</v>
      </c>
      <c r="C379" s="115">
        <v>73804</v>
      </c>
      <c r="D379" s="115" t="s">
        <v>1222</v>
      </c>
      <c r="E379" s="115" t="s">
        <v>718</v>
      </c>
      <c r="F379" s="115" t="s">
        <v>821</v>
      </c>
      <c r="G379" s="115" t="s">
        <v>1223</v>
      </c>
      <c r="H379" s="115" t="s">
        <v>1462</v>
      </c>
      <c r="I379" s="115"/>
    </row>
    <row r="380" spans="1:9" x14ac:dyDescent="0.3">
      <c r="A380" s="115" t="s">
        <v>310</v>
      </c>
      <c r="B380" s="115">
        <v>6</v>
      </c>
      <c r="C380" s="115">
        <v>75814</v>
      </c>
      <c r="D380" s="115" t="s">
        <v>1232</v>
      </c>
      <c r="E380" s="115" t="s">
        <v>704</v>
      </c>
      <c r="F380" s="115" t="s">
        <v>790</v>
      </c>
      <c r="G380" s="115"/>
      <c r="H380" s="115"/>
      <c r="I380" s="115"/>
    </row>
    <row r="381" spans="1:9" x14ac:dyDescent="0.3">
      <c r="A381" s="115" t="s">
        <v>195</v>
      </c>
      <c r="B381" s="115">
        <v>6</v>
      </c>
      <c r="C381" s="115">
        <v>129699</v>
      </c>
      <c r="D381" s="115" t="s">
        <v>1240</v>
      </c>
      <c r="E381" s="115" t="s">
        <v>718</v>
      </c>
      <c r="F381" s="115" t="s">
        <v>821</v>
      </c>
      <c r="G381" s="115" t="s">
        <v>846</v>
      </c>
      <c r="H381" s="115" t="s">
        <v>1462</v>
      </c>
      <c r="I381" s="115"/>
    </row>
    <row r="382" spans="1:9" x14ac:dyDescent="0.3">
      <c r="A382" s="115" t="s">
        <v>383</v>
      </c>
      <c r="B382" s="115">
        <v>6</v>
      </c>
      <c r="C382" s="115">
        <v>97396</v>
      </c>
      <c r="D382" s="115" t="s">
        <v>1156</v>
      </c>
      <c r="E382" s="115" t="s">
        <v>757</v>
      </c>
      <c r="F382" s="115" t="s">
        <v>803</v>
      </c>
      <c r="G382" s="115"/>
      <c r="H382" s="115"/>
      <c r="I382" s="115"/>
    </row>
    <row r="383" spans="1:9" x14ac:dyDescent="0.3">
      <c r="A383" s="115" t="s">
        <v>177</v>
      </c>
      <c r="B383" s="115">
        <v>6</v>
      </c>
      <c r="C383" s="115">
        <v>80980</v>
      </c>
      <c r="D383" s="115" t="s">
        <v>1263</v>
      </c>
      <c r="E383" s="115" t="s">
        <v>704</v>
      </c>
      <c r="F383" s="115" t="s">
        <v>821</v>
      </c>
      <c r="G383" s="115" t="s">
        <v>1264</v>
      </c>
      <c r="H383" s="115" t="s">
        <v>1462</v>
      </c>
      <c r="I383" s="115"/>
    </row>
    <row r="384" spans="1:9" x14ac:dyDescent="0.3">
      <c r="A384" s="115" t="s">
        <v>388</v>
      </c>
      <c r="B384" s="115">
        <v>6</v>
      </c>
      <c r="C384" s="115">
        <v>134056</v>
      </c>
      <c r="D384" s="115" t="s">
        <v>1277</v>
      </c>
      <c r="E384" s="115" t="s">
        <v>718</v>
      </c>
      <c r="F384" s="115" t="s">
        <v>821</v>
      </c>
      <c r="G384" s="115" t="s">
        <v>1278</v>
      </c>
      <c r="H384" s="115" t="s">
        <v>1462</v>
      </c>
      <c r="I384" s="115"/>
    </row>
    <row r="385" spans="1:9" x14ac:dyDescent="0.3">
      <c r="A385" s="115" t="s">
        <v>338</v>
      </c>
      <c r="B385" s="115">
        <v>6</v>
      </c>
      <c r="C385" s="115">
        <v>71997</v>
      </c>
      <c r="D385" s="115" t="s">
        <v>1279</v>
      </c>
      <c r="E385" s="115" t="s">
        <v>704</v>
      </c>
      <c r="F385" s="115" t="s">
        <v>790</v>
      </c>
      <c r="G385" s="115"/>
      <c r="H385" s="115"/>
      <c r="I385" s="115"/>
    </row>
    <row r="386" spans="1:9" x14ac:dyDescent="0.3">
      <c r="A386" s="115" t="s">
        <v>91</v>
      </c>
      <c r="B386" s="115">
        <v>6</v>
      </c>
      <c r="C386" s="115">
        <v>274867</v>
      </c>
      <c r="D386" s="115" t="s">
        <v>1282</v>
      </c>
      <c r="E386" s="115" t="s">
        <v>721</v>
      </c>
      <c r="F386" s="115" t="s">
        <v>790</v>
      </c>
      <c r="G386" s="115"/>
      <c r="H386" s="115"/>
      <c r="I386" s="115"/>
    </row>
    <row r="387" spans="1:9" x14ac:dyDescent="0.3">
      <c r="A387" s="115" t="s">
        <v>378</v>
      </c>
      <c r="B387" s="115">
        <v>6</v>
      </c>
      <c r="C387" s="115">
        <v>71755</v>
      </c>
      <c r="D387" s="115" t="s">
        <v>1283</v>
      </c>
      <c r="E387" s="115" t="s">
        <v>704</v>
      </c>
      <c r="F387" s="115" t="s">
        <v>790</v>
      </c>
      <c r="G387" s="115"/>
      <c r="H387" s="115"/>
      <c r="I387" s="115"/>
    </row>
    <row r="388" spans="1:9" x14ac:dyDescent="0.3">
      <c r="A388" s="115" t="s">
        <v>372</v>
      </c>
      <c r="B388" s="115">
        <v>6</v>
      </c>
      <c r="C388" s="115">
        <v>89779</v>
      </c>
      <c r="D388" s="115" t="s">
        <v>1297</v>
      </c>
      <c r="E388" s="115" t="s">
        <v>708</v>
      </c>
      <c r="F388" s="115" t="s">
        <v>805</v>
      </c>
      <c r="G388" s="115" t="s">
        <v>1298</v>
      </c>
      <c r="H388" s="115" t="s">
        <v>1462</v>
      </c>
      <c r="I388" s="115"/>
    </row>
    <row r="389" spans="1:9" x14ac:dyDescent="0.3">
      <c r="A389" s="115" t="s">
        <v>318</v>
      </c>
      <c r="B389" s="115">
        <v>6</v>
      </c>
      <c r="C389" s="115">
        <v>84094</v>
      </c>
      <c r="D389" s="115" t="s">
        <v>1282</v>
      </c>
      <c r="E389" s="115" t="s">
        <v>721</v>
      </c>
      <c r="F389" s="115" t="s">
        <v>790</v>
      </c>
      <c r="G389" s="115"/>
      <c r="H389" s="115"/>
      <c r="I389" s="115"/>
    </row>
    <row r="390" spans="1:9" x14ac:dyDescent="0.3">
      <c r="A390" s="115" t="s">
        <v>389</v>
      </c>
      <c r="B390" s="115">
        <v>6</v>
      </c>
      <c r="C390" s="115">
        <v>82974</v>
      </c>
      <c r="D390" s="115" t="s">
        <v>1302</v>
      </c>
      <c r="E390" s="115" t="s">
        <v>717</v>
      </c>
      <c r="F390" s="115" t="s">
        <v>790</v>
      </c>
      <c r="G390" s="115" t="s">
        <v>819</v>
      </c>
      <c r="H390" s="115" t="s">
        <v>1462</v>
      </c>
      <c r="I390" s="115"/>
    </row>
  </sheetData>
  <hyperlinks>
    <hyperlink ref="D1:E1" location="'Table of Contents'!A1" display="Return to Table of Contents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0"/>
  <sheetViews>
    <sheetView zoomScale="75" zoomScaleNormal="75" workbookViewId="0">
      <pane ySplit="2" topLeftCell="A3" activePane="bottomLeft" state="frozen"/>
      <selection pane="bottomLeft" activeCell="B1" sqref="B1"/>
    </sheetView>
  </sheetViews>
  <sheetFormatPr defaultRowHeight="14.4" x14ac:dyDescent="0.3"/>
  <cols>
    <col min="1" max="1" width="47.109375" bestFit="1" customWidth="1"/>
    <col min="3" max="3" width="13" customWidth="1"/>
    <col min="4" max="4" width="15.33203125" customWidth="1"/>
    <col min="5" max="5" width="13.109375" customWidth="1"/>
    <col min="6" max="6" width="12.88671875" customWidth="1"/>
    <col min="7" max="7" width="16.109375" customWidth="1"/>
    <col min="8" max="8" width="15.33203125" customWidth="1"/>
    <col min="9" max="9" width="15.109375" customWidth="1"/>
    <col min="10" max="10" width="15.33203125" customWidth="1"/>
    <col min="11" max="11" width="16.109375" customWidth="1"/>
    <col min="12" max="12" width="13.109375" style="148" customWidth="1"/>
    <col min="13" max="14" width="13" customWidth="1"/>
  </cols>
  <sheetData>
    <row r="1" spans="1:14" s="102" customFormat="1" x14ac:dyDescent="0.3">
      <c r="A1" s="42" t="s">
        <v>1464</v>
      </c>
      <c r="D1" s="203" t="s">
        <v>1924</v>
      </c>
      <c r="E1" s="203"/>
      <c r="L1" s="148"/>
    </row>
    <row r="2" spans="1:14" s="146" customFormat="1" ht="57.6" x14ac:dyDescent="0.3">
      <c r="A2" s="146" t="s">
        <v>1465</v>
      </c>
      <c r="B2" s="146" t="s">
        <v>1466</v>
      </c>
      <c r="C2" s="146" t="s">
        <v>1815</v>
      </c>
      <c r="D2" s="146" t="s">
        <v>1816</v>
      </c>
      <c r="E2" s="146" t="s">
        <v>1817</v>
      </c>
      <c r="F2" s="146" t="s">
        <v>1818</v>
      </c>
      <c r="G2" s="146" t="s">
        <v>1819</v>
      </c>
      <c r="H2" s="146" t="s">
        <v>1820</v>
      </c>
      <c r="I2" s="146" t="s">
        <v>1821</v>
      </c>
      <c r="J2" s="146" t="s">
        <v>1822</v>
      </c>
      <c r="K2" s="146" t="s">
        <v>1823</v>
      </c>
      <c r="L2" s="157" t="s">
        <v>1501</v>
      </c>
      <c r="M2" s="146" t="s">
        <v>1824</v>
      </c>
      <c r="N2" s="146" t="s">
        <v>1825</v>
      </c>
    </row>
    <row r="3" spans="1:14" x14ac:dyDescent="0.3">
      <c r="A3" s="8" t="s">
        <v>239</v>
      </c>
      <c r="B3" s="8">
        <v>1</v>
      </c>
      <c r="C3" s="9">
        <v>11716</v>
      </c>
      <c r="D3" s="9">
        <v>1883</v>
      </c>
      <c r="E3" s="9">
        <v>0</v>
      </c>
      <c r="F3" s="9">
        <v>13599</v>
      </c>
      <c r="G3" s="9">
        <v>50248</v>
      </c>
      <c r="H3" s="9">
        <v>4206</v>
      </c>
      <c r="I3" s="9">
        <v>54454</v>
      </c>
      <c r="J3" s="9">
        <v>40477</v>
      </c>
      <c r="K3" s="9">
        <v>108530</v>
      </c>
      <c r="L3" s="148">
        <v>1285</v>
      </c>
      <c r="M3" s="12">
        <f>F3/L3</f>
        <v>10.582879377431906</v>
      </c>
      <c r="N3" s="12">
        <f>K3/L3</f>
        <v>84.459143968871601</v>
      </c>
    </row>
    <row r="4" spans="1:14" x14ac:dyDescent="0.3">
      <c r="A4" s="8" t="s">
        <v>66</v>
      </c>
      <c r="B4" s="8">
        <v>1</v>
      </c>
      <c r="C4" s="9">
        <v>1046</v>
      </c>
      <c r="D4" s="9">
        <v>238</v>
      </c>
      <c r="E4" s="9">
        <v>0</v>
      </c>
      <c r="F4" s="9">
        <v>1284</v>
      </c>
      <c r="G4" s="9">
        <v>400</v>
      </c>
      <c r="H4" s="9">
        <v>3480</v>
      </c>
      <c r="I4" s="9">
        <v>3880</v>
      </c>
      <c r="J4" s="9">
        <v>2488</v>
      </c>
      <c r="K4" s="9">
        <v>7652</v>
      </c>
      <c r="L4" s="148">
        <v>3248</v>
      </c>
      <c r="M4" s="12">
        <f t="shared" ref="M4:M67" si="0">F4/L4</f>
        <v>0.39532019704433496</v>
      </c>
      <c r="N4" s="12">
        <f t="shared" ref="N4:N67" si="1">K4/L4</f>
        <v>2.3559113300492611</v>
      </c>
    </row>
    <row r="5" spans="1:14" x14ac:dyDescent="0.3">
      <c r="A5" s="8" t="s">
        <v>122</v>
      </c>
      <c r="B5" s="8">
        <v>1</v>
      </c>
      <c r="C5" s="9">
        <v>18044</v>
      </c>
      <c r="D5" s="9">
        <v>2171</v>
      </c>
      <c r="E5" s="9">
        <v>0</v>
      </c>
      <c r="F5" s="9">
        <v>20215</v>
      </c>
      <c r="G5" s="9">
        <v>66732</v>
      </c>
      <c r="H5" s="9">
        <v>5973</v>
      </c>
      <c r="I5" s="9">
        <v>72705</v>
      </c>
      <c r="J5" s="9">
        <v>19356</v>
      </c>
      <c r="K5" s="9">
        <v>112276</v>
      </c>
      <c r="L5" s="148">
        <v>3686</v>
      </c>
      <c r="M5" s="12">
        <f t="shared" si="0"/>
        <v>5.4842647856755287</v>
      </c>
      <c r="N5" s="12">
        <f t="shared" si="1"/>
        <v>30.460119370591428</v>
      </c>
    </row>
    <row r="6" spans="1:14" x14ac:dyDescent="0.3">
      <c r="A6" s="8" t="s">
        <v>26</v>
      </c>
      <c r="B6" s="8">
        <v>1</v>
      </c>
      <c r="C6" s="9">
        <v>5370</v>
      </c>
      <c r="D6" s="9">
        <v>1398</v>
      </c>
      <c r="E6" s="9">
        <v>0</v>
      </c>
      <c r="F6" s="9">
        <v>6768</v>
      </c>
      <c r="G6" s="9">
        <v>52694</v>
      </c>
      <c r="H6" s="9">
        <v>3867</v>
      </c>
      <c r="I6" s="9">
        <v>56561</v>
      </c>
      <c r="J6" s="9">
        <v>0</v>
      </c>
      <c r="K6" s="9">
        <v>63329</v>
      </c>
      <c r="L6" s="148">
        <v>657</v>
      </c>
      <c r="M6" s="12">
        <f t="shared" si="0"/>
        <v>10.301369863013699</v>
      </c>
      <c r="N6" s="12">
        <f t="shared" si="1"/>
        <v>96.391171993911726</v>
      </c>
    </row>
    <row r="7" spans="1:14" x14ac:dyDescent="0.3">
      <c r="A7" s="8" t="s">
        <v>112</v>
      </c>
      <c r="B7" s="8">
        <v>1</v>
      </c>
      <c r="C7" s="9">
        <v>29985</v>
      </c>
      <c r="D7" s="9">
        <v>4890</v>
      </c>
      <c r="E7" s="9">
        <v>0</v>
      </c>
      <c r="F7" s="9">
        <v>34875</v>
      </c>
      <c r="G7" s="9">
        <v>54939</v>
      </c>
      <c r="H7" s="9">
        <v>4295</v>
      </c>
      <c r="I7" s="9">
        <v>59234</v>
      </c>
      <c r="J7" s="9">
        <v>32556</v>
      </c>
      <c r="K7" s="9">
        <v>126665</v>
      </c>
      <c r="L7" s="148">
        <v>3769</v>
      </c>
      <c r="M7" s="12">
        <f t="shared" si="0"/>
        <v>9.2531175378084374</v>
      </c>
      <c r="N7" s="12">
        <f t="shared" si="1"/>
        <v>33.607057574953572</v>
      </c>
    </row>
    <row r="8" spans="1:14" x14ac:dyDescent="0.3">
      <c r="A8" s="8" t="s">
        <v>65</v>
      </c>
      <c r="B8" s="8">
        <v>1</v>
      </c>
      <c r="C8" s="9">
        <v>3710</v>
      </c>
      <c r="D8" s="9">
        <v>0</v>
      </c>
      <c r="E8" s="9">
        <v>0</v>
      </c>
      <c r="F8" s="9">
        <v>3710</v>
      </c>
      <c r="G8" s="9">
        <v>15580</v>
      </c>
      <c r="H8" s="9">
        <v>5577</v>
      </c>
      <c r="I8" s="9">
        <v>21157</v>
      </c>
      <c r="J8" s="9">
        <v>2157</v>
      </c>
      <c r="K8" s="9">
        <v>27024</v>
      </c>
      <c r="L8" s="148">
        <v>3150</v>
      </c>
      <c r="M8" s="12">
        <f t="shared" si="0"/>
        <v>1.1777777777777778</v>
      </c>
      <c r="N8" s="12">
        <f t="shared" si="1"/>
        <v>8.5790476190476195</v>
      </c>
    </row>
    <row r="9" spans="1:14" x14ac:dyDescent="0.3">
      <c r="A9" s="8" t="s">
        <v>234</v>
      </c>
      <c r="B9" s="8">
        <v>1</v>
      </c>
      <c r="C9" s="9">
        <v>25723</v>
      </c>
      <c r="D9" s="9">
        <v>2559</v>
      </c>
      <c r="E9" s="9">
        <v>0</v>
      </c>
      <c r="F9" s="9">
        <v>28282</v>
      </c>
      <c r="G9" s="9">
        <v>134615</v>
      </c>
      <c r="H9" s="9">
        <v>41781</v>
      </c>
      <c r="I9" s="9">
        <v>176396</v>
      </c>
      <c r="J9" s="9">
        <v>51591</v>
      </c>
      <c r="K9" s="9">
        <v>256269</v>
      </c>
      <c r="L9" s="148">
        <v>3615</v>
      </c>
      <c r="M9" s="12">
        <f t="shared" si="0"/>
        <v>7.823513139695712</v>
      </c>
      <c r="N9" s="12">
        <f t="shared" si="1"/>
        <v>70.89045643153527</v>
      </c>
    </row>
    <row r="10" spans="1:14" x14ac:dyDescent="0.3">
      <c r="A10" s="8" t="s">
        <v>48</v>
      </c>
      <c r="B10" s="8">
        <v>1</v>
      </c>
      <c r="C10" s="9">
        <v>6514</v>
      </c>
      <c r="D10" s="9">
        <v>367</v>
      </c>
      <c r="E10" s="9">
        <v>0</v>
      </c>
      <c r="F10" s="9">
        <v>6881</v>
      </c>
      <c r="G10" s="9">
        <v>31479</v>
      </c>
      <c r="H10" s="9">
        <v>3939</v>
      </c>
      <c r="I10" s="9">
        <v>35418</v>
      </c>
      <c r="J10" s="9">
        <v>18216</v>
      </c>
      <c r="K10" s="9">
        <v>60515</v>
      </c>
      <c r="L10" s="148">
        <v>3623</v>
      </c>
      <c r="M10" s="12">
        <f t="shared" si="0"/>
        <v>1.899254761247585</v>
      </c>
      <c r="N10" s="12">
        <f t="shared" si="1"/>
        <v>16.703008556444935</v>
      </c>
    </row>
    <row r="11" spans="1:14" x14ac:dyDescent="0.3">
      <c r="A11" s="8" t="s">
        <v>97</v>
      </c>
      <c r="B11" s="8">
        <v>1</v>
      </c>
      <c r="C11" s="9">
        <v>14572</v>
      </c>
      <c r="D11" s="9">
        <v>2768</v>
      </c>
      <c r="E11" s="9">
        <v>350</v>
      </c>
      <c r="F11" s="9">
        <v>17690</v>
      </c>
      <c r="G11" s="9">
        <v>37234</v>
      </c>
      <c r="H11" s="9">
        <v>21657</v>
      </c>
      <c r="I11" s="9">
        <v>58891</v>
      </c>
      <c r="J11" s="9">
        <v>8297</v>
      </c>
      <c r="K11" s="9">
        <v>84878</v>
      </c>
      <c r="L11" s="148">
        <v>3081</v>
      </c>
      <c r="M11" s="12">
        <f t="shared" si="0"/>
        <v>5.7416423239208045</v>
      </c>
      <c r="N11" s="12">
        <f t="shared" si="1"/>
        <v>27.548847776695879</v>
      </c>
    </row>
    <row r="12" spans="1:14" x14ac:dyDescent="0.3">
      <c r="A12" s="8" t="s">
        <v>69</v>
      </c>
      <c r="B12" s="8">
        <v>1</v>
      </c>
      <c r="C12" s="9">
        <v>3832</v>
      </c>
      <c r="D12" s="9">
        <v>346</v>
      </c>
      <c r="E12" s="9">
        <v>0</v>
      </c>
      <c r="F12" s="9">
        <v>4178</v>
      </c>
      <c r="G12" s="9">
        <v>27489</v>
      </c>
      <c r="H12" s="9">
        <v>2103</v>
      </c>
      <c r="I12" s="9">
        <v>29592</v>
      </c>
      <c r="J12" s="9">
        <v>21368</v>
      </c>
      <c r="K12" s="9">
        <v>55138</v>
      </c>
      <c r="L12" s="148">
        <v>2937</v>
      </c>
      <c r="M12" s="12">
        <f t="shared" si="0"/>
        <v>1.4225400068096696</v>
      </c>
      <c r="N12" s="12">
        <f t="shared" si="1"/>
        <v>18.77357848144365</v>
      </c>
    </row>
    <row r="13" spans="1:14" x14ac:dyDescent="0.3">
      <c r="A13" s="8" t="s">
        <v>15</v>
      </c>
      <c r="B13" s="8">
        <v>1</v>
      </c>
      <c r="C13" s="9">
        <v>3100</v>
      </c>
      <c r="D13" s="9">
        <v>300</v>
      </c>
      <c r="E13" s="9">
        <v>0</v>
      </c>
      <c r="F13" s="9">
        <v>3400</v>
      </c>
      <c r="G13" s="9">
        <v>20200</v>
      </c>
      <c r="H13" s="9">
        <v>1129</v>
      </c>
      <c r="I13" s="9">
        <v>21329</v>
      </c>
      <c r="J13" s="9">
        <v>0</v>
      </c>
      <c r="K13" s="9">
        <v>24729</v>
      </c>
      <c r="L13" s="148">
        <v>2611</v>
      </c>
      <c r="M13" s="12">
        <f t="shared" si="0"/>
        <v>1.3021830716200689</v>
      </c>
      <c r="N13" s="12">
        <f t="shared" si="1"/>
        <v>9.4710838759096134</v>
      </c>
    </row>
    <row r="14" spans="1:14" x14ac:dyDescent="0.3">
      <c r="A14" s="8" t="s">
        <v>380</v>
      </c>
      <c r="B14" s="8">
        <v>1</v>
      </c>
      <c r="C14" s="9">
        <v>1432</v>
      </c>
      <c r="D14" s="9">
        <v>288</v>
      </c>
      <c r="E14" s="9">
        <v>350</v>
      </c>
      <c r="F14" s="9">
        <v>2070</v>
      </c>
      <c r="G14" s="9">
        <v>10964</v>
      </c>
      <c r="H14" s="9">
        <v>858</v>
      </c>
      <c r="I14" s="9">
        <v>11822</v>
      </c>
      <c r="J14" s="9">
        <v>6521</v>
      </c>
      <c r="K14" s="9">
        <v>20413</v>
      </c>
      <c r="L14" s="148">
        <v>722</v>
      </c>
      <c r="M14" s="12">
        <f t="shared" si="0"/>
        <v>2.8670360110803323</v>
      </c>
      <c r="N14" s="12">
        <f t="shared" si="1"/>
        <v>28.272853185595569</v>
      </c>
    </row>
    <row r="15" spans="1:14" x14ac:dyDescent="0.3">
      <c r="A15" s="8" t="s">
        <v>243</v>
      </c>
      <c r="B15" s="8">
        <v>1</v>
      </c>
      <c r="C15" s="9">
        <v>8865</v>
      </c>
      <c r="D15" s="9">
        <v>0</v>
      </c>
      <c r="E15" s="9">
        <v>4666</v>
      </c>
      <c r="F15" s="9">
        <v>13531</v>
      </c>
      <c r="G15" s="9">
        <v>64126</v>
      </c>
      <c r="H15" s="9">
        <v>5755</v>
      </c>
      <c r="I15" s="9">
        <v>69881</v>
      </c>
      <c r="J15" s="9">
        <v>51954</v>
      </c>
      <c r="K15" s="9">
        <v>135366</v>
      </c>
      <c r="L15" s="148">
        <v>3879</v>
      </c>
      <c r="M15" s="12">
        <f t="shared" si="0"/>
        <v>3.488270172724929</v>
      </c>
      <c r="N15" s="12">
        <f t="shared" si="1"/>
        <v>34.897138437741688</v>
      </c>
    </row>
    <row r="16" spans="1:14" x14ac:dyDescent="0.3">
      <c r="A16" s="8" t="s">
        <v>92</v>
      </c>
      <c r="B16" s="8">
        <v>1</v>
      </c>
      <c r="C16" s="9">
        <v>1220</v>
      </c>
      <c r="D16" s="9">
        <v>29</v>
      </c>
      <c r="E16" s="9">
        <v>0</v>
      </c>
      <c r="F16" s="9">
        <v>1249</v>
      </c>
      <c r="G16" s="9">
        <v>13468</v>
      </c>
      <c r="H16" s="9">
        <v>702</v>
      </c>
      <c r="I16" s="9">
        <v>14170</v>
      </c>
      <c r="J16" s="9">
        <v>8255</v>
      </c>
      <c r="K16" s="9">
        <v>23674</v>
      </c>
      <c r="L16" s="148">
        <v>1495</v>
      </c>
      <c r="M16" s="12">
        <f t="shared" si="0"/>
        <v>0.83545150501672238</v>
      </c>
      <c r="N16" s="12">
        <f t="shared" si="1"/>
        <v>15.835451505016723</v>
      </c>
    </row>
    <row r="17" spans="1:14" x14ac:dyDescent="0.3">
      <c r="A17" s="8" t="s">
        <v>229</v>
      </c>
      <c r="B17" s="8">
        <v>1</v>
      </c>
      <c r="C17" s="9">
        <v>17950</v>
      </c>
      <c r="D17" s="9">
        <v>5098</v>
      </c>
      <c r="E17" s="9">
        <v>210</v>
      </c>
      <c r="F17" s="9">
        <v>23258</v>
      </c>
      <c r="G17" s="9">
        <v>99503</v>
      </c>
      <c r="H17" s="9">
        <v>7612</v>
      </c>
      <c r="I17" s="9">
        <v>107115</v>
      </c>
      <c r="J17" s="9">
        <v>22439</v>
      </c>
      <c r="K17" s="9">
        <v>152812</v>
      </c>
      <c r="L17" s="148">
        <v>3604</v>
      </c>
      <c r="M17" s="12">
        <f t="shared" si="0"/>
        <v>6.4533851276359604</v>
      </c>
      <c r="N17" s="12">
        <f t="shared" si="1"/>
        <v>42.400665926748054</v>
      </c>
    </row>
    <row r="18" spans="1:14" x14ac:dyDescent="0.3">
      <c r="A18" s="8" t="s">
        <v>41</v>
      </c>
      <c r="B18" s="8">
        <v>1</v>
      </c>
      <c r="C18" s="9">
        <v>8087</v>
      </c>
      <c r="D18" s="9">
        <v>1749</v>
      </c>
      <c r="E18" s="9">
        <v>405</v>
      </c>
      <c r="F18" s="9">
        <v>10241</v>
      </c>
      <c r="G18" s="9">
        <v>55765</v>
      </c>
      <c r="H18" s="9">
        <v>3500</v>
      </c>
      <c r="I18" s="9">
        <v>59265</v>
      </c>
      <c r="J18" s="9">
        <v>15720</v>
      </c>
      <c r="K18" s="9">
        <v>85226</v>
      </c>
      <c r="L18" s="148">
        <v>3803</v>
      </c>
      <c r="M18" s="12">
        <f t="shared" si="0"/>
        <v>2.6928740468051537</v>
      </c>
      <c r="N18" s="12">
        <f t="shared" si="1"/>
        <v>22.410202471732841</v>
      </c>
    </row>
    <row r="19" spans="1:14" x14ac:dyDescent="0.3">
      <c r="A19" s="8" t="s">
        <v>113</v>
      </c>
      <c r="B19" s="8">
        <v>1</v>
      </c>
      <c r="C19" s="9">
        <v>3064</v>
      </c>
      <c r="D19" s="9">
        <v>650</v>
      </c>
      <c r="E19" s="9">
        <v>3347</v>
      </c>
      <c r="F19" s="9">
        <v>7061</v>
      </c>
      <c r="G19" s="9">
        <v>29435</v>
      </c>
      <c r="H19" s="9">
        <v>2252</v>
      </c>
      <c r="I19" s="9">
        <v>31687</v>
      </c>
      <c r="J19" s="9">
        <v>14560</v>
      </c>
      <c r="K19" s="9">
        <v>53308</v>
      </c>
      <c r="L19" s="148">
        <v>2373</v>
      </c>
      <c r="M19" s="12">
        <f t="shared" si="0"/>
        <v>2.9755583649388959</v>
      </c>
      <c r="N19" s="12">
        <f t="shared" si="1"/>
        <v>22.464391066160978</v>
      </c>
    </row>
    <row r="20" spans="1:14" x14ac:dyDescent="0.3">
      <c r="A20" s="8" t="s">
        <v>284</v>
      </c>
      <c r="B20" s="8">
        <v>1</v>
      </c>
      <c r="C20" s="9">
        <v>16087</v>
      </c>
      <c r="D20" s="9">
        <v>2364</v>
      </c>
      <c r="E20" s="9">
        <v>2267</v>
      </c>
      <c r="F20" s="9">
        <v>20718</v>
      </c>
      <c r="G20" s="9">
        <v>65669</v>
      </c>
      <c r="H20" s="9">
        <v>5038</v>
      </c>
      <c r="I20" s="9">
        <v>70707</v>
      </c>
      <c r="J20" s="9">
        <v>48696</v>
      </c>
      <c r="K20" s="9">
        <v>140121</v>
      </c>
      <c r="L20" s="148">
        <v>3953</v>
      </c>
      <c r="M20" s="12">
        <f t="shared" si="0"/>
        <v>5.2410827219833038</v>
      </c>
      <c r="N20" s="12">
        <f t="shared" si="1"/>
        <v>35.446749304325827</v>
      </c>
    </row>
    <row r="21" spans="1:14" x14ac:dyDescent="0.3">
      <c r="A21" s="8" t="s">
        <v>54</v>
      </c>
      <c r="B21" s="8">
        <v>1</v>
      </c>
      <c r="C21" s="9">
        <v>7000</v>
      </c>
      <c r="D21" s="9">
        <v>2534</v>
      </c>
      <c r="E21" s="9">
        <v>1600</v>
      </c>
      <c r="F21" s="9">
        <v>11134</v>
      </c>
      <c r="G21" s="9">
        <v>34564</v>
      </c>
      <c r="H21" s="9">
        <v>1</v>
      </c>
      <c r="I21" s="9">
        <v>34565</v>
      </c>
      <c r="J21" s="9">
        <v>2460</v>
      </c>
      <c r="K21" s="9">
        <v>48159</v>
      </c>
      <c r="L21" s="148">
        <v>3715</v>
      </c>
      <c r="M21" s="12">
        <f t="shared" si="0"/>
        <v>2.9970390309555857</v>
      </c>
      <c r="N21" s="12">
        <f t="shared" si="1"/>
        <v>12.963391655450875</v>
      </c>
    </row>
    <row r="22" spans="1:14" x14ac:dyDescent="0.3">
      <c r="A22" s="8" t="s">
        <v>268</v>
      </c>
      <c r="B22" s="8">
        <v>1</v>
      </c>
      <c r="C22" s="9">
        <v>17774</v>
      </c>
      <c r="D22" s="9">
        <v>4495</v>
      </c>
      <c r="E22" s="9">
        <v>5782</v>
      </c>
      <c r="F22" s="9">
        <v>28051</v>
      </c>
      <c r="G22" s="9">
        <v>71779</v>
      </c>
      <c r="H22" s="9">
        <v>5492</v>
      </c>
      <c r="I22" s="9">
        <v>77271</v>
      </c>
      <c r="J22" s="9">
        <v>32410</v>
      </c>
      <c r="K22" s="9">
        <v>137732</v>
      </c>
      <c r="L22" s="148">
        <v>3453</v>
      </c>
      <c r="M22" s="12">
        <f t="shared" si="0"/>
        <v>8.1236605849985519</v>
      </c>
      <c r="N22" s="12">
        <f t="shared" si="1"/>
        <v>39.887633941500148</v>
      </c>
    </row>
    <row r="23" spans="1:14" x14ac:dyDescent="0.3">
      <c r="A23" s="8" t="s">
        <v>2</v>
      </c>
      <c r="B23" s="8">
        <v>1</v>
      </c>
      <c r="C23" s="9">
        <v>2635</v>
      </c>
      <c r="D23" s="9">
        <v>643</v>
      </c>
      <c r="E23" s="9">
        <v>582</v>
      </c>
      <c r="F23" s="9">
        <v>3860</v>
      </c>
      <c r="G23" s="9">
        <v>16809</v>
      </c>
      <c r="H23" s="9">
        <v>1209</v>
      </c>
      <c r="I23" s="9">
        <v>18018</v>
      </c>
      <c r="J23" s="9">
        <v>62134</v>
      </c>
      <c r="K23" s="9">
        <v>84012</v>
      </c>
      <c r="L23" s="148">
        <v>1236</v>
      </c>
      <c r="M23" s="12">
        <f t="shared" si="0"/>
        <v>3.1229773462783172</v>
      </c>
      <c r="N23" s="12">
        <f t="shared" si="1"/>
        <v>67.970873786407765</v>
      </c>
    </row>
    <row r="24" spans="1:14" x14ac:dyDescent="0.3">
      <c r="A24" s="8" t="s">
        <v>32</v>
      </c>
      <c r="B24" s="8">
        <v>1</v>
      </c>
      <c r="C24" s="9">
        <v>14855</v>
      </c>
      <c r="D24" s="9">
        <v>2605</v>
      </c>
      <c r="E24" s="9">
        <v>287</v>
      </c>
      <c r="F24" s="9">
        <v>17747</v>
      </c>
      <c r="G24" s="9">
        <v>36087</v>
      </c>
      <c r="H24" s="9">
        <v>2761</v>
      </c>
      <c r="I24" s="9">
        <v>38848</v>
      </c>
      <c r="J24" s="9">
        <v>22577</v>
      </c>
      <c r="K24" s="9">
        <v>79172</v>
      </c>
      <c r="L24" s="148">
        <v>3179</v>
      </c>
      <c r="M24" s="12">
        <f t="shared" si="0"/>
        <v>5.5825731362063538</v>
      </c>
      <c r="N24" s="12">
        <f t="shared" si="1"/>
        <v>24.904687008493237</v>
      </c>
    </row>
    <row r="25" spans="1:14" x14ac:dyDescent="0.3">
      <c r="A25" s="8" t="s">
        <v>351</v>
      </c>
      <c r="B25" s="8">
        <v>1</v>
      </c>
      <c r="C25" s="9">
        <v>4993</v>
      </c>
      <c r="D25" s="9">
        <v>3495</v>
      </c>
      <c r="E25" s="9">
        <v>0</v>
      </c>
      <c r="F25" s="9">
        <v>8488</v>
      </c>
      <c r="G25" s="9">
        <v>25960</v>
      </c>
      <c r="H25" s="9">
        <v>15438</v>
      </c>
      <c r="I25" s="9">
        <v>41398</v>
      </c>
      <c r="J25" s="9">
        <v>1732</v>
      </c>
      <c r="K25" s="9">
        <v>51618</v>
      </c>
      <c r="L25" s="148">
        <v>2190</v>
      </c>
      <c r="M25" s="12">
        <f t="shared" si="0"/>
        <v>3.8757990867579908</v>
      </c>
      <c r="N25" s="12">
        <f t="shared" si="1"/>
        <v>23.56986301369863</v>
      </c>
    </row>
    <row r="26" spans="1:14" x14ac:dyDescent="0.3">
      <c r="A26" s="8" t="s">
        <v>102</v>
      </c>
      <c r="B26" s="8">
        <v>1</v>
      </c>
      <c r="C26" s="9">
        <v>5856</v>
      </c>
      <c r="D26" s="9">
        <v>196</v>
      </c>
      <c r="E26" s="9">
        <v>0</v>
      </c>
      <c r="F26" s="9">
        <v>6052</v>
      </c>
      <c r="G26" s="9">
        <v>23450</v>
      </c>
      <c r="H26" s="9">
        <v>10662</v>
      </c>
      <c r="I26" s="9">
        <v>34112</v>
      </c>
      <c r="J26" s="9">
        <v>8035</v>
      </c>
      <c r="K26" s="9">
        <v>48199</v>
      </c>
      <c r="L26" s="148">
        <v>2769</v>
      </c>
      <c r="M26" s="12">
        <f t="shared" si="0"/>
        <v>2.185626579992777</v>
      </c>
      <c r="N26" s="12">
        <f t="shared" si="1"/>
        <v>17.406644998194295</v>
      </c>
    </row>
    <row r="27" spans="1:14" x14ac:dyDescent="0.3">
      <c r="A27" s="8" t="s">
        <v>9</v>
      </c>
      <c r="B27" s="8">
        <v>1</v>
      </c>
      <c r="C27" s="9">
        <v>8301</v>
      </c>
      <c r="D27" s="9">
        <v>1980</v>
      </c>
      <c r="E27" s="9">
        <v>1980</v>
      </c>
      <c r="F27" s="9">
        <v>12261</v>
      </c>
      <c r="G27" s="9">
        <v>43756</v>
      </c>
      <c r="H27" s="9">
        <v>3347</v>
      </c>
      <c r="I27" s="9">
        <v>47103</v>
      </c>
      <c r="J27" s="9">
        <v>24110</v>
      </c>
      <c r="K27" s="9">
        <v>83474</v>
      </c>
      <c r="L27" s="148">
        <v>3958</v>
      </c>
      <c r="M27" s="12">
        <f t="shared" si="0"/>
        <v>3.0977766548762</v>
      </c>
      <c r="N27" s="12">
        <f t="shared" si="1"/>
        <v>21.089944416371907</v>
      </c>
    </row>
    <row r="28" spans="1:14" x14ac:dyDescent="0.3">
      <c r="A28" s="8" t="s">
        <v>110</v>
      </c>
      <c r="B28" s="8">
        <v>1</v>
      </c>
      <c r="C28" s="9">
        <v>14458</v>
      </c>
      <c r="D28" s="9">
        <v>4777</v>
      </c>
      <c r="E28" s="9">
        <v>0</v>
      </c>
      <c r="F28" s="9">
        <v>19235</v>
      </c>
      <c r="G28" s="9">
        <v>69296</v>
      </c>
      <c r="H28" s="9">
        <v>3118</v>
      </c>
      <c r="I28" s="9">
        <v>72414</v>
      </c>
      <c r="J28" s="9">
        <v>21613</v>
      </c>
      <c r="K28" s="9">
        <v>113262</v>
      </c>
      <c r="L28" s="148">
        <v>3112</v>
      </c>
      <c r="M28" s="12">
        <f t="shared" si="0"/>
        <v>6.1809125964010283</v>
      </c>
      <c r="N28" s="12">
        <f t="shared" si="1"/>
        <v>36.395244215938305</v>
      </c>
    </row>
    <row r="29" spans="1:14" x14ac:dyDescent="0.3">
      <c r="A29" s="8" t="s">
        <v>47</v>
      </c>
      <c r="B29" s="8">
        <v>1</v>
      </c>
      <c r="C29" s="9">
        <v>9828</v>
      </c>
      <c r="D29" s="9">
        <v>2760</v>
      </c>
      <c r="E29" s="9">
        <v>0</v>
      </c>
      <c r="F29" s="9">
        <v>12588</v>
      </c>
      <c r="G29" s="9">
        <v>76393</v>
      </c>
      <c r="H29" s="9">
        <v>5844</v>
      </c>
      <c r="I29" s="9">
        <v>82237</v>
      </c>
      <c r="J29" s="9">
        <v>28754</v>
      </c>
      <c r="K29" s="9">
        <v>123579</v>
      </c>
      <c r="L29" s="148">
        <v>2791</v>
      </c>
      <c r="M29" s="12">
        <f t="shared" si="0"/>
        <v>4.5102113937656751</v>
      </c>
      <c r="N29" s="12">
        <f t="shared" si="1"/>
        <v>44.277678251522751</v>
      </c>
    </row>
    <row r="30" spans="1:14" x14ac:dyDescent="0.3">
      <c r="A30" s="8" t="s">
        <v>224</v>
      </c>
      <c r="B30" s="8">
        <v>1</v>
      </c>
      <c r="C30" s="9">
        <v>13862</v>
      </c>
      <c r="D30" s="9">
        <v>6000</v>
      </c>
      <c r="E30" s="9">
        <v>2000</v>
      </c>
      <c r="F30" s="9">
        <v>21862</v>
      </c>
      <c r="G30" s="9">
        <v>47051</v>
      </c>
      <c r="H30" s="9">
        <v>15210</v>
      </c>
      <c r="I30" s="9">
        <v>62261</v>
      </c>
      <c r="J30" s="9">
        <v>66280</v>
      </c>
      <c r="K30" s="9">
        <v>150403</v>
      </c>
      <c r="L30" s="148">
        <v>3150</v>
      </c>
      <c r="M30" s="12">
        <f t="shared" si="0"/>
        <v>6.94031746031746</v>
      </c>
      <c r="N30" s="12">
        <f t="shared" si="1"/>
        <v>47.746984126984124</v>
      </c>
    </row>
    <row r="31" spans="1:14" x14ac:dyDescent="0.3">
      <c r="A31" s="8" t="s">
        <v>215</v>
      </c>
      <c r="B31" s="8">
        <v>1</v>
      </c>
      <c r="C31" s="9">
        <v>7130</v>
      </c>
      <c r="D31" s="9">
        <v>3417</v>
      </c>
      <c r="E31" s="9">
        <v>0</v>
      </c>
      <c r="F31" s="9">
        <v>10547</v>
      </c>
      <c r="G31" s="9">
        <v>24355</v>
      </c>
      <c r="H31" s="9">
        <v>1719</v>
      </c>
      <c r="I31" s="9">
        <v>26074</v>
      </c>
      <c r="J31" s="9">
        <v>24336</v>
      </c>
      <c r="K31" s="9">
        <v>60957</v>
      </c>
      <c r="L31" s="148">
        <v>3043</v>
      </c>
      <c r="M31" s="12">
        <f t="shared" si="0"/>
        <v>3.4659875123233652</v>
      </c>
      <c r="N31" s="12">
        <f t="shared" si="1"/>
        <v>20.031876437725927</v>
      </c>
    </row>
    <row r="32" spans="1:14" x14ac:dyDescent="0.3">
      <c r="A32" s="8" t="s">
        <v>53</v>
      </c>
      <c r="B32" s="8">
        <v>1</v>
      </c>
      <c r="C32" s="9">
        <v>2663</v>
      </c>
      <c r="D32" s="9">
        <v>300</v>
      </c>
      <c r="E32" s="9">
        <v>0</v>
      </c>
      <c r="F32" s="9">
        <v>2963</v>
      </c>
      <c r="G32" s="9">
        <v>19928</v>
      </c>
      <c r="H32" s="9">
        <v>1524</v>
      </c>
      <c r="I32" s="9">
        <v>21452</v>
      </c>
      <c r="J32" s="9">
        <v>6821</v>
      </c>
      <c r="K32" s="9">
        <v>31236</v>
      </c>
      <c r="L32" s="148">
        <v>2047</v>
      </c>
      <c r="M32" s="12">
        <f t="shared" si="0"/>
        <v>1.4474841231069859</v>
      </c>
      <c r="N32" s="12">
        <f t="shared" si="1"/>
        <v>15.259404005862237</v>
      </c>
    </row>
    <row r="33" spans="1:14" x14ac:dyDescent="0.3">
      <c r="A33" s="8" t="s">
        <v>145</v>
      </c>
      <c r="B33" s="8">
        <v>1</v>
      </c>
      <c r="C33" s="9">
        <v>17118</v>
      </c>
      <c r="D33" s="9">
        <v>8173</v>
      </c>
      <c r="E33" s="9">
        <v>5194</v>
      </c>
      <c r="F33" s="9">
        <v>30485</v>
      </c>
      <c r="G33" s="9">
        <v>78821</v>
      </c>
      <c r="H33" s="9">
        <v>8454</v>
      </c>
      <c r="I33" s="9">
        <v>87275</v>
      </c>
      <c r="J33" s="9">
        <v>27796</v>
      </c>
      <c r="K33" s="9">
        <v>145556</v>
      </c>
      <c r="L33" s="148">
        <v>3650</v>
      </c>
      <c r="M33" s="12">
        <f t="shared" si="0"/>
        <v>8.3520547945205479</v>
      </c>
      <c r="N33" s="12">
        <f t="shared" si="1"/>
        <v>39.878356164383561</v>
      </c>
    </row>
    <row r="34" spans="1:14" x14ac:dyDescent="0.3">
      <c r="A34" s="8" t="s">
        <v>210</v>
      </c>
      <c r="B34" s="8">
        <v>1</v>
      </c>
      <c r="C34" s="9">
        <v>23338</v>
      </c>
      <c r="D34" s="9">
        <v>4500</v>
      </c>
      <c r="E34" s="9">
        <v>76</v>
      </c>
      <c r="F34" s="9">
        <v>27914</v>
      </c>
      <c r="G34" s="9">
        <v>68480</v>
      </c>
      <c r="H34" s="9">
        <v>22149</v>
      </c>
      <c r="I34" s="9">
        <v>90629</v>
      </c>
      <c r="J34" s="9">
        <v>32621</v>
      </c>
      <c r="K34" s="9">
        <v>151164</v>
      </c>
      <c r="L34" s="148">
        <v>3926</v>
      </c>
      <c r="M34" s="12">
        <f t="shared" si="0"/>
        <v>7.1100356597045336</v>
      </c>
      <c r="N34" s="12">
        <f t="shared" si="1"/>
        <v>38.503311258278146</v>
      </c>
    </row>
    <row r="35" spans="1:14" x14ac:dyDescent="0.3">
      <c r="A35" s="8" t="s">
        <v>208</v>
      </c>
      <c r="B35" s="8">
        <v>1</v>
      </c>
      <c r="C35" s="9">
        <v>2963</v>
      </c>
      <c r="D35" s="9">
        <v>873</v>
      </c>
      <c r="E35" s="9">
        <v>0</v>
      </c>
      <c r="F35" s="9">
        <v>3836</v>
      </c>
      <c r="G35" s="9">
        <v>25715</v>
      </c>
      <c r="H35" s="9">
        <v>8233</v>
      </c>
      <c r="I35" s="9">
        <v>33948</v>
      </c>
      <c r="J35" s="9">
        <v>5002</v>
      </c>
      <c r="K35" s="9">
        <v>42786</v>
      </c>
      <c r="L35" s="148">
        <v>3730</v>
      </c>
      <c r="M35" s="12">
        <f t="shared" si="0"/>
        <v>1.0284182305630027</v>
      </c>
      <c r="N35" s="12">
        <f t="shared" si="1"/>
        <v>11.470777479892762</v>
      </c>
    </row>
    <row r="36" spans="1:14" x14ac:dyDescent="0.3">
      <c r="A36" s="8" t="s">
        <v>3</v>
      </c>
      <c r="B36" s="8">
        <v>1</v>
      </c>
      <c r="C36" s="9">
        <v>4663</v>
      </c>
      <c r="D36" s="9">
        <v>4935</v>
      </c>
      <c r="E36" s="9">
        <v>0</v>
      </c>
      <c r="F36" s="9">
        <v>9598</v>
      </c>
      <c r="G36" s="9">
        <v>900</v>
      </c>
      <c r="H36" s="9">
        <v>1</v>
      </c>
      <c r="I36" s="9">
        <v>901</v>
      </c>
      <c r="J36" s="9">
        <v>14274</v>
      </c>
      <c r="K36" s="9">
        <v>24773</v>
      </c>
      <c r="L36" s="148">
        <v>2463</v>
      </c>
      <c r="M36" s="12">
        <f t="shared" si="0"/>
        <v>3.8968737312220867</v>
      </c>
      <c r="N36" s="12">
        <f t="shared" si="1"/>
        <v>10.058059277304102</v>
      </c>
    </row>
    <row r="37" spans="1:14" x14ac:dyDescent="0.3">
      <c r="A37" s="8" t="s">
        <v>206</v>
      </c>
      <c r="B37" s="8">
        <v>1</v>
      </c>
      <c r="C37" s="9">
        <v>18840</v>
      </c>
      <c r="D37" s="9">
        <v>4920</v>
      </c>
      <c r="E37" s="9">
        <v>3335</v>
      </c>
      <c r="F37" s="9">
        <v>27095</v>
      </c>
      <c r="G37" s="9">
        <v>65365</v>
      </c>
      <c r="H37" s="9">
        <v>8333</v>
      </c>
      <c r="I37" s="9">
        <v>73698</v>
      </c>
      <c r="J37" s="9">
        <v>22332</v>
      </c>
      <c r="K37" s="9">
        <v>123125</v>
      </c>
      <c r="L37" s="148">
        <v>1900</v>
      </c>
      <c r="M37" s="12">
        <f t="shared" si="0"/>
        <v>14.260526315789473</v>
      </c>
      <c r="N37" s="12">
        <f t="shared" si="1"/>
        <v>64.80263157894737</v>
      </c>
    </row>
    <row r="38" spans="1:14" x14ac:dyDescent="0.3">
      <c r="A38" s="8" t="s">
        <v>36</v>
      </c>
      <c r="B38" s="8">
        <v>1</v>
      </c>
      <c r="C38" s="9">
        <v>14775</v>
      </c>
      <c r="D38" s="9">
        <v>6934</v>
      </c>
      <c r="E38" s="9">
        <v>2000</v>
      </c>
      <c r="F38" s="9">
        <v>23709</v>
      </c>
      <c r="G38" s="9">
        <v>51123</v>
      </c>
      <c r="H38" s="9">
        <v>8145</v>
      </c>
      <c r="I38" s="9">
        <v>59268</v>
      </c>
      <c r="J38" s="9">
        <v>24349</v>
      </c>
      <c r="K38" s="9">
        <v>107326</v>
      </c>
      <c r="L38" s="148">
        <v>2027</v>
      </c>
      <c r="M38" s="12">
        <f t="shared" si="0"/>
        <v>11.696595954612729</v>
      </c>
      <c r="N38" s="12">
        <f t="shared" si="1"/>
        <v>52.948199309324124</v>
      </c>
    </row>
    <row r="39" spans="1:14" x14ac:dyDescent="0.3">
      <c r="A39" s="8" t="s">
        <v>68</v>
      </c>
      <c r="B39" s="8">
        <v>1</v>
      </c>
      <c r="C39" s="9">
        <v>3631</v>
      </c>
      <c r="D39" s="9">
        <v>261</v>
      </c>
      <c r="E39" s="9">
        <v>2208</v>
      </c>
      <c r="F39" s="9">
        <v>6100</v>
      </c>
      <c r="G39" s="9">
        <v>17070</v>
      </c>
      <c r="H39" s="9">
        <v>85</v>
      </c>
      <c r="I39" s="9">
        <v>17155</v>
      </c>
      <c r="J39" s="9">
        <v>4240</v>
      </c>
      <c r="K39" s="9">
        <v>27495</v>
      </c>
      <c r="L39" s="148">
        <v>3585</v>
      </c>
      <c r="M39" s="12">
        <f t="shared" si="0"/>
        <v>1.701534170153417</v>
      </c>
      <c r="N39" s="12">
        <f t="shared" si="1"/>
        <v>7.6694560669456067</v>
      </c>
    </row>
    <row r="40" spans="1:14" x14ac:dyDescent="0.3">
      <c r="A40" s="8" t="s">
        <v>11</v>
      </c>
      <c r="B40" s="8">
        <v>1</v>
      </c>
      <c r="C40" s="9">
        <v>5267</v>
      </c>
      <c r="D40" s="9">
        <v>680</v>
      </c>
      <c r="E40" s="9">
        <v>0</v>
      </c>
      <c r="F40" s="9">
        <v>5947</v>
      </c>
      <c r="G40" s="9">
        <v>38212</v>
      </c>
      <c r="H40" s="9">
        <v>2923</v>
      </c>
      <c r="I40" s="9">
        <v>41135</v>
      </c>
      <c r="J40" s="9">
        <v>13897</v>
      </c>
      <c r="K40" s="9">
        <v>60979</v>
      </c>
      <c r="L40" s="148">
        <v>2372</v>
      </c>
      <c r="M40" s="12">
        <f t="shared" si="0"/>
        <v>2.50716694772344</v>
      </c>
      <c r="N40" s="12">
        <f t="shared" si="1"/>
        <v>25.707841483979763</v>
      </c>
    </row>
    <row r="41" spans="1:14" x14ac:dyDescent="0.3">
      <c r="A41" s="8" t="s">
        <v>34</v>
      </c>
      <c r="B41" s="8">
        <v>1</v>
      </c>
      <c r="C41" s="9">
        <v>17191</v>
      </c>
      <c r="D41" s="9">
        <v>4999</v>
      </c>
      <c r="E41" s="9">
        <v>350</v>
      </c>
      <c r="F41" s="9">
        <v>22540</v>
      </c>
      <c r="G41" s="9">
        <v>57266</v>
      </c>
      <c r="H41" s="9">
        <v>2742</v>
      </c>
      <c r="I41" s="9">
        <v>60008</v>
      </c>
      <c r="J41" s="9">
        <v>23705</v>
      </c>
      <c r="K41" s="9">
        <v>106253</v>
      </c>
      <c r="L41" s="148">
        <v>3667</v>
      </c>
      <c r="M41" s="12">
        <f t="shared" si="0"/>
        <v>6.146713935096809</v>
      </c>
      <c r="N41" s="12">
        <f t="shared" si="1"/>
        <v>28.975456776656667</v>
      </c>
    </row>
    <row r="42" spans="1:14" x14ac:dyDescent="0.3">
      <c r="A42" s="8" t="s">
        <v>100</v>
      </c>
      <c r="B42" s="8">
        <v>1</v>
      </c>
      <c r="C42" s="9">
        <v>5200</v>
      </c>
      <c r="D42" s="9">
        <v>4000</v>
      </c>
      <c r="E42" s="9">
        <v>350</v>
      </c>
      <c r="F42" s="9">
        <v>9550</v>
      </c>
      <c r="G42" s="9">
        <v>38529</v>
      </c>
      <c r="H42" s="9">
        <v>5500</v>
      </c>
      <c r="I42" s="9">
        <v>44029</v>
      </c>
      <c r="J42" s="9">
        <v>10033</v>
      </c>
      <c r="K42" s="9">
        <v>63612</v>
      </c>
      <c r="L42" s="148">
        <v>492</v>
      </c>
      <c r="M42" s="12">
        <f t="shared" si="0"/>
        <v>19.410569105691057</v>
      </c>
      <c r="N42" s="12">
        <f t="shared" si="1"/>
        <v>129.29268292682926</v>
      </c>
    </row>
    <row r="43" spans="1:14" x14ac:dyDescent="0.3">
      <c r="A43" s="8" t="s">
        <v>67</v>
      </c>
      <c r="B43" s="8">
        <v>1</v>
      </c>
      <c r="C43" s="9">
        <v>4407</v>
      </c>
      <c r="D43" s="9">
        <v>2448</v>
      </c>
      <c r="E43" s="9">
        <v>0</v>
      </c>
      <c r="F43" s="9">
        <v>6855</v>
      </c>
      <c r="G43" s="9">
        <v>25134</v>
      </c>
      <c r="H43" s="9">
        <v>125</v>
      </c>
      <c r="I43" s="9">
        <v>25259</v>
      </c>
      <c r="J43" s="9">
        <v>13770</v>
      </c>
      <c r="K43" s="9">
        <v>45884</v>
      </c>
      <c r="L43" s="148">
        <v>3996</v>
      </c>
      <c r="M43" s="12">
        <f t="shared" si="0"/>
        <v>1.7154654654654655</v>
      </c>
      <c r="N43" s="12">
        <f t="shared" si="1"/>
        <v>11.482482482482482</v>
      </c>
    </row>
    <row r="44" spans="1:14" x14ac:dyDescent="0.3">
      <c r="A44" s="8" t="s">
        <v>7</v>
      </c>
      <c r="B44" s="8">
        <v>1</v>
      </c>
      <c r="C44" s="9">
        <v>3604</v>
      </c>
      <c r="D44" s="9">
        <v>0</v>
      </c>
      <c r="E44" s="9">
        <v>450</v>
      </c>
      <c r="F44" s="9">
        <v>4054</v>
      </c>
      <c r="G44" s="9">
        <v>11900</v>
      </c>
      <c r="H44" s="9">
        <v>460</v>
      </c>
      <c r="I44" s="9">
        <v>12360</v>
      </c>
      <c r="J44" s="9">
        <v>3500</v>
      </c>
      <c r="K44" s="9">
        <v>19914</v>
      </c>
      <c r="L44" s="148">
        <v>2440</v>
      </c>
      <c r="M44" s="12">
        <f t="shared" si="0"/>
        <v>1.6614754098360656</v>
      </c>
      <c r="N44" s="12">
        <f t="shared" si="1"/>
        <v>8.1614754098360649</v>
      </c>
    </row>
    <row r="45" spans="1:14" x14ac:dyDescent="0.3">
      <c r="A45" s="8" t="s">
        <v>80</v>
      </c>
      <c r="B45" s="8">
        <v>1</v>
      </c>
      <c r="C45" s="9">
        <v>3698</v>
      </c>
      <c r="D45" s="9">
        <v>0</v>
      </c>
      <c r="E45" s="9">
        <v>0</v>
      </c>
      <c r="F45" s="9">
        <v>3698</v>
      </c>
      <c r="G45" s="9">
        <v>23310</v>
      </c>
      <c r="H45" s="9">
        <v>2094</v>
      </c>
      <c r="I45" s="9">
        <v>25404</v>
      </c>
      <c r="J45" s="9">
        <v>11889</v>
      </c>
      <c r="K45" s="9">
        <v>40991</v>
      </c>
      <c r="L45" s="148">
        <v>3433</v>
      </c>
      <c r="M45" s="12">
        <f t="shared" si="0"/>
        <v>1.0771919603845033</v>
      </c>
      <c r="N45" s="12">
        <f t="shared" si="1"/>
        <v>11.940285464608214</v>
      </c>
    </row>
    <row r="46" spans="1:14" x14ac:dyDescent="0.3">
      <c r="A46" s="8" t="s">
        <v>4</v>
      </c>
      <c r="B46" s="8">
        <v>1</v>
      </c>
      <c r="C46" s="9">
        <v>13698</v>
      </c>
      <c r="D46" s="9">
        <v>5399</v>
      </c>
      <c r="E46" s="9">
        <v>0</v>
      </c>
      <c r="F46" s="9">
        <v>19097</v>
      </c>
      <c r="G46" s="9">
        <v>31777</v>
      </c>
      <c r="H46" s="9">
        <v>2431</v>
      </c>
      <c r="I46" s="9">
        <v>34208</v>
      </c>
      <c r="J46" s="9">
        <v>25189</v>
      </c>
      <c r="K46" s="9">
        <v>78494</v>
      </c>
      <c r="L46" s="148">
        <v>1848</v>
      </c>
      <c r="M46" s="12">
        <f t="shared" si="0"/>
        <v>10.333874458874458</v>
      </c>
      <c r="N46" s="12">
        <f t="shared" si="1"/>
        <v>42.475108225108222</v>
      </c>
    </row>
    <row r="47" spans="1:14" x14ac:dyDescent="0.3">
      <c r="A47" s="8" t="s">
        <v>51</v>
      </c>
      <c r="B47" s="8">
        <v>1</v>
      </c>
      <c r="C47" s="9">
        <v>237</v>
      </c>
      <c r="D47" s="9">
        <v>340</v>
      </c>
      <c r="E47" s="9">
        <v>70</v>
      </c>
      <c r="F47" s="9">
        <v>647</v>
      </c>
      <c r="G47" s="9">
        <v>10819</v>
      </c>
      <c r="H47" s="9">
        <v>412</v>
      </c>
      <c r="I47" s="9">
        <v>11231</v>
      </c>
      <c r="J47" s="9">
        <v>17879</v>
      </c>
      <c r="K47" s="9">
        <v>29757</v>
      </c>
      <c r="L47" s="148">
        <v>3903</v>
      </c>
      <c r="M47" s="12">
        <f t="shared" si="0"/>
        <v>0.16576992057391751</v>
      </c>
      <c r="N47" s="12">
        <f t="shared" si="1"/>
        <v>7.6241352805534204</v>
      </c>
    </row>
    <row r="48" spans="1:14" x14ac:dyDescent="0.3">
      <c r="A48" s="8" t="s">
        <v>183</v>
      </c>
      <c r="B48" s="8">
        <v>1</v>
      </c>
      <c r="C48" s="9">
        <v>24107</v>
      </c>
      <c r="D48" s="9">
        <v>4466</v>
      </c>
      <c r="E48" s="9">
        <v>0</v>
      </c>
      <c r="F48" s="9">
        <v>28573</v>
      </c>
      <c r="G48" s="9">
        <v>99031</v>
      </c>
      <c r="H48" s="9">
        <v>7576</v>
      </c>
      <c r="I48" s="9">
        <v>106607</v>
      </c>
      <c r="J48" s="9">
        <v>63102</v>
      </c>
      <c r="K48" s="9">
        <v>198282</v>
      </c>
      <c r="L48" s="148">
        <v>3645</v>
      </c>
      <c r="M48" s="12">
        <f t="shared" si="0"/>
        <v>7.8389574759945129</v>
      </c>
      <c r="N48" s="12">
        <f t="shared" si="1"/>
        <v>54.398353909465023</v>
      </c>
    </row>
    <row r="49" spans="1:14" x14ac:dyDescent="0.3">
      <c r="A49" s="8" t="s">
        <v>132</v>
      </c>
      <c r="B49" s="8">
        <v>1</v>
      </c>
      <c r="C49" s="9">
        <v>35084</v>
      </c>
      <c r="D49" s="9">
        <v>7115</v>
      </c>
      <c r="E49" s="9">
        <v>7508</v>
      </c>
      <c r="F49" s="9">
        <v>49707</v>
      </c>
      <c r="G49" s="9">
        <v>141297</v>
      </c>
      <c r="H49" s="9">
        <v>107730</v>
      </c>
      <c r="I49" s="9">
        <v>249027</v>
      </c>
      <c r="J49" s="9">
        <v>4451</v>
      </c>
      <c r="K49" s="9">
        <v>303185</v>
      </c>
      <c r="L49" s="148">
        <v>19</v>
      </c>
      <c r="M49" s="12">
        <f t="shared" si="0"/>
        <v>2616.1578947368421</v>
      </c>
      <c r="N49" s="12">
        <f t="shared" si="1"/>
        <v>15957.105263157895</v>
      </c>
    </row>
    <row r="50" spans="1:14" x14ac:dyDescent="0.3">
      <c r="A50" s="8" t="s">
        <v>222</v>
      </c>
      <c r="B50" s="8">
        <v>1</v>
      </c>
      <c r="C50" s="9">
        <v>9605</v>
      </c>
      <c r="D50" s="9">
        <v>164</v>
      </c>
      <c r="E50" s="9">
        <v>0</v>
      </c>
      <c r="F50" s="9">
        <v>9769</v>
      </c>
      <c r="G50" s="9">
        <v>38364</v>
      </c>
      <c r="H50" s="9">
        <v>2384</v>
      </c>
      <c r="I50" s="9">
        <v>40748</v>
      </c>
      <c r="J50" s="9">
        <v>9094</v>
      </c>
      <c r="K50" s="9">
        <v>59611</v>
      </c>
      <c r="L50" s="148">
        <v>3679</v>
      </c>
      <c r="M50" s="12">
        <f t="shared" si="0"/>
        <v>2.6553411253057897</v>
      </c>
      <c r="N50" s="12">
        <f t="shared" si="1"/>
        <v>16.203044305517803</v>
      </c>
    </row>
    <row r="51" spans="1:14" x14ac:dyDescent="0.3">
      <c r="A51" s="8" t="s">
        <v>35</v>
      </c>
      <c r="B51" s="8">
        <v>1</v>
      </c>
      <c r="C51" s="9">
        <v>670</v>
      </c>
      <c r="D51" s="9">
        <v>1201</v>
      </c>
      <c r="E51" s="9">
        <v>0</v>
      </c>
      <c r="F51" s="9">
        <v>1871</v>
      </c>
      <c r="G51" s="9">
        <v>25744</v>
      </c>
      <c r="H51" s="9">
        <v>15347</v>
      </c>
      <c r="I51" s="9">
        <v>41091</v>
      </c>
      <c r="J51" s="9">
        <v>1678</v>
      </c>
      <c r="K51" s="9">
        <v>44640</v>
      </c>
      <c r="L51" s="148">
        <v>1830</v>
      </c>
      <c r="M51" s="12">
        <f t="shared" si="0"/>
        <v>1.0224043715846995</v>
      </c>
      <c r="N51" s="12">
        <f t="shared" si="1"/>
        <v>24.393442622950818</v>
      </c>
    </row>
    <row r="52" spans="1:14" x14ac:dyDescent="0.3">
      <c r="A52" s="8" t="s">
        <v>381</v>
      </c>
      <c r="B52" s="8">
        <v>1</v>
      </c>
      <c r="C52" s="9">
        <v>1402</v>
      </c>
      <c r="D52" s="9">
        <v>0</v>
      </c>
      <c r="E52" s="9">
        <v>0</v>
      </c>
      <c r="F52" s="9">
        <v>1402</v>
      </c>
      <c r="G52" s="9">
        <v>8194</v>
      </c>
      <c r="H52" s="9">
        <v>2281</v>
      </c>
      <c r="I52" s="9">
        <v>10475</v>
      </c>
      <c r="J52" s="9">
        <v>0</v>
      </c>
      <c r="K52" s="9">
        <v>11877</v>
      </c>
      <c r="L52" s="148">
        <v>959</v>
      </c>
      <c r="M52" s="12">
        <f t="shared" si="0"/>
        <v>1.4619395203336809</v>
      </c>
      <c r="N52" s="12">
        <f t="shared" si="1"/>
        <v>12.384775808133472</v>
      </c>
    </row>
    <row r="53" spans="1:14" x14ac:dyDescent="0.3">
      <c r="A53" s="8" t="s">
        <v>271</v>
      </c>
      <c r="B53" s="8">
        <v>1</v>
      </c>
      <c r="C53" s="9">
        <v>17733</v>
      </c>
      <c r="D53" s="9">
        <v>3048</v>
      </c>
      <c r="E53" s="9">
        <v>1753</v>
      </c>
      <c r="F53" s="9">
        <v>22534</v>
      </c>
      <c r="G53" s="9">
        <v>79126</v>
      </c>
      <c r="H53" s="9">
        <v>6053</v>
      </c>
      <c r="I53" s="9">
        <v>85179</v>
      </c>
      <c r="J53" s="9">
        <v>32335</v>
      </c>
      <c r="K53" s="9">
        <v>140048</v>
      </c>
      <c r="L53" s="148">
        <v>1939</v>
      </c>
      <c r="M53" s="12">
        <f t="shared" si="0"/>
        <v>11.621454357916452</v>
      </c>
      <c r="N53" s="12">
        <f t="shared" si="1"/>
        <v>72.226921093347087</v>
      </c>
    </row>
    <row r="54" spans="1:14" x14ac:dyDescent="0.3">
      <c r="A54" s="8" t="s">
        <v>82</v>
      </c>
      <c r="B54" s="8">
        <v>1</v>
      </c>
      <c r="C54" s="9">
        <v>3598</v>
      </c>
      <c r="D54" s="9">
        <v>1884</v>
      </c>
      <c r="E54" s="9">
        <v>595</v>
      </c>
      <c r="F54" s="9">
        <v>6077</v>
      </c>
      <c r="G54" s="9">
        <v>23607</v>
      </c>
      <c r="H54" s="9">
        <v>2272</v>
      </c>
      <c r="I54" s="9">
        <v>25879</v>
      </c>
      <c r="J54" s="9">
        <v>11511</v>
      </c>
      <c r="K54" s="9">
        <v>43467</v>
      </c>
      <c r="L54" s="148">
        <v>3739</v>
      </c>
      <c r="M54" s="12">
        <f t="shared" si="0"/>
        <v>1.6253008825889275</v>
      </c>
      <c r="N54" s="12">
        <f t="shared" si="1"/>
        <v>11.625300882588927</v>
      </c>
    </row>
    <row r="55" spans="1:14" x14ac:dyDescent="0.3">
      <c r="A55" s="8" t="s">
        <v>377</v>
      </c>
      <c r="B55" s="8">
        <v>1</v>
      </c>
      <c r="C55" s="9">
        <v>3628</v>
      </c>
      <c r="D55" s="9">
        <v>0</v>
      </c>
      <c r="E55" s="9">
        <v>0</v>
      </c>
      <c r="F55" s="9">
        <v>3628</v>
      </c>
      <c r="G55" s="9">
        <v>13024</v>
      </c>
      <c r="H55" s="9">
        <v>4107</v>
      </c>
      <c r="I55" s="9">
        <v>17131</v>
      </c>
      <c r="J55" s="9">
        <v>8237</v>
      </c>
      <c r="K55" s="9">
        <v>28996</v>
      </c>
      <c r="L55" s="148">
        <v>1508</v>
      </c>
      <c r="M55" s="12">
        <f t="shared" si="0"/>
        <v>2.4058355437665782</v>
      </c>
      <c r="N55" s="12">
        <f t="shared" si="1"/>
        <v>19.22811671087533</v>
      </c>
    </row>
    <row r="56" spans="1:14" x14ac:dyDescent="0.3">
      <c r="A56" s="8" t="s">
        <v>155</v>
      </c>
      <c r="B56" s="8">
        <v>1</v>
      </c>
      <c r="C56" s="9">
        <v>10189</v>
      </c>
      <c r="D56" s="9">
        <v>4240</v>
      </c>
      <c r="E56" s="9">
        <v>0</v>
      </c>
      <c r="F56" s="9">
        <v>14429</v>
      </c>
      <c r="G56" s="9">
        <v>38853</v>
      </c>
      <c r="H56" s="9">
        <v>4748</v>
      </c>
      <c r="I56" s="9">
        <v>43601</v>
      </c>
      <c r="J56" s="9">
        <v>18285</v>
      </c>
      <c r="K56" s="9">
        <v>76315</v>
      </c>
      <c r="L56" s="148">
        <v>3731</v>
      </c>
      <c r="M56" s="12">
        <f t="shared" si="0"/>
        <v>3.8673277941570623</v>
      </c>
      <c r="N56" s="12">
        <f t="shared" si="1"/>
        <v>20.454301795765211</v>
      </c>
    </row>
    <row r="57" spans="1:14" x14ac:dyDescent="0.3">
      <c r="A57" s="8" t="s">
        <v>16</v>
      </c>
      <c r="B57" s="8">
        <v>1</v>
      </c>
      <c r="C57" s="9">
        <v>11435</v>
      </c>
      <c r="D57" s="9">
        <v>4327</v>
      </c>
      <c r="E57" s="9">
        <v>4131</v>
      </c>
      <c r="F57" s="9">
        <v>19893</v>
      </c>
      <c r="G57" s="9">
        <v>37628</v>
      </c>
      <c r="H57" s="9">
        <v>5444</v>
      </c>
      <c r="I57" s="9">
        <v>43072</v>
      </c>
      <c r="J57" s="9">
        <v>11080</v>
      </c>
      <c r="K57" s="9">
        <v>74045</v>
      </c>
      <c r="L57" s="148">
        <v>3674</v>
      </c>
      <c r="M57" s="12">
        <f t="shared" si="0"/>
        <v>5.414534567229178</v>
      </c>
      <c r="N57" s="12">
        <f t="shared" si="1"/>
        <v>20.153783342406097</v>
      </c>
    </row>
    <row r="58" spans="1:14" x14ac:dyDescent="0.3">
      <c r="A58" s="8" t="s">
        <v>10</v>
      </c>
      <c r="B58" s="8">
        <v>1</v>
      </c>
      <c r="C58" s="9">
        <v>7265</v>
      </c>
      <c r="D58" s="9">
        <v>171</v>
      </c>
      <c r="E58" s="9">
        <v>0</v>
      </c>
      <c r="F58" s="9">
        <v>7436</v>
      </c>
      <c r="G58" s="9">
        <v>14937</v>
      </c>
      <c r="H58" s="9">
        <v>594</v>
      </c>
      <c r="I58" s="9">
        <v>15531</v>
      </c>
      <c r="J58" s="9">
        <v>981</v>
      </c>
      <c r="K58" s="9">
        <v>23948</v>
      </c>
      <c r="L58" s="148">
        <v>882</v>
      </c>
      <c r="M58" s="12">
        <f t="shared" si="0"/>
        <v>8.4308390022675734</v>
      </c>
      <c r="N58" s="12">
        <f t="shared" si="1"/>
        <v>27.151927437641724</v>
      </c>
    </row>
    <row r="59" spans="1:14" x14ac:dyDescent="0.3">
      <c r="A59" s="8" t="s">
        <v>6</v>
      </c>
      <c r="B59" s="8">
        <v>1</v>
      </c>
      <c r="C59" s="9">
        <v>1175</v>
      </c>
      <c r="D59" s="9">
        <v>0</v>
      </c>
      <c r="E59" s="9">
        <v>0</v>
      </c>
      <c r="F59" s="9">
        <v>1175</v>
      </c>
      <c r="G59" s="9">
        <v>25464</v>
      </c>
      <c r="H59" s="9">
        <v>2044</v>
      </c>
      <c r="I59" s="9">
        <v>27508</v>
      </c>
      <c r="J59" s="9">
        <v>58308</v>
      </c>
      <c r="K59" s="9">
        <v>86991</v>
      </c>
      <c r="L59" s="148">
        <v>2419</v>
      </c>
      <c r="M59" s="12">
        <f t="shared" si="0"/>
        <v>0.48573790822653989</v>
      </c>
      <c r="N59" s="12">
        <f t="shared" si="1"/>
        <v>35.961554361306327</v>
      </c>
    </row>
    <row r="60" spans="1:14" x14ac:dyDescent="0.3">
      <c r="A60" s="8" t="s">
        <v>17</v>
      </c>
      <c r="B60" s="8">
        <v>1</v>
      </c>
      <c r="C60" s="9">
        <v>10324</v>
      </c>
      <c r="D60" s="9">
        <v>1712</v>
      </c>
      <c r="E60" s="9">
        <v>0</v>
      </c>
      <c r="F60" s="9">
        <v>12036</v>
      </c>
      <c r="G60" s="9">
        <v>109478</v>
      </c>
      <c r="H60" s="9">
        <v>12741</v>
      </c>
      <c r="I60" s="9">
        <v>122219</v>
      </c>
      <c r="J60" s="9">
        <v>17785</v>
      </c>
      <c r="K60" s="9">
        <v>152040</v>
      </c>
      <c r="L60" s="148">
        <v>3775</v>
      </c>
      <c r="M60" s="12">
        <f t="shared" si="0"/>
        <v>3.1883443708609271</v>
      </c>
      <c r="N60" s="12">
        <f t="shared" si="1"/>
        <v>40.275496688741725</v>
      </c>
    </row>
    <row r="61" spans="1:14" x14ac:dyDescent="0.3">
      <c r="A61" s="8" t="s">
        <v>23</v>
      </c>
      <c r="B61" s="8">
        <v>1</v>
      </c>
      <c r="C61" s="9">
        <v>7250</v>
      </c>
      <c r="D61" s="9">
        <v>3917</v>
      </c>
      <c r="E61" s="9">
        <v>0</v>
      </c>
      <c r="F61" s="9">
        <v>11167</v>
      </c>
      <c r="G61" s="9">
        <v>26429</v>
      </c>
      <c r="H61" s="9">
        <v>1493</v>
      </c>
      <c r="I61" s="9">
        <v>27922</v>
      </c>
      <c r="J61" s="9">
        <v>7539</v>
      </c>
      <c r="K61" s="9">
        <v>46628</v>
      </c>
      <c r="L61" s="148">
        <v>2752</v>
      </c>
      <c r="M61" s="12">
        <f t="shared" si="0"/>
        <v>4.0577761627906979</v>
      </c>
      <c r="N61" s="12">
        <f t="shared" si="1"/>
        <v>16.943313953488371</v>
      </c>
    </row>
    <row r="62" spans="1:14" x14ac:dyDescent="0.3">
      <c r="A62" s="8" t="s">
        <v>64</v>
      </c>
      <c r="B62" s="8">
        <v>1</v>
      </c>
      <c r="C62" s="9">
        <v>6673</v>
      </c>
      <c r="D62" s="9">
        <v>822</v>
      </c>
      <c r="E62" s="9">
        <v>0</v>
      </c>
      <c r="F62" s="9">
        <v>7495</v>
      </c>
      <c r="G62" s="9">
        <v>27126</v>
      </c>
      <c r="H62" s="9">
        <v>4777</v>
      </c>
      <c r="I62" s="9">
        <v>31903</v>
      </c>
      <c r="J62" s="9">
        <v>19823</v>
      </c>
      <c r="K62" s="9">
        <v>59221</v>
      </c>
      <c r="L62" s="148">
        <v>2991</v>
      </c>
      <c r="M62" s="12">
        <f t="shared" si="0"/>
        <v>2.5058508859913071</v>
      </c>
      <c r="N62" s="12">
        <f t="shared" si="1"/>
        <v>19.799732530926111</v>
      </c>
    </row>
    <row r="63" spans="1:14" x14ac:dyDescent="0.3">
      <c r="A63" s="8" t="s">
        <v>232</v>
      </c>
      <c r="B63" s="8">
        <v>1</v>
      </c>
      <c r="C63" s="9">
        <v>7074</v>
      </c>
      <c r="D63" s="9">
        <v>2297</v>
      </c>
      <c r="E63" s="9">
        <v>0</v>
      </c>
      <c r="F63" s="9">
        <v>9371</v>
      </c>
      <c r="G63" s="9">
        <v>36339</v>
      </c>
      <c r="H63" s="9">
        <v>3241</v>
      </c>
      <c r="I63" s="9">
        <v>39580</v>
      </c>
      <c r="J63" s="9">
        <v>40807</v>
      </c>
      <c r="K63" s="9">
        <v>89758</v>
      </c>
      <c r="L63" s="148">
        <v>3428</v>
      </c>
      <c r="M63" s="12">
        <f t="shared" si="0"/>
        <v>2.7336639439906651</v>
      </c>
      <c r="N63" s="12">
        <f t="shared" si="1"/>
        <v>26.183780630105016</v>
      </c>
    </row>
    <row r="64" spans="1:14" x14ac:dyDescent="0.3">
      <c r="A64" s="8" t="s">
        <v>13</v>
      </c>
      <c r="B64" s="8">
        <v>1</v>
      </c>
      <c r="C64" s="9">
        <v>8000</v>
      </c>
      <c r="D64" s="9">
        <v>900</v>
      </c>
      <c r="E64" s="9">
        <v>0</v>
      </c>
      <c r="F64" s="9">
        <v>8900</v>
      </c>
      <c r="G64" s="9">
        <v>22167</v>
      </c>
      <c r="H64" s="9">
        <v>1700</v>
      </c>
      <c r="I64" s="9">
        <v>23867</v>
      </c>
      <c r="J64" s="9">
        <v>38000</v>
      </c>
      <c r="K64" s="9">
        <v>70767</v>
      </c>
      <c r="L64" s="148">
        <v>1932</v>
      </c>
      <c r="M64" s="12">
        <f t="shared" si="0"/>
        <v>4.6066252587991716</v>
      </c>
      <c r="N64" s="12">
        <f t="shared" si="1"/>
        <v>36.628881987577643</v>
      </c>
    </row>
    <row r="65" spans="1:14" x14ac:dyDescent="0.3">
      <c r="A65" s="8" t="s">
        <v>70</v>
      </c>
      <c r="B65" s="8">
        <v>1</v>
      </c>
      <c r="C65" s="9">
        <v>8689</v>
      </c>
      <c r="D65" s="9">
        <v>5273</v>
      </c>
      <c r="E65" s="9">
        <v>19</v>
      </c>
      <c r="F65" s="9">
        <v>13981</v>
      </c>
      <c r="G65" s="9">
        <v>38002</v>
      </c>
      <c r="H65" s="9">
        <v>2908</v>
      </c>
      <c r="I65" s="9">
        <v>40910</v>
      </c>
      <c r="J65" s="9">
        <v>40144</v>
      </c>
      <c r="K65" s="9">
        <v>95035</v>
      </c>
      <c r="L65" s="148">
        <v>2387</v>
      </c>
      <c r="M65" s="12">
        <f t="shared" si="0"/>
        <v>5.8571428571428568</v>
      </c>
      <c r="N65" s="12">
        <f t="shared" si="1"/>
        <v>39.813573523250945</v>
      </c>
    </row>
    <row r="66" spans="1:14" x14ac:dyDescent="0.3">
      <c r="A66" s="8" t="s">
        <v>78</v>
      </c>
      <c r="B66" s="8">
        <v>1</v>
      </c>
      <c r="C66" s="9">
        <v>6736</v>
      </c>
      <c r="D66" s="9">
        <v>860</v>
      </c>
      <c r="E66" s="9">
        <v>155</v>
      </c>
      <c r="F66" s="9">
        <v>7751</v>
      </c>
      <c r="G66" s="9">
        <v>22639</v>
      </c>
      <c r="H66" s="9">
        <v>1732</v>
      </c>
      <c r="I66" s="9">
        <v>24371</v>
      </c>
      <c r="J66" s="9">
        <v>11523</v>
      </c>
      <c r="K66" s="9">
        <v>43645</v>
      </c>
      <c r="L66" s="148">
        <v>1873</v>
      </c>
      <c r="M66" s="12">
        <f t="shared" si="0"/>
        <v>4.1382808328884142</v>
      </c>
      <c r="N66" s="12">
        <f t="shared" si="1"/>
        <v>23.302189001601707</v>
      </c>
    </row>
    <row r="67" spans="1:14" x14ac:dyDescent="0.3">
      <c r="A67" s="8" t="s">
        <v>28</v>
      </c>
      <c r="B67" s="8">
        <v>1</v>
      </c>
      <c r="C67" s="9">
        <v>3762</v>
      </c>
      <c r="D67" s="9">
        <v>0</v>
      </c>
      <c r="E67" s="9">
        <v>0</v>
      </c>
      <c r="F67" s="9">
        <v>3762</v>
      </c>
      <c r="G67" s="9">
        <v>16965</v>
      </c>
      <c r="H67" s="9">
        <v>1311</v>
      </c>
      <c r="I67" s="9">
        <v>18276</v>
      </c>
      <c r="J67" s="9">
        <v>10054</v>
      </c>
      <c r="K67" s="9">
        <v>32092</v>
      </c>
      <c r="L67" s="148">
        <v>1652</v>
      </c>
      <c r="M67" s="12">
        <f t="shared" si="0"/>
        <v>2.2772397094430992</v>
      </c>
      <c r="N67" s="12">
        <f t="shared" si="1"/>
        <v>19.426150121065376</v>
      </c>
    </row>
    <row r="68" spans="1:14" x14ac:dyDescent="0.3">
      <c r="A68" s="8" t="s">
        <v>87</v>
      </c>
      <c r="B68" s="8">
        <v>1</v>
      </c>
      <c r="C68" s="9">
        <v>6255</v>
      </c>
      <c r="D68" s="9">
        <v>3072</v>
      </c>
      <c r="E68" s="9">
        <v>0</v>
      </c>
      <c r="F68" s="9">
        <v>9327</v>
      </c>
      <c r="G68" s="9">
        <v>38007</v>
      </c>
      <c r="H68" s="9">
        <v>3529</v>
      </c>
      <c r="I68" s="9">
        <v>41536</v>
      </c>
      <c r="J68" s="9">
        <v>12781</v>
      </c>
      <c r="K68" s="9">
        <v>63644</v>
      </c>
      <c r="L68" s="148">
        <v>3895</v>
      </c>
      <c r="M68" s="12">
        <f t="shared" ref="M68:M134" si="2">F68/L68</f>
        <v>2.3946084724005137</v>
      </c>
      <c r="N68" s="12">
        <f t="shared" ref="N68:N134" si="3">K68/L68</f>
        <v>16.33992297817715</v>
      </c>
    </row>
    <row r="69" spans="1:14" x14ac:dyDescent="0.3">
      <c r="A69" s="8" t="s">
        <v>89</v>
      </c>
      <c r="B69" s="8">
        <v>1</v>
      </c>
      <c r="C69" s="9">
        <v>6117</v>
      </c>
      <c r="D69" s="9">
        <v>218</v>
      </c>
      <c r="E69" s="9">
        <v>200</v>
      </c>
      <c r="F69" s="9">
        <v>6535</v>
      </c>
      <c r="G69" s="9">
        <v>27650</v>
      </c>
      <c r="H69" s="9">
        <v>20360</v>
      </c>
      <c r="I69" s="9">
        <v>48010</v>
      </c>
      <c r="J69" s="9">
        <v>8808</v>
      </c>
      <c r="K69" s="9">
        <v>63353</v>
      </c>
      <c r="L69" s="148">
        <v>2156</v>
      </c>
      <c r="M69" s="12">
        <f t="shared" si="2"/>
        <v>3.0310760667903525</v>
      </c>
      <c r="N69" s="12">
        <f t="shared" si="3"/>
        <v>29.384508348794064</v>
      </c>
    </row>
    <row r="70" spans="1:14" x14ac:dyDescent="0.3">
      <c r="A70" s="8" t="s">
        <v>24</v>
      </c>
      <c r="B70" s="8">
        <v>1</v>
      </c>
      <c r="C70" s="9">
        <v>5193</v>
      </c>
      <c r="D70" s="9">
        <v>115</v>
      </c>
      <c r="E70" s="9">
        <v>0</v>
      </c>
      <c r="F70" s="9">
        <v>5308</v>
      </c>
      <c r="G70" s="9">
        <v>42337</v>
      </c>
      <c r="H70" s="9">
        <v>3334</v>
      </c>
      <c r="I70" s="9">
        <v>45671</v>
      </c>
      <c r="J70" s="9">
        <v>17885</v>
      </c>
      <c r="K70" s="9">
        <v>68864</v>
      </c>
      <c r="L70" s="148">
        <v>2475</v>
      </c>
      <c r="M70" s="12">
        <f t="shared" si="2"/>
        <v>2.1446464646464647</v>
      </c>
      <c r="N70" s="12">
        <f t="shared" si="3"/>
        <v>27.823838383838385</v>
      </c>
    </row>
    <row r="71" spans="1:14" x14ac:dyDescent="0.3">
      <c r="A71" s="8" t="s">
        <v>57</v>
      </c>
      <c r="B71" s="8">
        <v>1</v>
      </c>
      <c r="C71" s="9">
        <v>691</v>
      </c>
      <c r="D71" s="9">
        <v>0</v>
      </c>
      <c r="E71" s="9">
        <v>0</v>
      </c>
      <c r="F71" s="9">
        <v>691</v>
      </c>
      <c r="G71" s="9">
        <v>12771</v>
      </c>
      <c r="H71" s="9">
        <v>7137</v>
      </c>
      <c r="I71" s="9">
        <v>19908</v>
      </c>
      <c r="J71" s="9">
        <v>757</v>
      </c>
      <c r="K71" s="9">
        <v>21356</v>
      </c>
      <c r="L71" s="148">
        <v>1968</v>
      </c>
      <c r="M71" s="12">
        <f t="shared" si="2"/>
        <v>0.3511178861788618</v>
      </c>
      <c r="N71" s="12">
        <f t="shared" si="3"/>
        <v>10.851626016260163</v>
      </c>
    </row>
    <row r="72" spans="1:14" x14ac:dyDescent="0.3">
      <c r="A72" s="8" t="s">
        <v>61</v>
      </c>
      <c r="B72" s="8">
        <v>1</v>
      </c>
      <c r="C72" s="9">
        <v>1754</v>
      </c>
      <c r="D72" s="9">
        <v>0</v>
      </c>
      <c r="E72" s="9">
        <v>0</v>
      </c>
      <c r="F72" s="9">
        <v>1754</v>
      </c>
      <c r="G72" s="9">
        <v>11357</v>
      </c>
      <c r="H72" s="9">
        <v>880</v>
      </c>
      <c r="I72" s="9">
        <v>12237</v>
      </c>
      <c r="J72" s="9">
        <v>4786</v>
      </c>
      <c r="K72" s="9">
        <v>18777</v>
      </c>
      <c r="L72" s="148">
        <v>2202</v>
      </c>
      <c r="M72" s="12">
        <f t="shared" si="2"/>
        <v>0.79654859218891916</v>
      </c>
      <c r="N72" s="12">
        <f t="shared" si="3"/>
        <v>8.5272479564032704</v>
      </c>
    </row>
    <row r="73" spans="1:14" x14ac:dyDescent="0.3">
      <c r="A73" s="8" t="s">
        <v>81</v>
      </c>
      <c r="B73" s="8">
        <v>1</v>
      </c>
      <c r="C73" s="9">
        <v>6354</v>
      </c>
      <c r="D73" s="9">
        <v>0</v>
      </c>
      <c r="E73" s="9">
        <v>0</v>
      </c>
      <c r="F73" s="9">
        <v>6354</v>
      </c>
      <c r="G73" s="9">
        <v>31712</v>
      </c>
      <c r="H73" s="9">
        <v>2426</v>
      </c>
      <c r="I73" s="9">
        <v>34138</v>
      </c>
      <c r="J73" s="9">
        <v>10748</v>
      </c>
      <c r="K73" s="9">
        <v>51240</v>
      </c>
      <c r="L73" s="148">
        <v>2913</v>
      </c>
      <c r="M73" s="12">
        <f t="shared" si="2"/>
        <v>2.1812564366632339</v>
      </c>
      <c r="N73" s="12">
        <f t="shared" si="3"/>
        <v>17.590113285272913</v>
      </c>
    </row>
    <row r="74" spans="1:14" x14ac:dyDescent="0.3">
      <c r="A74" s="8" t="s">
        <v>90</v>
      </c>
      <c r="B74" s="8">
        <v>1</v>
      </c>
      <c r="C74" s="9">
        <v>5872</v>
      </c>
      <c r="D74" s="9">
        <v>4863</v>
      </c>
      <c r="E74" s="9">
        <v>350</v>
      </c>
      <c r="F74" s="9">
        <v>11085</v>
      </c>
      <c r="G74" s="9">
        <v>18478</v>
      </c>
      <c r="H74" s="9">
        <v>2</v>
      </c>
      <c r="I74" s="9">
        <v>18480</v>
      </c>
      <c r="J74" s="9">
        <v>3393</v>
      </c>
      <c r="K74" s="9">
        <v>32958</v>
      </c>
      <c r="L74" s="148">
        <v>575</v>
      </c>
      <c r="M74" s="12">
        <f t="shared" si="2"/>
        <v>19.278260869565216</v>
      </c>
      <c r="N74" s="12">
        <f t="shared" si="3"/>
        <v>57.318260869565215</v>
      </c>
    </row>
    <row r="75" spans="1:14" x14ac:dyDescent="0.3">
      <c r="A75" s="8" t="s">
        <v>39</v>
      </c>
      <c r="B75" s="8">
        <v>1</v>
      </c>
      <c r="C75" s="9">
        <v>18396</v>
      </c>
      <c r="D75" s="9">
        <v>793</v>
      </c>
      <c r="E75" s="9">
        <v>0</v>
      </c>
      <c r="F75" s="9">
        <v>19189</v>
      </c>
      <c r="G75" s="9">
        <v>34571</v>
      </c>
      <c r="H75" s="9">
        <v>5206</v>
      </c>
      <c r="I75" s="9">
        <v>39777</v>
      </c>
      <c r="J75" s="9">
        <v>15266</v>
      </c>
      <c r="K75" s="9">
        <v>74232</v>
      </c>
      <c r="L75" s="148">
        <v>2738</v>
      </c>
      <c r="M75" s="12">
        <f t="shared" si="2"/>
        <v>7.008400292184076</v>
      </c>
      <c r="N75" s="12">
        <f t="shared" si="3"/>
        <v>27.111760409057705</v>
      </c>
    </row>
    <row r="76" spans="1:14" s="145" customFormat="1" x14ac:dyDescent="0.3">
      <c r="A76" s="52" t="s">
        <v>1487</v>
      </c>
      <c r="B76" s="156"/>
      <c r="C76" s="149">
        <f t="shared" ref="C76:L76" si="4">SUM(C3:C75)</f>
        <v>663333</v>
      </c>
      <c r="D76" s="149">
        <f t="shared" si="4"/>
        <v>160220</v>
      </c>
      <c r="E76" s="149">
        <f t="shared" si="4"/>
        <v>52570</v>
      </c>
      <c r="F76" s="149">
        <f t="shared" si="4"/>
        <v>876123</v>
      </c>
      <c r="G76" s="149">
        <f t="shared" si="4"/>
        <v>2925686</v>
      </c>
      <c r="H76" s="149">
        <f t="shared" si="4"/>
        <v>495493</v>
      </c>
      <c r="I76" s="149">
        <f t="shared" si="4"/>
        <v>3421179</v>
      </c>
      <c r="J76" s="149">
        <f t="shared" si="4"/>
        <v>1395550</v>
      </c>
      <c r="K76" s="149">
        <f t="shared" si="4"/>
        <v>5692852</v>
      </c>
      <c r="L76" s="150">
        <f t="shared" si="4"/>
        <v>197302</v>
      </c>
      <c r="M76" s="158">
        <f>F76/L76</f>
        <v>4.4405175821836576</v>
      </c>
      <c r="N76" s="158">
        <f>K76/L76</f>
        <v>28.853493629055965</v>
      </c>
    </row>
    <row r="77" spans="1:14" s="145" customFormat="1" x14ac:dyDescent="0.3">
      <c r="A77" s="51" t="s">
        <v>1488</v>
      </c>
      <c r="C77" s="152">
        <f>C76/73</f>
        <v>9086.7534246575342</v>
      </c>
      <c r="D77" s="152">
        <f t="shared" ref="D77:L77" si="5">D76/73</f>
        <v>2194.794520547945</v>
      </c>
      <c r="E77" s="152">
        <f t="shared" si="5"/>
        <v>720.13698630136992</v>
      </c>
      <c r="F77" s="152">
        <f t="shared" si="5"/>
        <v>12001.684931506848</v>
      </c>
      <c r="G77" s="152">
        <f t="shared" si="5"/>
        <v>40077.890410958906</v>
      </c>
      <c r="H77" s="152">
        <f t="shared" si="5"/>
        <v>6787.5753424657532</v>
      </c>
      <c r="I77" s="152">
        <f t="shared" si="5"/>
        <v>46865.465753424658</v>
      </c>
      <c r="J77" s="152">
        <f t="shared" si="5"/>
        <v>19117.123287671231</v>
      </c>
      <c r="K77" s="152">
        <f t="shared" si="5"/>
        <v>77984.273972602736</v>
      </c>
      <c r="L77" s="154">
        <f t="shared" si="5"/>
        <v>2702.7671232876714</v>
      </c>
      <c r="M77" s="152"/>
      <c r="N77" s="152"/>
    </row>
    <row r="78" spans="1:14" s="145" customFormat="1" x14ac:dyDescent="0.3">
      <c r="C78" s="147"/>
      <c r="D78" s="147"/>
      <c r="E78" s="147"/>
      <c r="F78" s="147"/>
      <c r="G78" s="147"/>
      <c r="H78" s="147"/>
      <c r="I78" s="147"/>
      <c r="J78" s="147"/>
      <c r="K78" s="147"/>
      <c r="L78" s="148"/>
      <c r="M78" s="12"/>
      <c r="N78" s="12"/>
    </row>
    <row r="79" spans="1:14" x14ac:dyDescent="0.3">
      <c r="A79" s="8" t="s">
        <v>254</v>
      </c>
      <c r="B79" s="8">
        <v>2</v>
      </c>
      <c r="C79" s="9">
        <v>12530</v>
      </c>
      <c r="D79" s="9">
        <v>4000</v>
      </c>
      <c r="E79" s="9">
        <v>2000</v>
      </c>
      <c r="F79" s="9">
        <v>18530</v>
      </c>
      <c r="G79" s="9">
        <v>73044</v>
      </c>
      <c r="H79" s="9">
        <v>5574</v>
      </c>
      <c r="I79" s="9">
        <v>78618</v>
      </c>
      <c r="J79" s="9">
        <v>77000</v>
      </c>
      <c r="K79" s="9">
        <v>174148</v>
      </c>
      <c r="L79" s="148">
        <v>6351</v>
      </c>
      <c r="M79" s="12">
        <f t="shared" si="2"/>
        <v>2.9176507636592661</v>
      </c>
      <c r="N79" s="12">
        <f t="shared" si="3"/>
        <v>27.420563690757362</v>
      </c>
    </row>
    <row r="80" spans="1:14" x14ac:dyDescent="0.3">
      <c r="A80" s="8" t="s">
        <v>260</v>
      </c>
      <c r="B80" s="8">
        <v>2</v>
      </c>
      <c r="C80" s="9">
        <v>27761</v>
      </c>
      <c r="D80" s="9">
        <v>11737</v>
      </c>
      <c r="E80" s="9">
        <v>0</v>
      </c>
      <c r="F80" s="9">
        <v>39498</v>
      </c>
      <c r="G80" s="9">
        <v>161601</v>
      </c>
      <c r="H80" s="9">
        <v>41505</v>
      </c>
      <c r="I80" s="9">
        <v>203106</v>
      </c>
      <c r="J80" s="9">
        <v>65575</v>
      </c>
      <c r="K80" s="9">
        <v>308179</v>
      </c>
      <c r="L80" s="148">
        <v>6583</v>
      </c>
      <c r="M80" s="12">
        <f t="shared" si="2"/>
        <v>6</v>
      </c>
      <c r="N80" s="12">
        <f t="shared" si="3"/>
        <v>46.814370347865712</v>
      </c>
    </row>
    <row r="81" spans="1:14" x14ac:dyDescent="0.3">
      <c r="A81" s="8" t="s">
        <v>173</v>
      </c>
      <c r="B81" s="8">
        <v>2</v>
      </c>
      <c r="C81" s="9">
        <v>17477</v>
      </c>
      <c r="D81" s="9">
        <v>4000</v>
      </c>
      <c r="E81" s="9">
        <v>3000</v>
      </c>
      <c r="F81" s="9">
        <v>24477</v>
      </c>
      <c r="G81" s="9">
        <v>121544</v>
      </c>
      <c r="H81" s="9">
        <v>9298</v>
      </c>
      <c r="I81" s="9">
        <v>130842</v>
      </c>
      <c r="J81" s="9">
        <v>77556</v>
      </c>
      <c r="K81" s="9">
        <v>232875</v>
      </c>
      <c r="L81" s="148">
        <v>5379</v>
      </c>
      <c r="M81" s="12">
        <f t="shared" si="2"/>
        <v>4.5504740658114891</v>
      </c>
      <c r="N81" s="12">
        <f t="shared" si="3"/>
        <v>43.293363078639153</v>
      </c>
    </row>
    <row r="82" spans="1:14" x14ac:dyDescent="0.3">
      <c r="A82" s="8" t="s">
        <v>45</v>
      </c>
      <c r="B82" s="8">
        <v>2</v>
      </c>
      <c r="C82" s="9">
        <v>5213</v>
      </c>
      <c r="D82" s="9">
        <v>1254</v>
      </c>
      <c r="E82" s="9">
        <v>0</v>
      </c>
      <c r="F82" s="9">
        <v>6467</v>
      </c>
      <c r="G82" s="9">
        <v>18039</v>
      </c>
      <c r="H82" s="9">
        <v>1379</v>
      </c>
      <c r="I82" s="9">
        <v>19418</v>
      </c>
      <c r="J82" s="9">
        <v>11309</v>
      </c>
      <c r="K82" s="9">
        <v>37194</v>
      </c>
      <c r="L82" s="148">
        <v>4537</v>
      </c>
      <c r="M82" s="12">
        <f t="shared" si="2"/>
        <v>1.4253912276834912</v>
      </c>
      <c r="N82" s="12">
        <f t="shared" si="3"/>
        <v>8.1979281463522149</v>
      </c>
    </row>
    <row r="83" spans="1:14" x14ac:dyDescent="0.3">
      <c r="A83" s="8" t="s">
        <v>291</v>
      </c>
      <c r="B83" s="8">
        <v>2</v>
      </c>
      <c r="C83" s="9">
        <v>21369</v>
      </c>
      <c r="D83" s="9">
        <v>5182</v>
      </c>
      <c r="E83" s="9">
        <v>2195</v>
      </c>
      <c r="F83" s="9">
        <v>28746</v>
      </c>
      <c r="G83" s="9">
        <v>132269</v>
      </c>
      <c r="H83" s="9">
        <v>13453</v>
      </c>
      <c r="I83" s="9">
        <v>145722</v>
      </c>
      <c r="J83" s="9">
        <v>73128</v>
      </c>
      <c r="K83" s="9">
        <v>247596</v>
      </c>
      <c r="L83" s="148">
        <v>6621</v>
      </c>
      <c r="M83" s="12">
        <f t="shared" si="2"/>
        <v>4.3416402356139558</v>
      </c>
      <c r="N83" s="12">
        <f t="shared" si="3"/>
        <v>37.395559583144539</v>
      </c>
    </row>
    <row r="84" spans="1:14" x14ac:dyDescent="0.3">
      <c r="A84" s="8" t="s">
        <v>272</v>
      </c>
      <c r="B84" s="8">
        <v>2</v>
      </c>
      <c r="C84" s="9">
        <v>18607</v>
      </c>
      <c r="D84" s="9">
        <v>4329</v>
      </c>
      <c r="E84" s="9">
        <v>5262</v>
      </c>
      <c r="F84" s="9">
        <v>28198</v>
      </c>
      <c r="G84" s="9">
        <v>194267</v>
      </c>
      <c r="H84" s="9">
        <v>14246</v>
      </c>
      <c r="I84" s="9">
        <v>208513</v>
      </c>
      <c r="J84" s="9">
        <v>103207</v>
      </c>
      <c r="K84" s="9">
        <v>339918</v>
      </c>
      <c r="L84" s="148">
        <v>5263</v>
      </c>
      <c r="M84" s="12">
        <f t="shared" si="2"/>
        <v>5.3577807334220022</v>
      </c>
      <c r="N84" s="12">
        <f t="shared" si="3"/>
        <v>64.586357590727715</v>
      </c>
    </row>
    <row r="85" spans="1:14" x14ac:dyDescent="0.3">
      <c r="A85" s="8" t="s">
        <v>93</v>
      </c>
      <c r="B85" s="8">
        <v>2</v>
      </c>
      <c r="C85" s="9">
        <v>6414</v>
      </c>
      <c r="D85" s="9">
        <v>0</v>
      </c>
      <c r="E85" s="9">
        <v>250</v>
      </c>
      <c r="F85" s="9">
        <v>6664</v>
      </c>
      <c r="G85" s="9">
        <v>25516</v>
      </c>
      <c r="H85" s="9">
        <v>1850</v>
      </c>
      <c r="I85" s="9">
        <v>27366</v>
      </c>
      <c r="J85" s="9">
        <v>10112</v>
      </c>
      <c r="K85" s="9">
        <v>44142</v>
      </c>
      <c r="L85" s="148">
        <v>4005</v>
      </c>
      <c r="M85" s="12">
        <f t="shared" si="2"/>
        <v>1.663920099875156</v>
      </c>
      <c r="N85" s="12">
        <f t="shared" si="3"/>
        <v>11.021722846441948</v>
      </c>
    </row>
    <row r="86" spans="1:14" x14ac:dyDescent="0.3">
      <c r="A86" s="8" t="s">
        <v>77</v>
      </c>
      <c r="B86" s="8">
        <v>2</v>
      </c>
      <c r="C86" s="9">
        <v>8190</v>
      </c>
      <c r="D86" s="9">
        <v>807</v>
      </c>
      <c r="E86" s="9">
        <v>689</v>
      </c>
      <c r="F86" s="9">
        <v>9686</v>
      </c>
      <c r="G86" s="9">
        <v>32735</v>
      </c>
      <c r="H86" s="9">
        <v>2712</v>
      </c>
      <c r="I86" s="9">
        <v>35447</v>
      </c>
      <c r="J86" s="9">
        <v>19786</v>
      </c>
      <c r="K86" s="9">
        <v>64919</v>
      </c>
      <c r="L86" s="148">
        <v>4191</v>
      </c>
      <c r="M86" s="12">
        <f t="shared" si="2"/>
        <v>2.3111429253161537</v>
      </c>
      <c r="N86" s="12">
        <f t="shared" si="3"/>
        <v>15.490097828680506</v>
      </c>
    </row>
    <row r="87" spans="1:14" x14ac:dyDescent="0.3">
      <c r="A87" s="8" t="s">
        <v>37</v>
      </c>
      <c r="B87" s="8">
        <v>2</v>
      </c>
      <c r="C87" s="9">
        <v>6369</v>
      </c>
      <c r="D87" s="9">
        <v>3082</v>
      </c>
      <c r="E87" s="9">
        <v>0</v>
      </c>
      <c r="F87" s="9">
        <v>9451</v>
      </c>
      <c r="G87" s="9">
        <v>87431</v>
      </c>
      <c r="H87" s="9">
        <v>8435</v>
      </c>
      <c r="I87" s="9">
        <v>95866</v>
      </c>
      <c r="J87" s="9">
        <v>24194</v>
      </c>
      <c r="K87" s="9">
        <v>129511</v>
      </c>
      <c r="L87" s="148">
        <v>4622</v>
      </c>
      <c r="M87" s="12">
        <f t="shared" si="2"/>
        <v>2.0447858070099523</v>
      </c>
      <c r="N87" s="12">
        <f t="shared" si="3"/>
        <v>28.020553872782344</v>
      </c>
    </row>
    <row r="88" spans="1:14" x14ac:dyDescent="0.3">
      <c r="A88" s="8" t="s">
        <v>153</v>
      </c>
      <c r="B88" s="8">
        <v>2</v>
      </c>
      <c r="C88" s="9">
        <v>17995</v>
      </c>
      <c r="D88" s="9">
        <v>2179</v>
      </c>
      <c r="E88" s="9">
        <v>396</v>
      </c>
      <c r="F88" s="9">
        <v>20570</v>
      </c>
      <c r="G88" s="9">
        <v>91268</v>
      </c>
      <c r="H88" s="9">
        <v>1</v>
      </c>
      <c r="I88" s="9">
        <v>91269</v>
      </c>
      <c r="J88" s="9">
        <v>44005</v>
      </c>
      <c r="K88" s="9">
        <v>155844</v>
      </c>
      <c r="L88" s="148">
        <v>4986</v>
      </c>
      <c r="M88" s="12">
        <f t="shared" si="2"/>
        <v>4.1255515443241073</v>
      </c>
      <c r="N88" s="12">
        <f t="shared" si="3"/>
        <v>31.256317689530686</v>
      </c>
    </row>
    <row r="89" spans="1:14" x14ac:dyDescent="0.3">
      <c r="A89" s="8" t="s">
        <v>19</v>
      </c>
      <c r="B89" s="8">
        <v>2</v>
      </c>
      <c r="C89" s="9">
        <v>13583</v>
      </c>
      <c r="D89" s="9">
        <v>2565</v>
      </c>
      <c r="E89" s="9">
        <v>0</v>
      </c>
      <c r="F89" s="9">
        <v>16148</v>
      </c>
      <c r="G89" s="9">
        <v>30372</v>
      </c>
      <c r="H89" s="9">
        <v>3200</v>
      </c>
      <c r="I89" s="9">
        <v>33572</v>
      </c>
      <c r="J89" s="9">
        <v>13850</v>
      </c>
      <c r="K89" s="9">
        <v>63570</v>
      </c>
      <c r="L89" s="148">
        <v>4514</v>
      </c>
      <c r="M89" s="12">
        <f t="shared" si="2"/>
        <v>3.5773150199379709</v>
      </c>
      <c r="N89" s="12">
        <f t="shared" si="3"/>
        <v>14.082853345148427</v>
      </c>
    </row>
    <row r="90" spans="1:14" x14ac:dyDescent="0.3">
      <c r="A90" s="8" t="s">
        <v>83</v>
      </c>
      <c r="B90" s="8">
        <v>2</v>
      </c>
      <c r="C90" s="9">
        <v>11601</v>
      </c>
      <c r="D90" s="9">
        <v>1576</v>
      </c>
      <c r="E90" s="9">
        <v>2651</v>
      </c>
      <c r="F90" s="9">
        <v>15828</v>
      </c>
      <c r="G90" s="9">
        <v>44347</v>
      </c>
      <c r="H90" s="9">
        <v>10560</v>
      </c>
      <c r="I90" s="9">
        <v>54907</v>
      </c>
      <c r="J90" s="9">
        <v>17146</v>
      </c>
      <c r="K90" s="9">
        <v>87881</v>
      </c>
      <c r="L90" s="148">
        <v>6838</v>
      </c>
      <c r="M90" s="12">
        <f t="shared" si="2"/>
        <v>2.3147119040655162</v>
      </c>
      <c r="N90" s="12">
        <f t="shared" si="3"/>
        <v>12.851857268207079</v>
      </c>
    </row>
    <row r="91" spans="1:14" x14ac:dyDescent="0.3">
      <c r="A91" s="8" t="s">
        <v>62</v>
      </c>
      <c r="B91" s="8">
        <v>2</v>
      </c>
      <c r="C91" s="9">
        <v>3500</v>
      </c>
      <c r="D91" s="9">
        <v>1000</v>
      </c>
      <c r="E91" s="9">
        <v>368</v>
      </c>
      <c r="F91" s="9">
        <v>4868</v>
      </c>
      <c r="G91" s="9">
        <v>23191</v>
      </c>
      <c r="H91" s="9">
        <v>650</v>
      </c>
      <c r="I91" s="9">
        <v>23841</v>
      </c>
      <c r="J91" s="9">
        <v>24122</v>
      </c>
      <c r="K91" s="9">
        <v>52831</v>
      </c>
      <c r="L91" s="148">
        <v>4869</v>
      </c>
      <c r="M91" s="12">
        <f t="shared" si="2"/>
        <v>0.99979461901827893</v>
      </c>
      <c r="N91" s="12">
        <f t="shared" si="3"/>
        <v>10.850482645307045</v>
      </c>
    </row>
    <row r="92" spans="1:14" x14ac:dyDescent="0.3">
      <c r="A92" s="8" t="s">
        <v>138</v>
      </c>
      <c r="B92" s="8">
        <v>2</v>
      </c>
      <c r="C92" s="9">
        <v>26501</v>
      </c>
      <c r="D92" s="9">
        <v>8042</v>
      </c>
      <c r="E92" s="9">
        <v>1500</v>
      </c>
      <c r="F92" s="9">
        <v>36043</v>
      </c>
      <c r="G92" s="9">
        <v>80601</v>
      </c>
      <c r="H92" s="9">
        <v>6166</v>
      </c>
      <c r="I92" s="9">
        <v>86767</v>
      </c>
      <c r="J92" s="9">
        <v>50066</v>
      </c>
      <c r="K92" s="9">
        <v>172876</v>
      </c>
      <c r="L92" s="148">
        <v>4768</v>
      </c>
      <c r="M92" s="12">
        <f t="shared" si="2"/>
        <v>7.5593540268456376</v>
      </c>
      <c r="N92" s="12">
        <f t="shared" si="3"/>
        <v>36.257550335570471</v>
      </c>
    </row>
    <row r="93" spans="1:14" x14ac:dyDescent="0.3">
      <c r="A93" s="8" t="s">
        <v>220</v>
      </c>
      <c r="B93" s="8">
        <v>2</v>
      </c>
      <c r="C93" s="9">
        <v>12658</v>
      </c>
      <c r="D93" s="9">
        <v>1703</v>
      </c>
      <c r="E93" s="9">
        <v>1000</v>
      </c>
      <c r="F93" s="9">
        <v>15361</v>
      </c>
      <c r="G93" s="9">
        <v>106384</v>
      </c>
      <c r="H93" s="9">
        <v>26162</v>
      </c>
      <c r="I93" s="9">
        <v>132546</v>
      </c>
      <c r="J93" s="9">
        <v>16626</v>
      </c>
      <c r="K93" s="9">
        <v>164533</v>
      </c>
      <c r="L93" s="148">
        <v>5214</v>
      </c>
      <c r="M93" s="12">
        <f t="shared" si="2"/>
        <v>2.9461066359800538</v>
      </c>
      <c r="N93" s="12">
        <f t="shared" si="3"/>
        <v>31.556003068661298</v>
      </c>
    </row>
    <row r="94" spans="1:14" x14ac:dyDescent="0.3">
      <c r="A94" s="8" t="s">
        <v>301</v>
      </c>
      <c r="B94" s="8">
        <v>2</v>
      </c>
      <c r="C94" s="9">
        <v>25987</v>
      </c>
      <c r="D94" s="9">
        <v>4325</v>
      </c>
      <c r="E94" s="9">
        <v>0</v>
      </c>
      <c r="F94" s="9">
        <v>30312</v>
      </c>
      <c r="G94" s="9">
        <v>117092</v>
      </c>
      <c r="H94" s="9">
        <v>19693</v>
      </c>
      <c r="I94" s="9">
        <v>136785</v>
      </c>
      <c r="J94" s="9">
        <v>56745</v>
      </c>
      <c r="K94" s="9">
        <v>223842</v>
      </c>
      <c r="L94" s="148">
        <v>5432</v>
      </c>
      <c r="M94" s="12">
        <f t="shared" si="2"/>
        <v>5.580265095729013</v>
      </c>
      <c r="N94" s="12">
        <f t="shared" si="3"/>
        <v>41.208026509572903</v>
      </c>
    </row>
    <row r="95" spans="1:14" x14ac:dyDescent="0.3">
      <c r="A95" s="8" t="s">
        <v>209</v>
      </c>
      <c r="B95" s="8">
        <v>2</v>
      </c>
      <c r="C95" s="9">
        <v>11662</v>
      </c>
      <c r="D95" s="9">
        <v>1997</v>
      </c>
      <c r="E95" s="9">
        <v>1000</v>
      </c>
      <c r="F95" s="9">
        <v>14659</v>
      </c>
      <c r="G95" s="9">
        <v>56511</v>
      </c>
      <c r="H95" s="9">
        <v>8616</v>
      </c>
      <c r="I95" s="9">
        <v>65127</v>
      </c>
      <c r="J95" s="9">
        <v>25947</v>
      </c>
      <c r="K95" s="9">
        <v>105733</v>
      </c>
      <c r="L95" s="148">
        <v>6164</v>
      </c>
      <c r="M95" s="12">
        <f t="shared" si="2"/>
        <v>2.3781635301752111</v>
      </c>
      <c r="N95" s="12">
        <f t="shared" si="3"/>
        <v>17.153309539260221</v>
      </c>
    </row>
    <row r="96" spans="1:14" x14ac:dyDescent="0.3">
      <c r="A96" s="8" t="s">
        <v>21</v>
      </c>
      <c r="B96" s="8">
        <v>2</v>
      </c>
      <c r="C96" s="9">
        <v>6069</v>
      </c>
      <c r="D96" s="9">
        <v>2358</v>
      </c>
      <c r="E96" s="9">
        <v>1600</v>
      </c>
      <c r="F96" s="9">
        <v>10027</v>
      </c>
      <c r="G96" s="9">
        <v>50918</v>
      </c>
      <c r="H96" s="9">
        <v>3869</v>
      </c>
      <c r="I96" s="9">
        <v>54787</v>
      </c>
      <c r="J96" s="9">
        <v>25923</v>
      </c>
      <c r="K96" s="9">
        <v>90737</v>
      </c>
      <c r="L96" s="148">
        <v>5641</v>
      </c>
      <c r="M96" s="12">
        <f t="shared" si="2"/>
        <v>1.7775217160078001</v>
      </c>
      <c r="N96" s="12">
        <f t="shared" si="3"/>
        <v>16.085268569402587</v>
      </c>
    </row>
    <row r="97" spans="1:14" x14ac:dyDescent="0.3">
      <c r="A97" s="8" t="s">
        <v>109</v>
      </c>
      <c r="B97" s="8">
        <v>2</v>
      </c>
      <c r="C97" s="9">
        <v>917</v>
      </c>
      <c r="D97" s="9">
        <v>0</v>
      </c>
      <c r="E97" s="9">
        <v>0</v>
      </c>
      <c r="F97" s="9">
        <v>917</v>
      </c>
      <c r="G97" s="9">
        <v>35754</v>
      </c>
      <c r="H97" s="9">
        <v>14339</v>
      </c>
      <c r="I97" s="9">
        <v>50093</v>
      </c>
      <c r="J97" s="9">
        <v>7035</v>
      </c>
      <c r="K97" s="9">
        <v>58045</v>
      </c>
      <c r="L97" s="148">
        <v>6831</v>
      </c>
      <c r="M97" s="12">
        <f t="shared" si="2"/>
        <v>0.13424096032791685</v>
      </c>
      <c r="N97" s="12">
        <f t="shared" si="3"/>
        <v>8.4972917581613228</v>
      </c>
    </row>
    <row r="98" spans="1:14" x14ac:dyDescent="0.3">
      <c r="A98" s="8" t="s">
        <v>247</v>
      </c>
      <c r="B98" s="8">
        <v>2</v>
      </c>
      <c r="C98" s="9">
        <v>12584</v>
      </c>
      <c r="D98" s="9">
        <v>8112</v>
      </c>
      <c r="E98" s="9">
        <v>2855</v>
      </c>
      <c r="F98" s="9">
        <v>23551</v>
      </c>
      <c r="G98" s="9">
        <v>183600</v>
      </c>
      <c r="H98" s="9">
        <v>61302</v>
      </c>
      <c r="I98" s="9">
        <v>244902</v>
      </c>
      <c r="J98" s="9">
        <v>151786</v>
      </c>
      <c r="K98" s="9">
        <v>420239</v>
      </c>
      <c r="L98" s="148">
        <v>6119</v>
      </c>
      <c r="M98" s="12">
        <f t="shared" si="2"/>
        <v>3.8488315084164078</v>
      </c>
      <c r="N98" s="12">
        <f t="shared" si="3"/>
        <v>68.677725118483409</v>
      </c>
    </row>
    <row r="99" spans="1:14" x14ac:dyDescent="0.3">
      <c r="A99" s="8" t="s">
        <v>225</v>
      </c>
      <c r="B99" s="8">
        <v>2</v>
      </c>
      <c r="C99" s="9">
        <v>14505</v>
      </c>
      <c r="D99" s="9">
        <v>500</v>
      </c>
      <c r="E99" s="9">
        <v>1000</v>
      </c>
      <c r="F99" s="9">
        <v>16005</v>
      </c>
      <c r="G99" s="9">
        <v>87305</v>
      </c>
      <c r="H99" s="9">
        <v>23973</v>
      </c>
      <c r="I99" s="9">
        <v>111278</v>
      </c>
      <c r="J99" s="9">
        <v>55175</v>
      </c>
      <c r="K99" s="9">
        <v>182458</v>
      </c>
      <c r="L99" s="148">
        <v>6582</v>
      </c>
      <c r="M99" s="12">
        <f t="shared" si="2"/>
        <v>2.4316317228805833</v>
      </c>
      <c r="N99" s="12">
        <f t="shared" si="3"/>
        <v>27.720753570343362</v>
      </c>
    </row>
    <row r="100" spans="1:14" x14ac:dyDescent="0.3">
      <c r="A100" s="8" t="s">
        <v>244</v>
      </c>
      <c r="B100" s="8">
        <v>2</v>
      </c>
      <c r="C100" s="9">
        <v>19425</v>
      </c>
      <c r="D100" s="9">
        <v>4750</v>
      </c>
      <c r="E100" s="9">
        <v>2974</v>
      </c>
      <c r="F100" s="9">
        <v>27149</v>
      </c>
      <c r="G100" s="9">
        <v>97566</v>
      </c>
      <c r="H100" s="9">
        <v>6697</v>
      </c>
      <c r="I100" s="9">
        <v>104263</v>
      </c>
      <c r="J100" s="9">
        <v>68390</v>
      </c>
      <c r="K100" s="9">
        <v>199802</v>
      </c>
      <c r="L100" s="148">
        <v>5933</v>
      </c>
      <c r="M100" s="12">
        <f t="shared" si="2"/>
        <v>4.5759312320916905</v>
      </c>
      <c r="N100" s="12">
        <f t="shared" si="3"/>
        <v>33.676386313837853</v>
      </c>
    </row>
    <row r="101" spans="1:14" x14ac:dyDescent="0.3">
      <c r="A101" s="8" t="s">
        <v>166</v>
      </c>
      <c r="B101" s="8">
        <v>2</v>
      </c>
      <c r="C101" s="9">
        <v>14307</v>
      </c>
      <c r="D101" s="9">
        <v>2597</v>
      </c>
      <c r="E101" s="9">
        <v>589</v>
      </c>
      <c r="F101" s="9">
        <v>17493</v>
      </c>
      <c r="G101" s="9">
        <v>53584</v>
      </c>
      <c r="H101" s="9">
        <v>6099</v>
      </c>
      <c r="I101" s="9">
        <v>59683</v>
      </c>
      <c r="J101" s="9">
        <v>38773</v>
      </c>
      <c r="K101" s="9">
        <v>115949</v>
      </c>
      <c r="L101" s="148">
        <v>4220</v>
      </c>
      <c r="M101" s="12">
        <f t="shared" si="2"/>
        <v>4.1452606635071092</v>
      </c>
      <c r="N101" s="12">
        <f t="shared" si="3"/>
        <v>27.476066350710902</v>
      </c>
    </row>
    <row r="102" spans="1:14" x14ac:dyDescent="0.3">
      <c r="A102" s="8" t="s">
        <v>96</v>
      </c>
      <c r="B102" s="8">
        <v>2</v>
      </c>
      <c r="C102" s="9">
        <v>1464</v>
      </c>
      <c r="D102" s="9">
        <v>631</v>
      </c>
      <c r="E102" s="9">
        <v>0</v>
      </c>
      <c r="F102" s="9">
        <v>2095</v>
      </c>
      <c r="G102" s="9">
        <v>43124</v>
      </c>
      <c r="H102" s="9">
        <v>4100</v>
      </c>
      <c r="I102" s="9">
        <v>47224</v>
      </c>
      <c r="J102" s="9">
        <v>27775</v>
      </c>
      <c r="K102" s="9">
        <v>77094</v>
      </c>
      <c r="L102" s="148">
        <v>4718</v>
      </c>
      <c r="M102" s="12">
        <f t="shared" si="2"/>
        <v>0.44404408647732091</v>
      </c>
      <c r="N102" s="12">
        <f t="shared" si="3"/>
        <v>16.340398473929632</v>
      </c>
    </row>
    <row r="103" spans="1:14" x14ac:dyDescent="0.3">
      <c r="A103" s="8" t="s">
        <v>71</v>
      </c>
      <c r="B103" s="8">
        <v>2</v>
      </c>
      <c r="C103" s="9">
        <v>3330</v>
      </c>
      <c r="D103" s="9">
        <v>0</v>
      </c>
      <c r="E103" s="9">
        <v>0</v>
      </c>
      <c r="F103" s="9">
        <v>3330</v>
      </c>
      <c r="G103" s="9">
        <v>23083</v>
      </c>
      <c r="H103" s="9">
        <v>6595</v>
      </c>
      <c r="I103" s="9">
        <v>29678</v>
      </c>
      <c r="J103" s="9">
        <v>16541</v>
      </c>
      <c r="K103" s="9">
        <v>49549</v>
      </c>
      <c r="L103" s="148">
        <v>5531</v>
      </c>
      <c r="M103" s="12">
        <f t="shared" si="2"/>
        <v>0.60206111010667152</v>
      </c>
      <c r="N103" s="12">
        <f t="shared" si="3"/>
        <v>8.958416199602242</v>
      </c>
    </row>
    <row r="104" spans="1:14" x14ac:dyDescent="0.3">
      <c r="A104" s="8" t="s">
        <v>126</v>
      </c>
      <c r="B104" s="8">
        <v>2</v>
      </c>
      <c r="C104" s="9">
        <v>11805</v>
      </c>
      <c r="D104" s="9">
        <v>1075</v>
      </c>
      <c r="E104" s="9">
        <v>549</v>
      </c>
      <c r="F104" s="9">
        <v>13429</v>
      </c>
      <c r="G104" s="9">
        <v>75642</v>
      </c>
      <c r="H104" s="9">
        <v>19608</v>
      </c>
      <c r="I104" s="9">
        <v>95250</v>
      </c>
      <c r="J104" s="9">
        <v>27613</v>
      </c>
      <c r="K104" s="9">
        <v>136292</v>
      </c>
      <c r="L104" s="148">
        <v>4067</v>
      </c>
      <c r="M104" s="12">
        <f t="shared" si="2"/>
        <v>3.3019424637324808</v>
      </c>
      <c r="N104" s="12">
        <f t="shared" si="3"/>
        <v>33.511679370543398</v>
      </c>
    </row>
    <row r="105" spans="1:14" x14ac:dyDescent="0.3">
      <c r="A105" s="8" t="s">
        <v>95</v>
      </c>
      <c r="B105" s="8">
        <v>2</v>
      </c>
      <c r="C105" s="9">
        <v>21668</v>
      </c>
      <c r="D105" s="9">
        <v>4331</v>
      </c>
      <c r="E105" s="9">
        <v>0</v>
      </c>
      <c r="F105" s="9">
        <v>25999</v>
      </c>
      <c r="G105" s="9">
        <v>38793</v>
      </c>
      <c r="H105" s="9">
        <v>12878</v>
      </c>
      <c r="I105" s="9">
        <v>51671</v>
      </c>
      <c r="J105" s="9">
        <v>28882</v>
      </c>
      <c r="K105" s="9">
        <v>106552</v>
      </c>
      <c r="L105" s="148">
        <v>5584</v>
      </c>
      <c r="M105" s="12">
        <f t="shared" si="2"/>
        <v>4.6559813753581665</v>
      </c>
      <c r="N105" s="12">
        <f t="shared" si="3"/>
        <v>19.081661891117477</v>
      </c>
    </row>
    <row r="106" spans="1:14" x14ac:dyDescent="0.3">
      <c r="A106" s="8" t="s">
        <v>187</v>
      </c>
      <c r="B106" s="8">
        <v>2</v>
      </c>
      <c r="C106" s="9">
        <v>16753</v>
      </c>
      <c r="D106" s="9">
        <v>5556</v>
      </c>
      <c r="E106" s="9">
        <v>0</v>
      </c>
      <c r="F106" s="9">
        <v>22309</v>
      </c>
      <c r="G106" s="9">
        <v>123442</v>
      </c>
      <c r="H106" s="9">
        <v>9443</v>
      </c>
      <c r="I106" s="9">
        <v>132885</v>
      </c>
      <c r="J106" s="9">
        <v>38353</v>
      </c>
      <c r="K106" s="9">
        <v>193547</v>
      </c>
      <c r="L106" s="148">
        <v>5784</v>
      </c>
      <c r="M106" s="12">
        <f t="shared" si="2"/>
        <v>3.8570193637621024</v>
      </c>
      <c r="N106" s="12">
        <f t="shared" si="3"/>
        <v>33.462482710926693</v>
      </c>
    </row>
    <row r="107" spans="1:14" x14ac:dyDescent="0.3">
      <c r="A107" s="8" t="s">
        <v>88</v>
      </c>
      <c r="B107" s="8">
        <v>2</v>
      </c>
      <c r="C107" s="9">
        <v>5900</v>
      </c>
      <c r="D107" s="9">
        <v>2095</v>
      </c>
      <c r="E107" s="9">
        <v>0</v>
      </c>
      <c r="F107" s="9">
        <v>7995</v>
      </c>
      <c r="G107" s="9">
        <v>24691</v>
      </c>
      <c r="H107" s="9">
        <v>2479</v>
      </c>
      <c r="I107" s="9">
        <v>27170</v>
      </c>
      <c r="J107" s="9">
        <v>8794</v>
      </c>
      <c r="K107" s="9">
        <v>43959</v>
      </c>
      <c r="L107" s="148">
        <v>6389</v>
      </c>
      <c r="M107" s="12">
        <f t="shared" si="2"/>
        <v>1.25136954139928</v>
      </c>
      <c r="N107" s="12">
        <f t="shared" si="3"/>
        <v>6.8804194709657223</v>
      </c>
    </row>
    <row r="108" spans="1:14" x14ac:dyDescent="0.3">
      <c r="A108" s="8" t="s">
        <v>213</v>
      </c>
      <c r="B108" s="8">
        <v>2</v>
      </c>
      <c r="C108" s="9">
        <v>6517</v>
      </c>
      <c r="D108" s="9">
        <v>679</v>
      </c>
      <c r="E108" s="9">
        <v>0</v>
      </c>
      <c r="F108" s="9">
        <v>7196</v>
      </c>
      <c r="G108" s="9">
        <v>22360</v>
      </c>
      <c r="H108" s="9">
        <v>7457</v>
      </c>
      <c r="I108" s="9">
        <v>29817</v>
      </c>
      <c r="J108" s="9">
        <v>3958</v>
      </c>
      <c r="K108" s="9">
        <v>40971</v>
      </c>
      <c r="L108" s="148">
        <v>4080</v>
      </c>
      <c r="M108" s="12">
        <f t="shared" si="2"/>
        <v>1.7637254901960784</v>
      </c>
      <c r="N108" s="12">
        <f t="shared" si="3"/>
        <v>10.041911764705882</v>
      </c>
    </row>
    <row r="109" spans="1:14" x14ac:dyDescent="0.3">
      <c r="A109" s="8" t="s">
        <v>161</v>
      </c>
      <c r="B109" s="8">
        <v>2</v>
      </c>
      <c r="C109" s="9">
        <v>17797</v>
      </c>
      <c r="D109" s="9">
        <v>6026</v>
      </c>
      <c r="E109" s="9">
        <v>0</v>
      </c>
      <c r="F109" s="9">
        <v>23823</v>
      </c>
      <c r="G109" s="9">
        <v>74635</v>
      </c>
      <c r="H109" s="9">
        <v>5698</v>
      </c>
      <c r="I109" s="9">
        <v>80333</v>
      </c>
      <c r="J109" s="9">
        <v>35798</v>
      </c>
      <c r="K109" s="9">
        <v>139954</v>
      </c>
      <c r="L109" s="148">
        <v>5945</v>
      </c>
      <c r="M109" s="12">
        <f t="shared" si="2"/>
        <v>4.0072329688814126</v>
      </c>
      <c r="N109" s="12">
        <f t="shared" si="3"/>
        <v>23.541463414634148</v>
      </c>
    </row>
    <row r="110" spans="1:14" x14ac:dyDescent="0.3">
      <c r="A110" s="8" t="s">
        <v>119</v>
      </c>
      <c r="B110" s="8">
        <v>2</v>
      </c>
      <c r="C110" s="9">
        <v>25161</v>
      </c>
      <c r="D110" s="9">
        <v>11286</v>
      </c>
      <c r="E110" s="9">
        <v>1200</v>
      </c>
      <c r="F110" s="9">
        <v>37647</v>
      </c>
      <c r="G110" s="9">
        <v>107146</v>
      </c>
      <c r="H110" s="9">
        <v>18116</v>
      </c>
      <c r="I110" s="9">
        <v>125262</v>
      </c>
      <c r="J110" s="9">
        <v>91145</v>
      </c>
      <c r="K110" s="9">
        <v>254054</v>
      </c>
      <c r="L110" s="148">
        <v>4168</v>
      </c>
      <c r="M110" s="12">
        <f t="shared" si="2"/>
        <v>9.032389635316699</v>
      </c>
      <c r="N110" s="12">
        <f t="shared" si="3"/>
        <v>60.953454894433783</v>
      </c>
    </row>
    <row r="111" spans="1:14" x14ac:dyDescent="0.3">
      <c r="A111" s="8" t="s">
        <v>116</v>
      </c>
      <c r="B111" s="8">
        <v>2</v>
      </c>
      <c r="C111" s="9">
        <v>25039</v>
      </c>
      <c r="D111" s="9">
        <v>23328</v>
      </c>
      <c r="E111" s="9">
        <v>1200</v>
      </c>
      <c r="F111" s="9">
        <v>49567</v>
      </c>
      <c r="G111" s="9">
        <v>86835</v>
      </c>
      <c r="H111" s="9">
        <v>5564</v>
      </c>
      <c r="I111" s="9">
        <v>92399</v>
      </c>
      <c r="J111" s="9">
        <v>79806</v>
      </c>
      <c r="K111" s="9">
        <v>221772</v>
      </c>
      <c r="L111" s="148">
        <v>4934</v>
      </c>
      <c r="M111" s="12">
        <f t="shared" si="2"/>
        <v>10.046007296311309</v>
      </c>
      <c r="N111" s="12">
        <f t="shared" si="3"/>
        <v>44.947709768950141</v>
      </c>
    </row>
    <row r="112" spans="1:14" x14ac:dyDescent="0.3">
      <c r="A112" s="8" t="s">
        <v>33</v>
      </c>
      <c r="B112" s="8">
        <v>2</v>
      </c>
      <c r="C112" s="9">
        <v>20234</v>
      </c>
      <c r="D112" s="9">
        <v>9074</v>
      </c>
      <c r="E112" s="9">
        <v>0</v>
      </c>
      <c r="F112" s="9">
        <v>29308</v>
      </c>
      <c r="G112" s="9">
        <v>65776</v>
      </c>
      <c r="H112" s="9">
        <v>7315</v>
      </c>
      <c r="I112" s="9">
        <v>73091</v>
      </c>
      <c r="J112" s="9">
        <v>26625</v>
      </c>
      <c r="K112" s="9">
        <v>129024</v>
      </c>
      <c r="L112" s="148">
        <v>5857</v>
      </c>
      <c r="M112" s="12">
        <f t="shared" si="2"/>
        <v>5.0039269250469527</v>
      </c>
      <c r="N112" s="12">
        <f t="shared" si="3"/>
        <v>22.029025098173125</v>
      </c>
    </row>
    <row r="113" spans="1:14" x14ac:dyDescent="0.3">
      <c r="A113" s="8" t="s">
        <v>14</v>
      </c>
      <c r="B113" s="8">
        <v>2</v>
      </c>
      <c r="C113" s="9">
        <v>1933</v>
      </c>
      <c r="D113" s="9">
        <v>1177</v>
      </c>
      <c r="E113" s="9">
        <v>0</v>
      </c>
      <c r="F113" s="9">
        <v>3110</v>
      </c>
      <c r="G113" s="9">
        <v>20185</v>
      </c>
      <c r="H113" s="9">
        <v>3347</v>
      </c>
      <c r="I113" s="9">
        <v>23532</v>
      </c>
      <c r="J113" s="9">
        <v>15027</v>
      </c>
      <c r="K113" s="9">
        <v>41669</v>
      </c>
      <c r="L113" s="148">
        <v>4141</v>
      </c>
      <c r="M113" s="12">
        <f t="shared" si="2"/>
        <v>0.75102632214440956</v>
      </c>
      <c r="N113" s="12">
        <f t="shared" si="3"/>
        <v>10.062545278918135</v>
      </c>
    </row>
    <row r="114" spans="1:14" x14ac:dyDescent="0.3">
      <c r="A114" s="8" t="s">
        <v>44</v>
      </c>
      <c r="B114" s="8">
        <v>2</v>
      </c>
      <c r="C114" s="9">
        <v>6572</v>
      </c>
      <c r="D114" s="9">
        <v>570</v>
      </c>
      <c r="E114" s="9">
        <v>0</v>
      </c>
      <c r="F114" s="9">
        <v>7142</v>
      </c>
      <c r="G114" s="9">
        <v>28710</v>
      </c>
      <c r="H114" s="9">
        <v>7338</v>
      </c>
      <c r="I114" s="9">
        <v>36048</v>
      </c>
      <c r="J114" s="9">
        <v>18731</v>
      </c>
      <c r="K114" s="9">
        <v>61921</v>
      </c>
      <c r="L114" s="148">
        <v>4197</v>
      </c>
      <c r="M114" s="12">
        <f t="shared" si="2"/>
        <v>1.7016916845365737</v>
      </c>
      <c r="N114" s="12">
        <f t="shared" si="3"/>
        <v>14.753633547772218</v>
      </c>
    </row>
    <row r="115" spans="1:14" x14ac:dyDescent="0.3">
      <c r="A115" s="8" t="s">
        <v>196</v>
      </c>
      <c r="B115" s="8">
        <v>2</v>
      </c>
      <c r="C115" s="9">
        <v>32253</v>
      </c>
      <c r="D115" s="9">
        <v>459</v>
      </c>
      <c r="E115" s="9">
        <v>22</v>
      </c>
      <c r="F115" s="9">
        <v>32734</v>
      </c>
      <c r="G115" s="9">
        <v>108765</v>
      </c>
      <c r="H115" s="9">
        <v>20193</v>
      </c>
      <c r="I115" s="9">
        <v>128958</v>
      </c>
      <c r="J115" s="9">
        <v>32943</v>
      </c>
      <c r="K115" s="9">
        <v>194635</v>
      </c>
      <c r="L115" s="148">
        <v>4787</v>
      </c>
      <c r="M115" s="12">
        <f t="shared" si="2"/>
        <v>6.8381031961562568</v>
      </c>
      <c r="N115" s="12">
        <f t="shared" si="3"/>
        <v>40.659076665970339</v>
      </c>
    </row>
    <row r="116" spans="1:14" x14ac:dyDescent="0.3">
      <c r="A116" s="8" t="s">
        <v>27</v>
      </c>
      <c r="B116" s="8">
        <v>2</v>
      </c>
      <c r="C116" s="9">
        <v>9401</v>
      </c>
      <c r="D116" s="9">
        <v>1461</v>
      </c>
      <c r="E116" s="9">
        <v>0</v>
      </c>
      <c r="F116" s="9">
        <v>10862</v>
      </c>
      <c r="G116" s="9">
        <v>32314</v>
      </c>
      <c r="H116" s="9">
        <v>1574</v>
      </c>
      <c r="I116" s="9">
        <v>33888</v>
      </c>
      <c r="J116" s="9">
        <v>14112</v>
      </c>
      <c r="K116" s="9">
        <v>58862</v>
      </c>
      <c r="L116" s="148">
        <v>4968</v>
      </c>
      <c r="M116" s="12">
        <f t="shared" si="2"/>
        <v>2.1863929146537844</v>
      </c>
      <c r="N116" s="12">
        <f t="shared" si="3"/>
        <v>11.848228663446054</v>
      </c>
    </row>
    <row r="117" spans="1:14" x14ac:dyDescent="0.3">
      <c r="A117" s="8" t="s">
        <v>121</v>
      </c>
      <c r="B117" s="8">
        <v>2</v>
      </c>
      <c r="C117" s="9">
        <v>11430</v>
      </c>
      <c r="D117" s="9">
        <v>4665</v>
      </c>
      <c r="E117" s="9">
        <v>2167</v>
      </c>
      <c r="F117" s="9">
        <v>18262</v>
      </c>
      <c r="G117" s="9">
        <v>51767</v>
      </c>
      <c r="H117" s="9">
        <v>5734</v>
      </c>
      <c r="I117" s="9">
        <v>57501</v>
      </c>
      <c r="J117" s="9">
        <v>26169</v>
      </c>
      <c r="K117" s="9">
        <v>101932</v>
      </c>
      <c r="L117" s="148">
        <v>4101</v>
      </c>
      <c r="M117" s="12">
        <f t="shared" si="2"/>
        <v>4.4530602292123875</v>
      </c>
      <c r="N117" s="12">
        <f t="shared" si="3"/>
        <v>24.855401121677641</v>
      </c>
    </row>
    <row r="118" spans="1:14" x14ac:dyDescent="0.3">
      <c r="A118" s="8" t="s">
        <v>143</v>
      </c>
      <c r="B118" s="8">
        <v>2</v>
      </c>
      <c r="C118" s="9">
        <v>13140</v>
      </c>
      <c r="D118" s="9">
        <v>2200</v>
      </c>
      <c r="E118" s="9">
        <v>0</v>
      </c>
      <c r="F118" s="9">
        <v>15340</v>
      </c>
      <c r="G118" s="9">
        <v>50914</v>
      </c>
      <c r="H118" s="9">
        <v>4186</v>
      </c>
      <c r="I118" s="9">
        <v>55100</v>
      </c>
      <c r="J118" s="9">
        <v>44578</v>
      </c>
      <c r="K118" s="9">
        <v>115018</v>
      </c>
      <c r="L118" s="148">
        <v>5241</v>
      </c>
      <c r="M118" s="12">
        <f t="shared" si="2"/>
        <v>2.9269223430643008</v>
      </c>
      <c r="N118" s="12">
        <f t="shared" si="3"/>
        <v>21.945811867964128</v>
      </c>
    </row>
    <row r="119" spans="1:14" x14ac:dyDescent="0.3">
      <c r="A119" s="8" t="s">
        <v>46</v>
      </c>
      <c r="B119" s="8">
        <v>2</v>
      </c>
      <c r="C119" s="9">
        <v>21998</v>
      </c>
      <c r="D119" s="9">
        <v>4000</v>
      </c>
      <c r="E119" s="9">
        <v>2340</v>
      </c>
      <c r="F119" s="9">
        <v>28338</v>
      </c>
      <c r="G119" s="9">
        <v>66882</v>
      </c>
      <c r="H119" s="9">
        <v>5117</v>
      </c>
      <c r="I119" s="9">
        <v>71999</v>
      </c>
      <c r="J119" s="9">
        <v>48955</v>
      </c>
      <c r="K119" s="9">
        <v>149292</v>
      </c>
      <c r="L119" s="148">
        <v>5160</v>
      </c>
      <c r="M119" s="12">
        <f t="shared" si="2"/>
        <v>5.4918604651162788</v>
      </c>
      <c r="N119" s="12">
        <f t="shared" si="3"/>
        <v>28.932558139534883</v>
      </c>
    </row>
    <row r="120" spans="1:14" x14ac:dyDescent="0.3">
      <c r="A120" s="8" t="s">
        <v>176</v>
      </c>
      <c r="B120" s="8">
        <v>2</v>
      </c>
      <c r="C120" s="9">
        <v>18803</v>
      </c>
      <c r="D120" s="9">
        <v>741</v>
      </c>
      <c r="E120" s="9">
        <v>0</v>
      </c>
      <c r="F120" s="9">
        <v>19544</v>
      </c>
      <c r="G120" s="9">
        <v>52089</v>
      </c>
      <c r="H120" s="9">
        <v>13260</v>
      </c>
      <c r="I120" s="9">
        <v>65349</v>
      </c>
      <c r="J120" s="9">
        <v>4139</v>
      </c>
      <c r="K120" s="9">
        <v>89032</v>
      </c>
      <c r="L120" s="148">
        <v>5841</v>
      </c>
      <c r="M120" s="12">
        <f t="shared" si="2"/>
        <v>3.3460023968498547</v>
      </c>
      <c r="N120" s="12">
        <f t="shared" si="3"/>
        <v>15.242595445985277</v>
      </c>
    </row>
    <row r="121" spans="1:14" x14ac:dyDescent="0.3">
      <c r="A121" s="8" t="s">
        <v>38</v>
      </c>
      <c r="B121" s="8">
        <v>2</v>
      </c>
      <c r="C121" s="9">
        <v>9813</v>
      </c>
      <c r="D121" s="9">
        <v>2926</v>
      </c>
      <c r="E121" s="9">
        <v>0</v>
      </c>
      <c r="F121" s="9">
        <v>12739</v>
      </c>
      <c r="G121" s="9">
        <v>45791</v>
      </c>
      <c r="H121" s="9">
        <v>9000</v>
      </c>
      <c r="I121" s="9">
        <v>54791</v>
      </c>
      <c r="J121" s="9">
        <v>14900</v>
      </c>
      <c r="K121" s="9">
        <v>82430</v>
      </c>
      <c r="L121" s="148">
        <v>4730</v>
      </c>
      <c r="M121" s="12">
        <f t="shared" si="2"/>
        <v>2.6932346723044396</v>
      </c>
      <c r="N121" s="12">
        <f t="shared" si="3"/>
        <v>17.427061310782243</v>
      </c>
    </row>
    <row r="122" spans="1:14" x14ac:dyDescent="0.3">
      <c r="A122" s="8" t="s">
        <v>134</v>
      </c>
      <c r="B122" s="8">
        <v>2</v>
      </c>
      <c r="C122" s="9">
        <v>25820</v>
      </c>
      <c r="D122" s="9">
        <v>4680</v>
      </c>
      <c r="E122" s="9">
        <v>826</v>
      </c>
      <c r="F122" s="9">
        <v>31326</v>
      </c>
      <c r="G122" s="9">
        <v>72589</v>
      </c>
      <c r="H122" s="9">
        <v>5764</v>
      </c>
      <c r="I122" s="9">
        <v>78353</v>
      </c>
      <c r="J122" s="9">
        <v>70499</v>
      </c>
      <c r="K122" s="9">
        <v>180178</v>
      </c>
      <c r="L122" s="148">
        <v>5072</v>
      </c>
      <c r="M122" s="12">
        <f t="shared" si="2"/>
        <v>6.1762618296529972</v>
      </c>
      <c r="N122" s="12">
        <f t="shared" si="3"/>
        <v>35.524053627760253</v>
      </c>
    </row>
    <row r="123" spans="1:14" x14ac:dyDescent="0.3">
      <c r="A123" s="8" t="s">
        <v>22</v>
      </c>
      <c r="B123" s="8">
        <v>2</v>
      </c>
      <c r="C123" s="9">
        <v>18062</v>
      </c>
      <c r="D123" s="9">
        <v>6528</v>
      </c>
      <c r="E123" s="9">
        <v>5558</v>
      </c>
      <c r="F123" s="9">
        <v>30148</v>
      </c>
      <c r="G123" s="9">
        <v>135407</v>
      </c>
      <c r="H123" s="9">
        <v>46971</v>
      </c>
      <c r="I123" s="9">
        <v>182378</v>
      </c>
      <c r="J123" s="9">
        <v>62542</v>
      </c>
      <c r="K123" s="9">
        <v>275068</v>
      </c>
      <c r="L123" s="148">
        <v>6317</v>
      </c>
      <c r="M123" s="12">
        <f t="shared" si="2"/>
        <v>4.7725186006015514</v>
      </c>
      <c r="N123" s="12">
        <f t="shared" si="3"/>
        <v>43.544087383251544</v>
      </c>
    </row>
    <row r="124" spans="1:14" x14ac:dyDescent="0.3">
      <c r="A124" s="8" t="s">
        <v>252</v>
      </c>
      <c r="B124" s="8">
        <v>2</v>
      </c>
      <c r="C124" s="9">
        <v>34813</v>
      </c>
      <c r="D124" s="9">
        <v>2035</v>
      </c>
      <c r="E124" s="9">
        <v>3000</v>
      </c>
      <c r="F124" s="9">
        <v>39848</v>
      </c>
      <c r="G124" s="9">
        <v>155196</v>
      </c>
      <c r="H124" s="9">
        <v>13730</v>
      </c>
      <c r="I124" s="9">
        <v>168926</v>
      </c>
      <c r="J124" s="9">
        <v>98634</v>
      </c>
      <c r="K124" s="9">
        <v>307408</v>
      </c>
      <c r="L124" s="148">
        <v>5819</v>
      </c>
      <c r="M124" s="12">
        <f t="shared" si="2"/>
        <v>6.8479120123732597</v>
      </c>
      <c r="N124" s="12">
        <f t="shared" si="3"/>
        <v>52.828321017356934</v>
      </c>
    </row>
    <row r="125" spans="1:14" x14ac:dyDescent="0.3">
      <c r="A125" s="8" t="s">
        <v>233</v>
      </c>
      <c r="B125" s="8">
        <v>2</v>
      </c>
      <c r="C125" s="9">
        <v>19554</v>
      </c>
      <c r="D125" s="9">
        <v>4263</v>
      </c>
      <c r="E125" s="9">
        <v>1600</v>
      </c>
      <c r="F125" s="9">
        <v>25417</v>
      </c>
      <c r="G125" s="9">
        <v>110809</v>
      </c>
      <c r="H125" s="9">
        <v>8446</v>
      </c>
      <c r="I125" s="9">
        <v>119255</v>
      </c>
      <c r="J125" s="9">
        <v>53695</v>
      </c>
      <c r="K125" s="9">
        <v>198367</v>
      </c>
      <c r="L125" s="148">
        <v>6834</v>
      </c>
      <c r="M125" s="12">
        <f t="shared" si="2"/>
        <v>3.7191981270119987</v>
      </c>
      <c r="N125" s="12">
        <f t="shared" si="3"/>
        <v>29.026485220954054</v>
      </c>
    </row>
    <row r="126" spans="1:14" x14ac:dyDescent="0.3">
      <c r="A126" s="8" t="s">
        <v>137</v>
      </c>
      <c r="B126" s="8">
        <v>2</v>
      </c>
      <c r="C126" s="9">
        <v>26636</v>
      </c>
      <c r="D126" s="9">
        <v>12047</v>
      </c>
      <c r="E126" s="9">
        <v>2187</v>
      </c>
      <c r="F126" s="9">
        <v>40870</v>
      </c>
      <c r="G126" s="9">
        <v>116723</v>
      </c>
      <c r="H126" s="9">
        <v>8799</v>
      </c>
      <c r="I126" s="9">
        <v>125522</v>
      </c>
      <c r="J126" s="9">
        <v>39771</v>
      </c>
      <c r="K126" s="9">
        <v>206163</v>
      </c>
      <c r="L126" s="148">
        <v>6174</v>
      </c>
      <c r="M126" s="12">
        <f t="shared" si="2"/>
        <v>6.6196954972465178</v>
      </c>
      <c r="N126" s="12">
        <f t="shared" si="3"/>
        <v>33.39212827988338</v>
      </c>
    </row>
    <row r="127" spans="1:14" x14ac:dyDescent="0.3">
      <c r="A127" s="8" t="s">
        <v>141</v>
      </c>
      <c r="B127" s="8">
        <v>2</v>
      </c>
      <c r="C127" s="9">
        <v>16883</v>
      </c>
      <c r="D127" s="9">
        <v>0</v>
      </c>
      <c r="E127" s="9">
        <v>2640</v>
      </c>
      <c r="F127" s="9">
        <v>19523</v>
      </c>
      <c r="G127" s="9">
        <v>72368</v>
      </c>
      <c r="H127" s="9">
        <v>5995</v>
      </c>
      <c r="I127" s="9">
        <v>78363</v>
      </c>
      <c r="J127" s="9">
        <v>29039</v>
      </c>
      <c r="K127" s="9">
        <v>126925</v>
      </c>
      <c r="L127" s="148">
        <v>6458</v>
      </c>
      <c r="M127" s="12">
        <f t="shared" si="2"/>
        <v>3.0230721585630227</v>
      </c>
      <c r="N127" s="12">
        <f t="shared" si="3"/>
        <v>19.653917621554662</v>
      </c>
    </row>
    <row r="128" spans="1:14" x14ac:dyDescent="0.3">
      <c r="A128" s="8" t="s">
        <v>125</v>
      </c>
      <c r="B128" s="8">
        <v>2</v>
      </c>
      <c r="C128" s="9">
        <v>14100</v>
      </c>
      <c r="D128" s="9">
        <v>3510</v>
      </c>
      <c r="E128" s="9">
        <v>0</v>
      </c>
      <c r="F128" s="9">
        <v>17610</v>
      </c>
      <c r="G128" s="9">
        <v>39700</v>
      </c>
      <c r="H128" s="9">
        <v>8000</v>
      </c>
      <c r="I128" s="9">
        <v>47700</v>
      </c>
      <c r="J128" s="9">
        <v>49090</v>
      </c>
      <c r="K128" s="9">
        <v>114400</v>
      </c>
      <c r="L128" s="148">
        <v>5580</v>
      </c>
      <c r="M128" s="12">
        <f t="shared" si="2"/>
        <v>3.1559139784946235</v>
      </c>
      <c r="N128" s="12">
        <f t="shared" si="3"/>
        <v>20.501792114695341</v>
      </c>
    </row>
    <row r="129" spans="1:14" x14ac:dyDescent="0.3">
      <c r="A129" s="8" t="s">
        <v>262</v>
      </c>
      <c r="B129" s="8">
        <v>2</v>
      </c>
      <c r="C129" s="9">
        <v>24396</v>
      </c>
      <c r="D129" s="9">
        <v>8193</v>
      </c>
      <c r="E129" s="9">
        <v>399</v>
      </c>
      <c r="F129" s="9">
        <v>32988</v>
      </c>
      <c r="G129" s="9">
        <v>100208</v>
      </c>
      <c r="H129" s="9">
        <v>14780</v>
      </c>
      <c r="I129" s="9">
        <v>114988</v>
      </c>
      <c r="J129" s="9">
        <v>46552</v>
      </c>
      <c r="K129" s="9">
        <v>194528</v>
      </c>
      <c r="L129" s="148">
        <v>5433</v>
      </c>
      <c r="M129" s="12">
        <f t="shared" si="2"/>
        <v>6.0717835450027611</v>
      </c>
      <c r="N129" s="12">
        <f t="shared" si="3"/>
        <v>35.80489600588993</v>
      </c>
    </row>
    <row r="130" spans="1:14" x14ac:dyDescent="0.3">
      <c r="A130" s="8" t="s">
        <v>12</v>
      </c>
      <c r="B130" s="8">
        <v>2</v>
      </c>
      <c r="C130" s="9">
        <v>9000</v>
      </c>
      <c r="D130" s="9">
        <v>1350</v>
      </c>
      <c r="E130" s="9">
        <v>0</v>
      </c>
      <c r="F130" s="9">
        <v>10350</v>
      </c>
      <c r="G130" s="9">
        <v>25623</v>
      </c>
      <c r="H130" s="9">
        <v>3000</v>
      </c>
      <c r="I130" s="9">
        <v>28623</v>
      </c>
      <c r="J130" s="9">
        <v>24152</v>
      </c>
      <c r="K130" s="9">
        <v>63125</v>
      </c>
      <c r="L130" s="148">
        <v>4276</v>
      </c>
      <c r="M130" s="12">
        <f t="shared" si="2"/>
        <v>2.420486435921422</v>
      </c>
      <c r="N130" s="12">
        <f t="shared" si="3"/>
        <v>14.762628624883069</v>
      </c>
    </row>
    <row r="131" spans="1:14" x14ac:dyDescent="0.3">
      <c r="A131" s="8" t="s">
        <v>103</v>
      </c>
      <c r="B131" s="8">
        <v>2</v>
      </c>
      <c r="C131" s="9">
        <v>16033</v>
      </c>
      <c r="D131" s="9">
        <v>7424</v>
      </c>
      <c r="E131" s="9">
        <v>0</v>
      </c>
      <c r="F131" s="9">
        <v>23457</v>
      </c>
      <c r="G131" s="9">
        <v>30450</v>
      </c>
      <c r="H131" s="9">
        <v>600</v>
      </c>
      <c r="I131" s="9">
        <v>31050</v>
      </c>
      <c r="J131" s="9">
        <v>4987</v>
      </c>
      <c r="K131" s="9">
        <v>59494</v>
      </c>
      <c r="L131" s="148">
        <v>5033</v>
      </c>
      <c r="M131" s="12">
        <f t="shared" si="2"/>
        <v>4.6606397774687069</v>
      </c>
      <c r="N131" s="12">
        <f t="shared" si="3"/>
        <v>11.820782833300219</v>
      </c>
    </row>
    <row r="132" spans="1:14" x14ac:dyDescent="0.3">
      <c r="A132" s="8" t="s">
        <v>84</v>
      </c>
      <c r="B132" s="8">
        <v>2</v>
      </c>
      <c r="C132" s="24">
        <v>7645</v>
      </c>
      <c r="D132" s="9">
        <v>521</v>
      </c>
      <c r="E132" s="9">
        <v>410</v>
      </c>
      <c r="F132" s="24">
        <v>8576</v>
      </c>
      <c r="G132" s="9">
        <v>34175</v>
      </c>
      <c r="H132" s="9">
        <v>6500</v>
      </c>
      <c r="I132" s="24">
        <v>40675</v>
      </c>
      <c r="J132" s="24">
        <v>39599</v>
      </c>
      <c r="K132" s="24">
        <v>88850</v>
      </c>
      <c r="L132" s="148">
        <v>5413</v>
      </c>
      <c r="M132" s="12">
        <f t="shared" si="2"/>
        <v>1.5843340107149455</v>
      </c>
      <c r="N132" s="12">
        <f t="shared" si="3"/>
        <v>16.414188065767597</v>
      </c>
    </row>
    <row r="133" spans="1:14" x14ac:dyDescent="0.3">
      <c r="A133" s="8" t="s">
        <v>98</v>
      </c>
      <c r="B133" s="8">
        <v>2</v>
      </c>
      <c r="C133" s="9">
        <v>4778</v>
      </c>
      <c r="D133" s="9">
        <v>2168</v>
      </c>
      <c r="E133" s="9">
        <v>1391</v>
      </c>
      <c r="F133" s="9">
        <v>8337</v>
      </c>
      <c r="G133" s="9">
        <v>52751</v>
      </c>
      <c r="H133" s="9">
        <v>2216</v>
      </c>
      <c r="I133" s="9">
        <v>54967</v>
      </c>
      <c r="J133" s="9">
        <v>37742</v>
      </c>
      <c r="K133" s="9">
        <v>101046</v>
      </c>
      <c r="L133" s="148">
        <v>6847</v>
      </c>
      <c r="M133" s="12">
        <f t="shared" si="2"/>
        <v>1.2176135533810428</v>
      </c>
      <c r="N133" s="12">
        <f t="shared" si="3"/>
        <v>14.757704103987148</v>
      </c>
    </row>
    <row r="134" spans="1:14" x14ac:dyDescent="0.3">
      <c r="A134" s="8" t="s">
        <v>214</v>
      </c>
      <c r="B134" s="8">
        <v>2</v>
      </c>
      <c r="C134" s="9">
        <v>15088</v>
      </c>
      <c r="D134" s="9">
        <v>742</v>
      </c>
      <c r="E134" s="9">
        <v>0</v>
      </c>
      <c r="F134" s="9">
        <v>15830</v>
      </c>
      <c r="G134" s="9">
        <v>84122</v>
      </c>
      <c r="H134" s="9">
        <v>20150</v>
      </c>
      <c r="I134" s="9">
        <v>104272</v>
      </c>
      <c r="J134" s="9">
        <v>19195</v>
      </c>
      <c r="K134" s="9">
        <v>139297</v>
      </c>
      <c r="L134" s="148">
        <v>6240</v>
      </c>
      <c r="M134" s="12">
        <f t="shared" si="2"/>
        <v>2.5368589743589745</v>
      </c>
      <c r="N134" s="12">
        <f t="shared" si="3"/>
        <v>22.32323717948718</v>
      </c>
    </row>
    <row r="135" spans="1:14" x14ac:dyDescent="0.3">
      <c r="A135" s="8" t="s">
        <v>75</v>
      </c>
      <c r="B135" s="8">
        <v>2</v>
      </c>
      <c r="C135" s="9">
        <v>5248</v>
      </c>
      <c r="D135" s="9">
        <v>792</v>
      </c>
      <c r="E135" s="9">
        <v>233</v>
      </c>
      <c r="F135" s="9">
        <v>6273</v>
      </c>
      <c r="G135" s="9">
        <v>22125</v>
      </c>
      <c r="H135" s="9">
        <v>2018</v>
      </c>
      <c r="I135" s="9">
        <v>24143</v>
      </c>
      <c r="J135" s="9">
        <v>9305</v>
      </c>
      <c r="K135" s="9">
        <v>39721</v>
      </c>
      <c r="L135" s="148">
        <v>4110</v>
      </c>
      <c r="M135" s="12">
        <f t="shared" ref="M135:M201" si="6">F135/L135</f>
        <v>1.5262773722627738</v>
      </c>
      <c r="N135" s="12">
        <f t="shared" ref="N135:N201" si="7">K135/L135</f>
        <v>9.6644768856447687</v>
      </c>
    </row>
    <row r="136" spans="1:14" x14ac:dyDescent="0.3">
      <c r="A136" s="8" t="s">
        <v>99</v>
      </c>
      <c r="B136" s="8">
        <v>2</v>
      </c>
      <c r="C136" s="9">
        <v>8342</v>
      </c>
      <c r="D136" s="9">
        <v>1178</v>
      </c>
      <c r="E136" s="9">
        <v>0</v>
      </c>
      <c r="F136" s="9">
        <v>9520</v>
      </c>
      <c r="G136" s="9">
        <v>78033</v>
      </c>
      <c r="H136" s="9">
        <v>5250</v>
      </c>
      <c r="I136" s="9">
        <v>83283</v>
      </c>
      <c r="J136" s="9">
        <v>11415</v>
      </c>
      <c r="K136" s="9">
        <v>104218</v>
      </c>
      <c r="L136" s="148">
        <v>5523</v>
      </c>
      <c r="M136" s="12">
        <f t="shared" si="6"/>
        <v>1.7237008871989861</v>
      </c>
      <c r="N136" s="12">
        <f t="shared" si="7"/>
        <v>18.869817128372262</v>
      </c>
    </row>
    <row r="137" spans="1:14" x14ac:dyDescent="0.3">
      <c r="A137" s="8" t="s">
        <v>86</v>
      </c>
      <c r="B137" s="8">
        <v>2</v>
      </c>
      <c r="C137" s="9">
        <v>11370</v>
      </c>
      <c r="D137" s="9">
        <v>1400</v>
      </c>
      <c r="E137" s="9">
        <v>3282</v>
      </c>
      <c r="F137" s="9">
        <v>16052</v>
      </c>
      <c r="G137" s="9">
        <v>89597</v>
      </c>
      <c r="H137" s="9">
        <v>6000</v>
      </c>
      <c r="I137" s="9">
        <v>95597</v>
      </c>
      <c r="J137" s="9">
        <v>42179</v>
      </c>
      <c r="K137" s="9">
        <v>153828</v>
      </c>
      <c r="L137" s="148">
        <v>4659</v>
      </c>
      <c r="M137" s="12">
        <f t="shared" si="6"/>
        <v>3.4453745438935393</v>
      </c>
      <c r="N137" s="12">
        <f t="shared" si="7"/>
        <v>33.01738570508693</v>
      </c>
    </row>
    <row r="138" spans="1:14" x14ac:dyDescent="0.3">
      <c r="A138" s="8" t="s">
        <v>312</v>
      </c>
      <c r="B138" s="8">
        <v>2</v>
      </c>
      <c r="C138" s="9">
        <v>29871</v>
      </c>
      <c r="D138" s="9">
        <v>9074</v>
      </c>
      <c r="E138" s="9">
        <v>9840</v>
      </c>
      <c r="F138" s="9">
        <v>48785</v>
      </c>
      <c r="G138" s="9">
        <v>111578</v>
      </c>
      <c r="H138" s="9">
        <v>1</v>
      </c>
      <c r="I138" s="9">
        <v>111579</v>
      </c>
      <c r="J138" s="9">
        <v>70949</v>
      </c>
      <c r="K138" s="9">
        <v>231313</v>
      </c>
      <c r="L138" s="148">
        <v>6295</v>
      </c>
      <c r="M138" s="12">
        <f t="shared" si="6"/>
        <v>7.7498014297061157</v>
      </c>
      <c r="N138" s="12">
        <f t="shared" si="7"/>
        <v>36.745512311358219</v>
      </c>
    </row>
    <row r="139" spans="1:14" x14ac:dyDescent="0.3">
      <c r="A139" s="8" t="s">
        <v>40</v>
      </c>
      <c r="B139" s="8">
        <v>2</v>
      </c>
      <c r="C139" s="9">
        <v>1831</v>
      </c>
      <c r="D139" s="9">
        <v>88</v>
      </c>
      <c r="E139" s="9">
        <v>350</v>
      </c>
      <c r="F139" s="9">
        <v>2269</v>
      </c>
      <c r="G139" s="9">
        <v>33148</v>
      </c>
      <c r="H139" s="9">
        <v>1</v>
      </c>
      <c r="I139" s="9">
        <v>33149</v>
      </c>
      <c r="J139" s="9">
        <v>41359</v>
      </c>
      <c r="K139" s="9">
        <v>76777</v>
      </c>
      <c r="L139" s="148">
        <v>4434</v>
      </c>
      <c r="M139" s="12">
        <f t="shared" si="6"/>
        <v>0.51172755976544881</v>
      </c>
      <c r="N139" s="12">
        <f t="shared" si="7"/>
        <v>17.315516463689672</v>
      </c>
    </row>
    <row r="140" spans="1:14" x14ac:dyDescent="0.3">
      <c r="A140" s="8" t="s">
        <v>107</v>
      </c>
      <c r="B140" s="8">
        <v>2</v>
      </c>
      <c r="C140" s="9">
        <v>19132</v>
      </c>
      <c r="D140" s="9">
        <v>7746</v>
      </c>
      <c r="E140" s="9">
        <v>432</v>
      </c>
      <c r="F140" s="9">
        <v>27310</v>
      </c>
      <c r="G140" s="9">
        <v>75863</v>
      </c>
      <c r="H140" s="9">
        <v>21736</v>
      </c>
      <c r="I140" s="9">
        <v>97599</v>
      </c>
      <c r="J140" s="9">
        <v>36343</v>
      </c>
      <c r="K140" s="9">
        <v>161252</v>
      </c>
      <c r="L140" s="148">
        <v>4375</v>
      </c>
      <c r="M140" s="12">
        <f t="shared" si="6"/>
        <v>6.242285714285714</v>
      </c>
      <c r="N140" s="12">
        <f t="shared" si="7"/>
        <v>36.857599999999998</v>
      </c>
    </row>
    <row r="141" spans="1:14" x14ac:dyDescent="0.3">
      <c r="A141" s="8" t="s">
        <v>158</v>
      </c>
      <c r="B141" s="8">
        <v>2</v>
      </c>
      <c r="C141" s="9">
        <v>16398</v>
      </c>
      <c r="D141" s="9">
        <v>6318</v>
      </c>
      <c r="E141" s="9">
        <v>10344</v>
      </c>
      <c r="F141" s="9">
        <v>33060</v>
      </c>
      <c r="G141" s="9">
        <v>152284</v>
      </c>
      <c r="H141" s="9">
        <v>11649</v>
      </c>
      <c r="I141" s="9">
        <v>163933</v>
      </c>
      <c r="J141" s="9">
        <v>80704</v>
      </c>
      <c r="K141" s="9">
        <v>277697</v>
      </c>
      <c r="L141" s="148">
        <v>5101</v>
      </c>
      <c r="M141" s="12">
        <f t="shared" si="6"/>
        <v>6.4810821407567145</v>
      </c>
      <c r="N141" s="12">
        <f t="shared" si="7"/>
        <v>54.439717702411293</v>
      </c>
    </row>
    <row r="142" spans="1:14" x14ac:dyDescent="0.3">
      <c r="A142" s="8" t="s">
        <v>29</v>
      </c>
      <c r="B142" s="8">
        <v>2</v>
      </c>
      <c r="C142" s="9">
        <v>8008</v>
      </c>
      <c r="D142" s="9">
        <v>2400</v>
      </c>
      <c r="E142" s="9">
        <v>0</v>
      </c>
      <c r="F142" s="9">
        <v>10408</v>
      </c>
      <c r="G142" s="9">
        <v>40562</v>
      </c>
      <c r="H142" s="9">
        <v>17056</v>
      </c>
      <c r="I142" s="9">
        <v>57618</v>
      </c>
      <c r="J142" s="9">
        <v>24008</v>
      </c>
      <c r="K142" s="9">
        <v>92034</v>
      </c>
      <c r="L142" s="148">
        <v>4038</v>
      </c>
      <c r="M142" s="12">
        <f t="shared" si="6"/>
        <v>2.5775136206042597</v>
      </c>
      <c r="N142" s="12">
        <f t="shared" si="7"/>
        <v>22.791976225854384</v>
      </c>
    </row>
    <row r="143" spans="1:14" x14ac:dyDescent="0.3">
      <c r="A143" s="8" t="s">
        <v>128</v>
      </c>
      <c r="B143" s="8">
        <v>2</v>
      </c>
      <c r="C143" s="9">
        <v>3439</v>
      </c>
      <c r="D143" s="9">
        <v>3450</v>
      </c>
      <c r="E143" s="9">
        <v>0</v>
      </c>
      <c r="F143" s="9">
        <v>6889</v>
      </c>
      <c r="G143" s="9">
        <v>19974</v>
      </c>
      <c r="H143" s="9">
        <v>3232</v>
      </c>
      <c r="I143" s="9">
        <v>23206</v>
      </c>
      <c r="J143" s="9">
        <v>0</v>
      </c>
      <c r="K143" s="9">
        <v>30095</v>
      </c>
      <c r="L143" s="148">
        <v>4623</v>
      </c>
      <c r="M143" s="12">
        <f t="shared" si="6"/>
        <v>1.4901579061215662</v>
      </c>
      <c r="N143" s="12">
        <f t="shared" si="7"/>
        <v>6.5098420938784338</v>
      </c>
    </row>
    <row r="144" spans="1:14" x14ac:dyDescent="0.3">
      <c r="A144" s="8" t="s">
        <v>31</v>
      </c>
      <c r="B144" s="8">
        <v>2</v>
      </c>
      <c r="C144" s="9">
        <v>9881</v>
      </c>
      <c r="D144" s="9">
        <v>1389</v>
      </c>
      <c r="E144" s="9">
        <v>1204</v>
      </c>
      <c r="F144" s="9">
        <v>12474</v>
      </c>
      <c r="G144" s="9">
        <v>62032</v>
      </c>
      <c r="H144" s="9">
        <v>27193</v>
      </c>
      <c r="I144" s="9">
        <v>89225</v>
      </c>
      <c r="J144" s="9">
        <v>21718</v>
      </c>
      <c r="K144" s="9">
        <v>123417</v>
      </c>
      <c r="L144" s="148">
        <v>4104</v>
      </c>
      <c r="M144" s="12">
        <f t="shared" si="6"/>
        <v>3.0394736842105261</v>
      </c>
      <c r="N144" s="12">
        <f t="shared" si="7"/>
        <v>30.07236842105263</v>
      </c>
    </row>
    <row r="145" spans="1:14" x14ac:dyDescent="0.3">
      <c r="A145" s="8" t="s">
        <v>30</v>
      </c>
      <c r="B145" s="8">
        <v>2</v>
      </c>
      <c r="C145" s="9">
        <v>23347</v>
      </c>
      <c r="D145" s="9">
        <v>5054</v>
      </c>
      <c r="E145" s="9">
        <v>2783</v>
      </c>
      <c r="F145" s="9">
        <v>31184</v>
      </c>
      <c r="G145" s="9">
        <v>67273</v>
      </c>
      <c r="H145" s="9">
        <v>14282</v>
      </c>
      <c r="I145" s="9">
        <v>81555</v>
      </c>
      <c r="J145" s="9">
        <v>30698</v>
      </c>
      <c r="K145" s="9">
        <v>143437</v>
      </c>
      <c r="L145" s="148">
        <v>5479</v>
      </c>
      <c r="M145" s="12">
        <f t="shared" si="6"/>
        <v>5.6915495528381088</v>
      </c>
      <c r="N145" s="12">
        <f t="shared" si="7"/>
        <v>26.179412301514876</v>
      </c>
    </row>
    <row r="146" spans="1:14" x14ac:dyDescent="0.3">
      <c r="A146" s="8" t="s">
        <v>76</v>
      </c>
      <c r="B146" s="8">
        <v>2</v>
      </c>
      <c r="C146" s="9">
        <v>10000</v>
      </c>
      <c r="D146" s="9">
        <v>2400</v>
      </c>
      <c r="E146" s="9">
        <v>0</v>
      </c>
      <c r="F146" s="9">
        <v>12400</v>
      </c>
      <c r="G146" s="9">
        <v>33909</v>
      </c>
      <c r="H146" s="9">
        <v>2600</v>
      </c>
      <c r="I146" s="9">
        <v>36509</v>
      </c>
      <c r="J146" s="9">
        <v>12775</v>
      </c>
      <c r="K146" s="9">
        <v>61684</v>
      </c>
      <c r="L146" s="148">
        <v>6680</v>
      </c>
      <c r="M146" s="12">
        <f t="shared" si="6"/>
        <v>1.8562874251497006</v>
      </c>
      <c r="N146" s="12">
        <f t="shared" si="7"/>
        <v>9.2341317365269457</v>
      </c>
    </row>
    <row r="147" spans="1:14" x14ac:dyDescent="0.3">
      <c r="A147" s="8" t="s">
        <v>111</v>
      </c>
      <c r="B147" s="8">
        <v>2</v>
      </c>
      <c r="C147" s="9">
        <v>14261</v>
      </c>
      <c r="D147" s="9">
        <v>3762</v>
      </c>
      <c r="E147" s="9">
        <v>0</v>
      </c>
      <c r="F147" s="9">
        <v>18023</v>
      </c>
      <c r="G147" s="9">
        <v>57810</v>
      </c>
      <c r="H147" s="9">
        <v>4372</v>
      </c>
      <c r="I147" s="9">
        <v>62182</v>
      </c>
      <c r="J147" s="9">
        <v>23090</v>
      </c>
      <c r="K147" s="9">
        <v>103295</v>
      </c>
      <c r="L147" s="148">
        <v>6033</v>
      </c>
      <c r="M147" s="12">
        <f t="shared" si="6"/>
        <v>2.9874026189292224</v>
      </c>
      <c r="N147" s="12">
        <f t="shared" si="7"/>
        <v>17.121664180341455</v>
      </c>
    </row>
    <row r="148" spans="1:14" x14ac:dyDescent="0.3">
      <c r="A148" s="8" t="s">
        <v>72</v>
      </c>
      <c r="B148" s="8">
        <v>2</v>
      </c>
      <c r="C148" s="9">
        <v>18275</v>
      </c>
      <c r="D148" s="9">
        <v>3457</v>
      </c>
      <c r="E148" s="9">
        <v>0</v>
      </c>
      <c r="F148" s="9">
        <v>21732</v>
      </c>
      <c r="G148" s="9">
        <v>46916</v>
      </c>
      <c r="H148" s="9">
        <v>3439</v>
      </c>
      <c r="I148" s="9">
        <v>50355</v>
      </c>
      <c r="J148" s="9">
        <v>23983</v>
      </c>
      <c r="K148" s="9">
        <v>96070</v>
      </c>
      <c r="L148" s="148">
        <v>5092</v>
      </c>
      <c r="M148" s="12">
        <f t="shared" si="6"/>
        <v>4.2678711704634722</v>
      </c>
      <c r="N148" s="12">
        <f t="shared" si="7"/>
        <v>18.866849960722703</v>
      </c>
    </row>
    <row r="149" spans="1:14" x14ac:dyDescent="0.3">
      <c r="A149" s="8" t="s">
        <v>207</v>
      </c>
      <c r="B149" s="8">
        <v>2</v>
      </c>
      <c r="C149" s="9">
        <v>10215</v>
      </c>
      <c r="D149" s="9">
        <v>3718</v>
      </c>
      <c r="E149" s="9">
        <v>0</v>
      </c>
      <c r="F149" s="9">
        <v>13933</v>
      </c>
      <c r="G149" s="9">
        <v>98439</v>
      </c>
      <c r="H149" s="9">
        <v>41000</v>
      </c>
      <c r="I149" s="9">
        <v>139439</v>
      </c>
      <c r="J149" s="9">
        <v>25213</v>
      </c>
      <c r="K149" s="9">
        <v>178585</v>
      </c>
      <c r="L149" s="148">
        <v>4757</v>
      </c>
      <c r="M149" s="12">
        <f t="shared" si="6"/>
        <v>2.9289468152196765</v>
      </c>
      <c r="N149" s="12">
        <f t="shared" si="7"/>
        <v>37.541517763296198</v>
      </c>
    </row>
    <row r="150" spans="1:14" x14ac:dyDescent="0.3">
      <c r="A150" s="8" t="s">
        <v>238</v>
      </c>
      <c r="B150" s="8">
        <v>2</v>
      </c>
      <c r="C150" s="9">
        <v>4495</v>
      </c>
      <c r="D150" s="9">
        <v>1230</v>
      </c>
      <c r="E150" s="9">
        <v>2000</v>
      </c>
      <c r="F150" s="9">
        <v>7725</v>
      </c>
      <c r="G150" s="9">
        <v>39542</v>
      </c>
      <c r="H150" s="9">
        <v>3025</v>
      </c>
      <c r="I150" s="9">
        <v>42567</v>
      </c>
      <c r="J150" s="9">
        <v>21090</v>
      </c>
      <c r="K150" s="9">
        <v>71382</v>
      </c>
      <c r="L150" s="148">
        <v>4614</v>
      </c>
      <c r="M150" s="12">
        <f t="shared" si="6"/>
        <v>1.6742522756827047</v>
      </c>
      <c r="N150" s="12">
        <f t="shared" si="7"/>
        <v>15.47074122236671</v>
      </c>
    </row>
    <row r="151" spans="1:14" x14ac:dyDescent="0.3">
      <c r="A151" s="8" t="s">
        <v>240</v>
      </c>
      <c r="B151" s="8">
        <v>2</v>
      </c>
      <c r="C151" s="9">
        <v>25965</v>
      </c>
      <c r="D151" s="9">
        <v>2425</v>
      </c>
      <c r="E151" s="9">
        <v>6500</v>
      </c>
      <c r="F151" s="9">
        <v>34890</v>
      </c>
      <c r="G151" s="9">
        <v>171906</v>
      </c>
      <c r="H151" s="9">
        <v>54836</v>
      </c>
      <c r="I151" s="9">
        <v>226742</v>
      </c>
      <c r="J151" s="9">
        <v>78465</v>
      </c>
      <c r="K151" s="9">
        <v>340097</v>
      </c>
      <c r="L151" s="148">
        <v>6999</v>
      </c>
      <c r="M151" s="12">
        <f t="shared" si="6"/>
        <v>4.9849978568366913</v>
      </c>
      <c r="N151" s="12">
        <f t="shared" si="7"/>
        <v>48.592227461065868</v>
      </c>
    </row>
    <row r="152" spans="1:14" x14ac:dyDescent="0.3">
      <c r="A152" s="8" t="s">
        <v>235</v>
      </c>
      <c r="B152" s="8">
        <v>2</v>
      </c>
      <c r="C152" s="9">
        <v>20384</v>
      </c>
      <c r="D152" s="9">
        <v>2459</v>
      </c>
      <c r="E152" s="9">
        <v>664</v>
      </c>
      <c r="F152" s="9">
        <v>23507</v>
      </c>
      <c r="G152" s="9">
        <v>83486</v>
      </c>
      <c r="H152" s="9">
        <v>10558</v>
      </c>
      <c r="I152" s="9">
        <v>94044</v>
      </c>
      <c r="J152" s="9">
        <v>26611</v>
      </c>
      <c r="K152" s="9">
        <v>144162</v>
      </c>
      <c r="L152" s="148">
        <v>4837</v>
      </c>
      <c r="M152" s="12">
        <f t="shared" si="6"/>
        <v>4.8598304734339468</v>
      </c>
      <c r="N152" s="12">
        <f t="shared" si="7"/>
        <v>29.804010750465164</v>
      </c>
    </row>
    <row r="153" spans="1:14" x14ac:dyDescent="0.3">
      <c r="A153" s="8" t="s">
        <v>246</v>
      </c>
      <c r="B153" s="8">
        <v>2</v>
      </c>
      <c r="C153" s="9">
        <v>16867</v>
      </c>
      <c r="D153" s="9">
        <v>1067</v>
      </c>
      <c r="E153" s="9">
        <v>405</v>
      </c>
      <c r="F153" s="9">
        <v>18339</v>
      </c>
      <c r="G153" s="9">
        <v>97889</v>
      </c>
      <c r="H153" s="9">
        <v>1036</v>
      </c>
      <c r="I153" s="9">
        <v>98925</v>
      </c>
      <c r="J153" s="9">
        <v>47442</v>
      </c>
      <c r="K153" s="9">
        <v>164706</v>
      </c>
      <c r="L153" s="148">
        <v>5240</v>
      </c>
      <c r="M153" s="12">
        <f t="shared" si="6"/>
        <v>3.4998091603053436</v>
      </c>
      <c r="N153" s="12">
        <f t="shared" si="7"/>
        <v>31.432442748091603</v>
      </c>
    </row>
    <row r="154" spans="1:14" s="145" customFormat="1" x14ac:dyDescent="0.3">
      <c r="A154" s="52" t="s">
        <v>1489</v>
      </c>
      <c r="B154" s="156"/>
      <c r="C154" s="149">
        <f t="shared" ref="C154:L154" si="8">SUM(C79:C153)</f>
        <v>1086372</v>
      </c>
      <c r="D154" s="149">
        <f t="shared" si="8"/>
        <v>271243</v>
      </c>
      <c r="E154" s="149">
        <f t="shared" si="8"/>
        <v>92855</v>
      </c>
      <c r="F154" s="149">
        <f t="shared" si="8"/>
        <v>1450470</v>
      </c>
      <c r="G154" s="149">
        <f t="shared" si="8"/>
        <v>5460370</v>
      </c>
      <c r="H154" s="149">
        <f t="shared" si="8"/>
        <v>833016</v>
      </c>
      <c r="I154" s="149">
        <f t="shared" si="8"/>
        <v>6293386</v>
      </c>
      <c r="J154" s="149">
        <f t="shared" si="8"/>
        <v>2865144</v>
      </c>
      <c r="K154" s="149">
        <f t="shared" si="8"/>
        <v>10609000</v>
      </c>
      <c r="L154" s="150">
        <f t="shared" si="8"/>
        <v>398375</v>
      </c>
      <c r="M154" s="158">
        <f>F154/L154</f>
        <v>3.6409664261060559</v>
      </c>
      <c r="N154" s="158">
        <f>K154/L154</f>
        <v>26.630687166614372</v>
      </c>
    </row>
    <row r="155" spans="1:14" s="145" customFormat="1" x14ac:dyDescent="0.3">
      <c r="A155" s="51" t="s">
        <v>1490</v>
      </c>
      <c r="C155" s="152">
        <f>C154/75</f>
        <v>14484.96</v>
      </c>
      <c r="D155" s="152">
        <f t="shared" ref="D155:L155" si="9">D154/75</f>
        <v>3616.5733333333333</v>
      </c>
      <c r="E155" s="152">
        <f t="shared" si="9"/>
        <v>1238.0666666666666</v>
      </c>
      <c r="F155" s="152">
        <f t="shared" si="9"/>
        <v>19339.599999999999</v>
      </c>
      <c r="G155" s="152">
        <f t="shared" si="9"/>
        <v>72804.933333333334</v>
      </c>
      <c r="H155" s="152">
        <f t="shared" si="9"/>
        <v>11106.88</v>
      </c>
      <c r="I155" s="152">
        <f t="shared" si="9"/>
        <v>83911.813333333339</v>
      </c>
      <c r="J155" s="152">
        <f t="shared" si="9"/>
        <v>38201.919999999998</v>
      </c>
      <c r="K155" s="152">
        <f t="shared" si="9"/>
        <v>141453.33333333334</v>
      </c>
      <c r="L155" s="154">
        <f t="shared" si="9"/>
        <v>5311.666666666667</v>
      </c>
      <c r="M155" s="152"/>
      <c r="N155" s="152"/>
    </row>
    <row r="156" spans="1:14" s="145" customFormat="1" x14ac:dyDescent="0.3">
      <c r="C156" s="147"/>
      <c r="D156" s="147"/>
      <c r="E156" s="147"/>
      <c r="F156" s="147"/>
      <c r="G156" s="147"/>
      <c r="H156" s="147"/>
      <c r="I156" s="147"/>
      <c r="J156" s="147"/>
      <c r="K156" s="147"/>
      <c r="L156" s="148"/>
      <c r="M156" s="12"/>
      <c r="N156" s="12"/>
    </row>
    <row r="157" spans="1:14" x14ac:dyDescent="0.3">
      <c r="A157" s="8" t="s">
        <v>241</v>
      </c>
      <c r="B157" s="8">
        <v>3</v>
      </c>
      <c r="C157" s="9">
        <v>28047</v>
      </c>
      <c r="D157" s="9">
        <v>4587</v>
      </c>
      <c r="E157" s="9">
        <v>8020</v>
      </c>
      <c r="F157" s="9">
        <v>40654</v>
      </c>
      <c r="G157" s="9">
        <v>98054</v>
      </c>
      <c r="H157" s="9">
        <v>26406</v>
      </c>
      <c r="I157" s="9">
        <v>124460</v>
      </c>
      <c r="J157" s="9">
        <v>62895</v>
      </c>
      <c r="K157" s="9">
        <v>228009</v>
      </c>
      <c r="L157" s="148">
        <v>7410</v>
      </c>
      <c r="M157" s="12">
        <f t="shared" si="6"/>
        <v>5.4863697705802972</v>
      </c>
      <c r="N157" s="12">
        <f t="shared" si="7"/>
        <v>30.770445344129556</v>
      </c>
    </row>
    <row r="158" spans="1:14" x14ac:dyDescent="0.3">
      <c r="A158" s="8" t="s">
        <v>115</v>
      </c>
      <c r="B158" s="8">
        <v>3</v>
      </c>
      <c r="C158" s="9">
        <v>9106</v>
      </c>
      <c r="D158" s="9">
        <v>0</v>
      </c>
      <c r="E158" s="9">
        <v>0</v>
      </c>
      <c r="F158" s="9">
        <v>9106</v>
      </c>
      <c r="G158" s="9">
        <v>39378</v>
      </c>
      <c r="H158" s="9">
        <v>3211</v>
      </c>
      <c r="I158" s="9">
        <v>42589</v>
      </c>
      <c r="J158" s="9">
        <v>38774</v>
      </c>
      <c r="K158" s="9">
        <v>90469</v>
      </c>
      <c r="L158" s="148">
        <v>9471</v>
      </c>
      <c r="M158" s="12">
        <f t="shared" si="6"/>
        <v>0.96146130292471754</v>
      </c>
      <c r="N158" s="12">
        <f t="shared" si="7"/>
        <v>9.5522120156266492</v>
      </c>
    </row>
    <row r="159" spans="1:14" x14ac:dyDescent="0.3">
      <c r="A159" s="8" t="s">
        <v>163</v>
      </c>
      <c r="B159" s="8">
        <v>3</v>
      </c>
      <c r="C159" s="9">
        <v>16000</v>
      </c>
      <c r="D159" s="9">
        <v>500</v>
      </c>
      <c r="E159" s="9">
        <v>1800</v>
      </c>
      <c r="F159" s="9">
        <v>18300</v>
      </c>
      <c r="G159" s="9">
        <v>269690</v>
      </c>
      <c r="H159" s="9">
        <v>85000</v>
      </c>
      <c r="I159" s="9">
        <v>354690</v>
      </c>
      <c r="J159" s="9">
        <v>150000</v>
      </c>
      <c r="K159" s="9">
        <v>522990</v>
      </c>
      <c r="L159" s="148">
        <v>11569</v>
      </c>
      <c r="M159" s="12">
        <f t="shared" si="6"/>
        <v>1.5818134670239432</v>
      </c>
      <c r="N159" s="12">
        <f t="shared" si="7"/>
        <v>45.206154378079347</v>
      </c>
    </row>
    <row r="160" spans="1:14" x14ac:dyDescent="0.3">
      <c r="A160" s="8" t="s">
        <v>364</v>
      </c>
      <c r="B160" s="8">
        <v>3</v>
      </c>
      <c r="C160" s="9">
        <v>33181</v>
      </c>
      <c r="D160" s="9">
        <v>7288</v>
      </c>
      <c r="E160" s="9">
        <v>500</v>
      </c>
      <c r="F160" s="9">
        <v>40969</v>
      </c>
      <c r="G160" s="9">
        <v>209448</v>
      </c>
      <c r="H160" s="9">
        <v>70591</v>
      </c>
      <c r="I160" s="9">
        <v>280039</v>
      </c>
      <c r="J160" s="9">
        <v>78208</v>
      </c>
      <c r="K160" s="9">
        <v>399216</v>
      </c>
      <c r="L160" s="148">
        <v>9706</v>
      </c>
      <c r="M160" s="12">
        <f t="shared" si="6"/>
        <v>4.2209973212445906</v>
      </c>
      <c r="N160" s="12">
        <f t="shared" si="7"/>
        <v>41.130846898825467</v>
      </c>
    </row>
    <row r="161" spans="1:14" x14ac:dyDescent="0.3">
      <c r="A161" s="8" t="s">
        <v>133</v>
      </c>
      <c r="B161" s="8">
        <v>3</v>
      </c>
      <c r="C161" s="9">
        <v>24582</v>
      </c>
      <c r="D161" s="9">
        <v>5114</v>
      </c>
      <c r="E161" s="9">
        <v>1600</v>
      </c>
      <c r="F161" s="9">
        <v>31296</v>
      </c>
      <c r="G161" s="9">
        <v>165668</v>
      </c>
      <c r="H161" s="9">
        <v>26159</v>
      </c>
      <c r="I161" s="9">
        <v>191827</v>
      </c>
      <c r="J161" s="9">
        <v>198580</v>
      </c>
      <c r="K161" s="9">
        <v>421703</v>
      </c>
      <c r="L161" s="148">
        <v>11000</v>
      </c>
      <c r="M161" s="12">
        <f t="shared" si="6"/>
        <v>2.8450909090909091</v>
      </c>
      <c r="N161" s="12">
        <f t="shared" si="7"/>
        <v>38.336636363636366</v>
      </c>
    </row>
    <row r="162" spans="1:14" x14ac:dyDescent="0.3">
      <c r="A162" s="8" t="s">
        <v>129</v>
      </c>
      <c r="B162" s="8">
        <v>3</v>
      </c>
      <c r="C162" s="9">
        <v>21155</v>
      </c>
      <c r="D162" s="9">
        <v>5051</v>
      </c>
      <c r="E162" s="9">
        <v>2000</v>
      </c>
      <c r="F162" s="9">
        <v>28206</v>
      </c>
      <c r="G162" s="9">
        <v>101544</v>
      </c>
      <c r="H162" s="9">
        <v>9153</v>
      </c>
      <c r="I162" s="9">
        <v>110697</v>
      </c>
      <c r="J162" s="9">
        <v>30493</v>
      </c>
      <c r="K162" s="9">
        <v>169396</v>
      </c>
      <c r="L162" s="148">
        <v>7172</v>
      </c>
      <c r="M162" s="12">
        <f t="shared" si="6"/>
        <v>3.9327941996653655</v>
      </c>
      <c r="N162" s="12">
        <f t="shared" si="7"/>
        <v>23.619074177356385</v>
      </c>
    </row>
    <row r="163" spans="1:14" x14ac:dyDescent="0.3">
      <c r="A163" s="8" t="s">
        <v>174</v>
      </c>
      <c r="B163" s="8">
        <v>3</v>
      </c>
      <c r="C163" s="9">
        <v>30100</v>
      </c>
      <c r="D163" s="9">
        <v>22750</v>
      </c>
      <c r="E163" s="9">
        <v>1821</v>
      </c>
      <c r="F163" s="9">
        <v>54671</v>
      </c>
      <c r="G163" s="9">
        <v>172785</v>
      </c>
      <c r="H163" s="9">
        <v>19934</v>
      </c>
      <c r="I163" s="9">
        <v>192719</v>
      </c>
      <c r="J163" s="9">
        <v>52162</v>
      </c>
      <c r="K163" s="9">
        <v>299552</v>
      </c>
      <c r="L163" s="148">
        <v>9197</v>
      </c>
      <c r="M163" s="12">
        <f t="shared" si="6"/>
        <v>5.944438403827335</v>
      </c>
      <c r="N163" s="12">
        <f t="shared" si="7"/>
        <v>32.570620854626512</v>
      </c>
    </row>
    <row r="164" spans="1:14" x14ac:dyDescent="0.3">
      <c r="A164" s="8" t="s">
        <v>118</v>
      </c>
      <c r="B164" s="8">
        <v>3</v>
      </c>
      <c r="C164" s="9">
        <v>49291</v>
      </c>
      <c r="D164" s="9">
        <v>8491</v>
      </c>
      <c r="E164" s="9">
        <v>0</v>
      </c>
      <c r="F164" s="9">
        <v>57782</v>
      </c>
      <c r="G164" s="9">
        <v>222149</v>
      </c>
      <c r="H164" s="9">
        <v>78560</v>
      </c>
      <c r="I164" s="9">
        <v>300709</v>
      </c>
      <c r="J164" s="9">
        <v>105001</v>
      </c>
      <c r="K164" s="9">
        <v>463492</v>
      </c>
      <c r="L164" s="148">
        <v>11825</v>
      </c>
      <c r="M164" s="12">
        <f t="shared" si="6"/>
        <v>4.8864270613107825</v>
      </c>
      <c r="N164" s="12">
        <f t="shared" si="7"/>
        <v>39.195940803382662</v>
      </c>
    </row>
    <row r="165" spans="1:14" x14ac:dyDescent="0.3">
      <c r="A165" s="8" t="s">
        <v>339</v>
      </c>
      <c r="B165" s="8">
        <v>3</v>
      </c>
      <c r="C165" s="9">
        <v>38127</v>
      </c>
      <c r="D165" s="9">
        <v>5557</v>
      </c>
      <c r="E165" s="9">
        <v>3000</v>
      </c>
      <c r="F165" s="9">
        <v>46684</v>
      </c>
      <c r="G165" s="9">
        <v>239992</v>
      </c>
      <c r="H165" s="9">
        <v>55697</v>
      </c>
      <c r="I165" s="9">
        <v>295689</v>
      </c>
      <c r="J165" s="9">
        <v>159465</v>
      </c>
      <c r="K165" s="9">
        <v>501838</v>
      </c>
      <c r="L165" s="148">
        <v>7226</v>
      </c>
      <c r="M165" s="12">
        <f t="shared" si="6"/>
        <v>6.4605590921671743</v>
      </c>
      <c r="N165" s="12">
        <f t="shared" si="7"/>
        <v>69.448934403542765</v>
      </c>
    </row>
    <row r="166" spans="1:14" x14ac:dyDescent="0.3">
      <c r="A166" s="8" t="s">
        <v>154</v>
      </c>
      <c r="B166" s="8">
        <v>3</v>
      </c>
      <c r="C166" s="9">
        <v>18556</v>
      </c>
      <c r="D166" s="9">
        <v>8477</v>
      </c>
      <c r="E166" s="9">
        <v>3095</v>
      </c>
      <c r="F166" s="9">
        <v>30128</v>
      </c>
      <c r="G166" s="9">
        <v>169000</v>
      </c>
      <c r="H166" s="9">
        <v>56972</v>
      </c>
      <c r="I166" s="9">
        <v>225972</v>
      </c>
      <c r="J166" s="9">
        <v>73356</v>
      </c>
      <c r="K166" s="9">
        <v>329456</v>
      </c>
      <c r="L166" s="148">
        <v>10090</v>
      </c>
      <c r="M166" s="12">
        <f t="shared" si="6"/>
        <v>2.9859266600594649</v>
      </c>
      <c r="N166" s="12">
        <f t="shared" si="7"/>
        <v>32.651734390485629</v>
      </c>
    </row>
    <row r="167" spans="1:14" x14ac:dyDescent="0.3">
      <c r="A167" s="8" t="s">
        <v>228</v>
      </c>
      <c r="B167" s="8">
        <v>3</v>
      </c>
      <c r="C167" s="9">
        <v>33231</v>
      </c>
      <c r="D167" s="9">
        <v>1000</v>
      </c>
      <c r="E167" s="9">
        <v>2800</v>
      </c>
      <c r="F167" s="9">
        <v>37031</v>
      </c>
      <c r="G167" s="9">
        <v>144469</v>
      </c>
      <c r="H167" s="9">
        <v>27350</v>
      </c>
      <c r="I167" s="9">
        <v>171819</v>
      </c>
      <c r="J167" s="9">
        <v>149313</v>
      </c>
      <c r="K167" s="9">
        <v>358163</v>
      </c>
      <c r="L167" s="148">
        <v>9705</v>
      </c>
      <c r="M167" s="12">
        <f t="shared" si="6"/>
        <v>3.8156620298815045</v>
      </c>
      <c r="N167" s="12">
        <f t="shared" si="7"/>
        <v>36.904997424008243</v>
      </c>
    </row>
    <row r="168" spans="1:14" x14ac:dyDescent="0.3">
      <c r="A168" s="8" t="s">
        <v>219</v>
      </c>
      <c r="B168" s="8">
        <v>3</v>
      </c>
      <c r="C168" s="9">
        <v>8471</v>
      </c>
      <c r="D168" s="9">
        <v>1451</v>
      </c>
      <c r="E168" s="9">
        <v>2749</v>
      </c>
      <c r="F168" s="9">
        <v>12671</v>
      </c>
      <c r="G168" s="9">
        <v>55192</v>
      </c>
      <c r="H168" s="9">
        <v>14849</v>
      </c>
      <c r="I168" s="9">
        <v>70041</v>
      </c>
      <c r="J168" s="9">
        <v>14708</v>
      </c>
      <c r="K168" s="9">
        <v>97420</v>
      </c>
      <c r="L168" s="148">
        <v>8692</v>
      </c>
      <c r="M168" s="12">
        <f t="shared" si="6"/>
        <v>1.4577772664519097</v>
      </c>
      <c r="N168" s="12">
        <f t="shared" si="7"/>
        <v>11.208007363092499</v>
      </c>
    </row>
    <row r="169" spans="1:14" x14ac:dyDescent="0.3">
      <c r="A169" s="8" t="s">
        <v>336</v>
      </c>
      <c r="B169" s="8">
        <v>3</v>
      </c>
      <c r="C169" s="9">
        <v>38304</v>
      </c>
      <c r="D169" s="9">
        <v>8460</v>
      </c>
      <c r="E169" s="9">
        <v>6705</v>
      </c>
      <c r="F169" s="9">
        <v>53469</v>
      </c>
      <c r="G169" s="9">
        <v>248867</v>
      </c>
      <c r="H169" s="9">
        <v>61566</v>
      </c>
      <c r="I169" s="9">
        <v>310433</v>
      </c>
      <c r="J169" s="9">
        <v>139188</v>
      </c>
      <c r="K169" s="9">
        <v>503090</v>
      </c>
      <c r="L169" s="148">
        <v>11833</v>
      </c>
      <c r="M169" s="12">
        <f t="shared" si="6"/>
        <v>4.5186343277275416</v>
      </c>
      <c r="N169" s="12">
        <f t="shared" si="7"/>
        <v>42.515845516775123</v>
      </c>
    </row>
    <row r="170" spans="1:14" x14ac:dyDescent="0.3">
      <c r="A170" s="8" t="s">
        <v>357</v>
      </c>
      <c r="B170" s="8">
        <v>3</v>
      </c>
      <c r="C170" s="9">
        <v>21014</v>
      </c>
      <c r="D170" s="9">
        <v>5250</v>
      </c>
      <c r="E170" s="9">
        <v>1102</v>
      </c>
      <c r="F170" s="9">
        <v>27366</v>
      </c>
      <c r="G170" s="9">
        <v>98618</v>
      </c>
      <c r="H170" s="9">
        <v>10905</v>
      </c>
      <c r="I170" s="9">
        <v>109523</v>
      </c>
      <c r="J170" s="9">
        <v>73598</v>
      </c>
      <c r="K170" s="9">
        <v>210487</v>
      </c>
      <c r="L170" s="148">
        <v>10857</v>
      </c>
      <c r="M170" s="12">
        <f t="shared" si="6"/>
        <v>2.5205857971815417</v>
      </c>
      <c r="N170" s="12">
        <f t="shared" si="7"/>
        <v>19.387215621258175</v>
      </c>
    </row>
    <row r="171" spans="1:14" x14ac:dyDescent="0.3">
      <c r="A171" s="8" t="s">
        <v>79</v>
      </c>
      <c r="B171" s="8">
        <v>3</v>
      </c>
      <c r="C171" s="9">
        <v>11446</v>
      </c>
      <c r="D171" s="9">
        <v>1764</v>
      </c>
      <c r="E171" s="9">
        <v>1600</v>
      </c>
      <c r="F171" s="9">
        <v>14810</v>
      </c>
      <c r="G171" s="9">
        <v>67208</v>
      </c>
      <c r="H171" s="9">
        <v>20402</v>
      </c>
      <c r="I171" s="9">
        <v>87610</v>
      </c>
      <c r="J171" s="9">
        <v>47926</v>
      </c>
      <c r="K171" s="9">
        <v>150346</v>
      </c>
      <c r="L171" s="148">
        <v>9467</v>
      </c>
      <c r="M171" s="12">
        <f t="shared" si="6"/>
        <v>1.5643815358614133</v>
      </c>
      <c r="N171" s="12">
        <f t="shared" si="7"/>
        <v>15.881060526037816</v>
      </c>
    </row>
    <row r="172" spans="1:14" x14ac:dyDescent="0.3">
      <c r="A172" s="8" t="s">
        <v>216</v>
      </c>
      <c r="B172" s="8">
        <v>3</v>
      </c>
      <c r="C172" s="9">
        <v>23371</v>
      </c>
      <c r="D172" s="9">
        <v>7790</v>
      </c>
      <c r="E172" s="9">
        <v>2000</v>
      </c>
      <c r="F172" s="9">
        <v>33161</v>
      </c>
      <c r="G172" s="9">
        <v>101632</v>
      </c>
      <c r="H172" s="9">
        <v>60377</v>
      </c>
      <c r="I172" s="9">
        <v>162009</v>
      </c>
      <c r="J172" s="9">
        <v>61584</v>
      </c>
      <c r="K172" s="9">
        <v>256754</v>
      </c>
      <c r="L172" s="148">
        <v>8257</v>
      </c>
      <c r="M172" s="12">
        <f t="shared" si="6"/>
        <v>4.0161075451132371</v>
      </c>
      <c r="N172" s="12">
        <f t="shared" si="7"/>
        <v>31.095313067700133</v>
      </c>
    </row>
    <row r="173" spans="1:14" x14ac:dyDescent="0.3">
      <c r="A173" s="8" t="s">
        <v>300</v>
      </c>
      <c r="B173" s="8">
        <v>3</v>
      </c>
      <c r="C173" s="9">
        <v>60977</v>
      </c>
      <c r="D173" s="9">
        <v>16606</v>
      </c>
      <c r="E173" s="9">
        <v>6857</v>
      </c>
      <c r="F173" s="9">
        <v>84440</v>
      </c>
      <c r="G173" s="9">
        <v>425540</v>
      </c>
      <c r="H173" s="9">
        <v>131480</v>
      </c>
      <c r="I173" s="9">
        <v>557020</v>
      </c>
      <c r="J173" s="9">
        <v>328698</v>
      </c>
      <c r="K173" s="9">
        <v>970158</v>
      </c>
      <c r="L173" s="148">
        <v>9420</v>
      </c>
      <c r="M173" s="12">
        <f t="shared" si="6"/>
        <v>8.9639065817409769</v>
      </c>
      <c r="N173" s="12">
        <f t="shared" si="7"/>
        <v>102.98917197452229</v>
      </c>
    </row>
    <row r="174" spans="1:14" x14ac:dyDescent="0.3">
      <c r="A174" s="8" t="s">
        <v>130</v>
      </c>
      <c r="B174" s="8">
        <v>3</v>
      </c>
      <c r="C174" s="9">
        <v>25648</v>
      </c>
      <c r="D174" s="9">
        <v>13404</v>
      </c>
      <c r="E174" s="9">
        <v>2600</v>
      </c>
      <c r="F174" s="9">
        <v>41652</v>
      </c>
      <c r="G174" s="9">
        <v>155988</v>
      </c>
      <c r="H174" s="9">
        <v>8096</v>
      </c>
      <c r="I174" s="9">
        <v>164084</v>
      </c>
      <c r="J174" s="9">
        <v>77544</v>
      </c>
      <c r="K174" s="9">
        <v>283280</v>
      </c>
      <c r="L174" s="148">
        <v>11862</v>
      </c>
      <c r="M174" s="12">
        <f t="shared" si="6"/>
        <v>3.5113808801213962</v>
      </c>
      <c r="N174" s="12">
        <f t="shared" si="7"/>
        <v>23.881301635474625</v>
      </c>
    </row>
    <row r="175" spans="1:14" x14ac:dyDescent="0.3">
      <c r="A175" s="8" t="s">
        <v>144</v>
      </c>
      <c r="B175" s="8">
        <v>3</v>
      </c>
      <c r="C175" s="9">
        <v>13691</v>
      </c>
      <c r="D175" s="9">
        <v>3500</v>
      </c>
      <c r="E175" s="9">
        <v>0</v>
      </c>
      <c r="F175" s="9">
        <v>17191</v>
      </c>
      <c r="G175" s="9">
        <v>94500</v>
      </c>
      <c r="H175" s="9">
        <v>640</v>
      </c>
      <c r="I175" s="9">
        <v>95140</v>
      </c>
      <c r="J175" s="9">
        <v>34044</v>
      </c>
      <c r="K175" s="9">
        <v>146375</v>
      </c>
      <c r="L175" s="148">
        <v>10021</v>
      </c>
      <c r="M175" s="12">
        <f t="shared" si="6"/>
        <v>1.7154974553437781</v>
      </c>
      <c r="N175" s="12">
        <f t="shared" si="7"/>
        <v>14.606825666101187</v>
      </c>
    </row>
    <row r="176" spans="1:14" x14ac:dyDescent="0.3">
      <c r="A176" s="8" t="s">
        <v>211</v>
      </c>
      <c r="B176" s="8">
        <v>3</v>
      </c>
      <c r="C176" s="9">
        <v>17766</v>
      </c>
      <c r="D176" s="9">
        <v>4394</v>
      </c>
      <c r="E176" s="9">
        <v>3305</v>
      </c>
      <c r="F176" s="9">
        <v>25465</v>
      </c>
      <c r="G176" s="9">
        <v>71005</v>
      </c>
      <c r="H176" s="9">
        <v>5250</v>
      </c>
      <c r="I176" s="9">
        <v>76255</v>
      </c>
      <c r="J176" s="9">
        <v>39396</v>
      </c>
      <c r="K176" s="9">
        <v>141116</v>
      </c>
      <c r="L176" s="148">
        <v>7439</v>
      </c>
      <c r="M176" s="12">
        <f t="shared" si="6"/>
        <v>3.4231751579513374</v>
      </c>
      <c r="N176" s="12">
        <f t="shared" si="7"/>
        <v>18.96975399919344</v>
      </c>
    </row>
    <row r="177" spans="1:14" x14ac:dyDescent="0.3">
      <c r="A177" s="8" t="s">
        <v>245</v>
      </c>
      <c r="B177" s="8">
        <v>3</v>
      </c>
      <c r="C177" s="9">
        <v>19223</v>
      </c>
      <c r="D177" s="9">
        <v>4092</v>
      </c>
      <c r="E177" s="9">
        <v>8340</v>
      </c>
      <c r="F177" s="9">
        <v>31655</v>
      </c>
      <c r="G177" s="9">
        <v>114360</v>
      </c>
      <c r="H177" s="9">
        <v>26309</v>
      </c>
      <c r="I177" s="9">
        <v>140669</v>
      </c>
      <c r="J177" s="9">
        <v>39635</v>
      </c>
      <c r="K177" s="9">
        <v>211959</v>
      </c>
      <c r="L177" s="148">
        <v>7392</v>
      </c>
      <c r="M177" s="12">
        <f t="shared" si="6"/>
        <v>4.2823322510822512</v>
      </c>
      <c r="N177" s="12">
        <f t="shared" si="7"/>
        <v>28.674107142857142</v>
      </c>
    </row>
    <row r="178" spans="1:14" x14ac:dyDescent="0.3">
      <c r="A178" s="8" t="s">
        <v>120</v>
      </c>
      <c r="B178" s="8">
        <v>3</v>
      </c>
      <c r="C178" s="9">
        <v>13224</v>
      </c>
      <c r="D178" s="9">
        <v>1735</v>
      </c>
      <c r="E178" s="9">
        <v>2544</v>
      </c>
      <c r="F178" s="9">
        <v>17503</v>
      </c>
      <c r="G178" s="9">
        <v>73718</v>
      </c>
      <c r="H178" s="9">
        <v>1300</v>
      </c>
      <c r="I178" s="9">
        <v>75018</v>
      </c>
      <c r="J178" s="9">
        <v>33468</v>
      </c>
      <c r="K178" s="9">
        <v>125989</v>
      </c>
      <c r="L178" s="148">
        <v>7717</v>
      </c>
      <c r="M178" s="12">
        <f t="shared" si="6"/>
        <v>2.2681093689257485</v>
      </c>
      <c r="N178" s="12">
        <f t="shared" si="7"/>
        <v>16.32616301671634</v>
      </c>
    </row>
    <row r="179" spans="1:14" x14ac:dyDescent="0.3">
      <c r="A179" s="8" t="s">
        <v>343</v>
      </c>
      <c r="B179" s="8">
        <v>3</v>
      </c>
      <c r="C179" s="9">
        <v>32055</v>
      </c>
      <c r="D179" s="9">
        <v>5279</v>
      </c>
      <c r="E179" s="9">
        <v>4067</v>
      </c>
      <c r="F179" s="9">
        <v>41401</v>
      </c>
      <c r="G179" s="9">
        <v>164531</v>
      </c>
      <c r="H179" s="9">
        <v>21350</v>
      </c>
      <c r="I179" s="9">
        <v>185881</v>
      </c>
      <c r="J179" s="9">
        <v>85708</v>
      </c>
      <c r="K179" s="9">
        <v>312990</v>
      </c>
      <c r="L179" s="148">
        <v>7824</v>
      </c>
      <c r="M179" s="12">
        <f t="shared" si="6"/>
        <v>5.2915388548057258</v>
      </c>
      <c r="N179" s="12">
        <f t="shared" si="7"/>
        <v>40.003834355828218</v>
      </c>
    </row>
    <row r="180" spans="1:14" x14ac:dyDescent="0.3">
      <c r="A180" s="8" t="s">
        <v>25</v>
      </c>
      <c r="B180" s="8">
        <v>3</v>
      </c>
      <c r="C180" s="25">
        <v>9397</v>
      </c>
      <c r="D180" s="9">
        <v>989</v>
      </c>
      <c r="E180" s="9">
        <v>0</v>
      </c>
      <c r="F180" s="25">
        <v>10386</v>
      </c>
      <c r="G180" s="9">
        <v>37556</v>
      </c>
      <c r="H180" s="9">
        <v>14654</v>
      </c>
      <c r="I180" s="25">
        <v>52210</v>
      </c>
      <c r="J180" s="25">
        <v>15126</v>
      </c>
      <c r="K180" s="25">
        <v>77722</v>
      </c>
      <c r="L180" s="148">
        <v>9476</v>
      </c>
      <c r="M180" s="12">
        <f t="shared" si="6"/>
        <v>1.0960320810468551</v>
      </c>
      <c r="N180" s="12">
        <f t="shared" si="7"/>
        <v>8.2019839594765731</v>
      </c>
    </row>
    <row r="181" spans="1:14" x14ac:dyDescent="0.3">
      <c r="A181" s="8" t="s">
        <v>104</v>
      </c>
      <c r="B181" s="8">
        <v>3</v>
      </c>
      <c r="C181" s="9">
        <v>29258</v>
      </c>
      <c r="D181" s="9">
        <v>5999</v>
      </c>
      <c r="E181" s="9">
        <v>1800</v>
      </c>
      <c r="F181" s="9">
        <v>37057</v>
      </c>
      <c r="G181" s="9">
        <v>169024</v>
      </c>
      <c r="H181" s="9">
        <v>34246</v>
      </c>
      <c r="I181" s="9">
        <v>203270</v>
      </c>
      <c r="J181" s="9">
        <v>90705</v>
      </c>
      <c r="K181" s="9">
        <v>331032</v>
      </c>
      <c r="L181" s="148">
        <v>10002</v>
      </c>
      <c r="M181" s="12">
        <f t="shared" si="6"/>
        <v>3.7049590081983603</v>
      </c>
      <c r="N181" s="12">
        <f t="shared" si="7"/>
        <v>33.09658068386323</v>
      </c>
    </row>
    <row r="182" spans="1:14" x14ac:dyDescent="0.3">
      <c r="A182" s="8" t="s">
        <v>227</v>
      </c>
      <c r="B182" s="8">
        <v>3</v>
      </c>
      <c r="C182" s="9">
        <v>21808</v>
      </c>
      <c r="D182" s="9">
        <v>0</v>
      </c>
      <c r="E182" s="9">
        <v>750</v>
      </c>
      <c r="F182" s="9">
        <v>22558</v>
      </c>
      <c r="G182" s="9">
        <v>48142</v>
      </c>
      <c r="H182" s="9">
        <v>21376</v>
      </c>
      <c r="I182" s="9">
        <v>69518</v>
      </c>
      <c r="J182" s="9">
        <v>5785</v>
      </c>
      <c r="K182" s="9">
        <v>97861</v>
      </c>
      <c r="L182" s="148">
        <v>9505</v>
      </c>
      <c r="M182" s="12">
        <f t="shared" si="6"/>
        <v>2.3732772225144663</v>
      </c>
      <c r="N182" s="12">
        <f t="shared" si="7"/>
        <v>10.295739084692267</v>
      </c>
    </row>
    <row r="183" spans="1:14" x14ac:dyDescent="0.3">
      <c r="A183" s="8" t="s">
        <v>221</v>
      </c>
      <c r="B183" s="8">
        <v>3</v>
      </c>
      <c r="C183" s="9">
        <v>19428</v>
      </c>
      <c r="D183" s="9">
        <v>6822</v>
      </c>
      <c r="E183" s="9">
        <v>2695</v>
      </c>
      <c r="F183" s="9">
        <v>28945</v>
      </c>
      <c r="G183" s="9">
        <v>128336</v>
      </c>
      <c r="H183" s="9">
        <v>10446</v>
      </c>
      <c r="I183" s="9">
        <v>138782</v>
      </c>
      <c r="J183" s="9">
        <v>122025</v>
      </c>
      <c r="K183" s="9">
        <v>289752</v>
      </c>
      <c r="L183" s="148">
        <v>8891</v>
      </c>
      <c r="M183" s="12">
        <f t="shared" si="6"/>
        <v>3.2555393094140141</v>
      </c>
      <c r="N183" s="12">
        <f t="shared" si="7"/>
        <v>32.589360026993589</v>
      </c>
    </row>
    <row r="184" spans="1:14" x14ac:dyDescent="0.3">
      <c r="A184" s="8" t="s">
        <v>149</v>
      </c>
      <c r="B184" s="8">
        <v>3</v>
      </c>
      <c r="C184" s="9">
        <v>18350</v>
      </c>
      <c r="D184" s="9">
        <v>6700</v>
      </c>
      <c r="E184" s="9">
        <v>0</v>
      </c>
      <c r="F184" s="9">
        <v>25050</v>
      </c>
      <c r="G184" s="9">
        <v>146214</v>
      </c>
      <c r="H184" s="9">
        <v>22540</v>
      </c>
      <c r="I184" s="9">
        <v>168754</v>
      </c>
      <c r="J184" s="9">
        <v>134850</v>
      </c>
      <c r="K184" s="9">
        <v>328654</v>
      </c>
      <c r="L184" s="148">
        <v>10592</v>
      </c>
      <c r="M184" s="12">
        <f t="shared" si="6"/>
        <v>2.3649924471299095</v>
      </c>
      <c r="N184" s="12">
        <f t="shared" si="7"/>
        <v>31.028512084592144</v>
      </c>
    </row>
    <row r="185" spans="1:14" x14ac:dyDescent="0.3">
      <c r="A185" s="8" t="s">
        <v>276</v>
      </c>
      <c r="B185" s="8">
        <v>3</v>
      </c>
      <c r="C185" s="9">
        <v>29279</v>
      </c>
      <c r="D185" s="9">
        <v>9742</v>
      </c>
      <c r="E185" s="9">
        <v>6747</v>
      </c>
      <c r="F185" s="9">
        <v>45768</v>
      </c>
      <c r="G185" s="9">
        <v>119297</v>
      </c>
      <c r="H185" s="9">
        <v>11974</v>
      </c>
      <c r="I185" s="9">
        <v>131271</v>
      </c>
      <c r="J185" s="9">
        <v>76959</v>
      </c>
      <c r="K185" s="9">
        <v>253998</v>
      </c>
      <c r="L185" s="148">
        <v>8133</v>
      </c>
      <c r="M185" s="12">
        <f t="shared" si="6"/>
        <v>5.6274437476945778</v>
      </c>
      <c r="N185" s="12">
        <f t="shared" si="7"/>
        <v>31.230542235337513</v>
      </c>
    </row>
    <row r="186" spans="1:14" x14ac:dyDescent="0.3">
      <c r="A186" s="8" t="s">
        <v>286</v>
      </c>
      <c r="B186" s="8">
        <v>3</v>
      </c>
      <c r="C186" s="9">
        <v>33858</v>
      </c>
      <c r="D186" s="9">
        <v>5941</v>
      </c>
      <c r="E186" s="9">
        <v>2250</v>
      </c>
      <c r="F186" s="9">
        <v>42049</v>
      </c>
      <c r="G186" s="9">
        <v>132522</v>
      </c>
      <c r="H186" s="9">
        <v>39043</v>
      </c>
      <c r="I186" s="9">
        <v>171565</v>
      </c>
      <c r="J186" s="9">
        <v>127317</v>
      </c>
      <c r="K186" s="9">
        <v>340931</v>
      </c>
      <c r="L186" s="148">
        <v>7135</v>
      </c>
      <c r="M186" s="12">
        <f t="shared" si="6"/>
        <v>5.8933426769446395</v>
      </c>
      <c r="N186" s="12">
        <f t="shared" si="7"/>
        <v>47.782901191310444</v>
      </c>
    </row>
    <row r="187" spans="1:14" x14ac:dyDescent="0.3">
      <c r="A187" s="8" t="s">
        <v>273</v>
      </c>
      <c r="B187" s="8">
        <v>3</v>
      </c>
      <c r="C187" s="9">
        <v>29853</v>
      </c>
      <c r="D187" s="9">
        <v>16173</v>
      </c>
      <c r="E187" s="9">
        <v>15120</v>
      </c>
      <c r="F187" s="9">
        <v>61146</v>
      </c>
      <c r="G187" s="9">
        <v>227190</v>
      </c>
      <c r="H187" s="9">
        <v>72189</v>
      </c>
      <c r="I187" s="9">
        <v>299379</v>
      </c>
      <c r="J187" s="9">
        <v>78573</v>
      </c>
      <c r="K187" s="9">
        <v>439098</v>
      </c>
      <c r="L187" s="148">
        <v>8764</v>
      </c>
      <c r="M187" s="12">
        <f t="shared" si="6"/>
        <v>6.9769511638521227</v>
      </c>
      <c r="N187" s="12">
        <f t="shared" si="7"/>
        <v>50.102464628023732</v>
      </c>
    </row>
    <row r="188" spans="1:14" x14ac:dyDescent="0.3">
      <c r="A188" s="8" t="s">
        <v>237</v>
      </c>
      <c r="B188" s="8">
        <v>3</v>
      </c>
      <c r="C188" s="9">
        <v>19894</v>
      </c>
      <c r="D188" s="9">
        <v>2951</v>
      </c>
      <c r="E188" s="9">
        <v>400</v>
      </c>
      <c r="F188" s="9">
        <v>23245</v>
      </c>
      <c r="G188" s="9">
        <v>76146</v>
      </c>
      <c r="H188" s="9">
        <v>29856</v>
      </c>
      <c r="I188" s="9">
        <v>106002</v>
      </c>
      <c r="J188" s="9">
        <v>49237</v>
      </c>
      <c r="K188" s="9">
        <v>178484</v>
      </c>
      <c r="L188" s="148">
        <v>8046</v>
      </c>
      <c r="M188" s="12">
        <f t="shared" si="6"/>
        <v>2.8890131742480736</v>
      </c>
      <c r="N188" s="12">
        <f t="shared" si="7"/>
        <v>22.182948048719862</v>
      </c>
    </row>
    <row r="189" spans="1:14" x14ac:dyDescent="0.3">
      <c r="A189" s="8" t="s">
        <v>190</v>
      </c>
      <c r="B189" s="8">
        <v>3</v>
      </c>
      <c r="C189" s="9">
        <v>20134</v>
      </c>
      <c r="D189" s="9">
        <v>10169</v>
      </c>
      <c r="E189" s="9">
        <v>5280</v>
      </c>
      <c r="F189" s="9">
        <v>35583</v>
      </c>
      <c r="G189" s="9">
        <v>148282</v>
      </c>
      <c r="H189" s="9">
        <v>32158</v>
      </c>
      <c r="I189" s="9">
        <v>180440</v>
      </c>
      <c r="J189" s="9">
        <v>144499</v>
      </c>
      <c r="K189" s="9">
        <v>360522</v>
      </c>
      <c r="L189" s="148">
        <v>7518</v>
      </c>
      <c r="M189" s="12">
        <f t="shared" si="6"/>
        <v>4.7330407023144456</v>
      </c>
      <c r="N189" s="12">
        <f t="shared" si="7"/>
        <v>47.954509177972866</v>
      </c>
    </row>
    <row r="190" spans="1:14" x14ac:dyDescent="0.3">
      <c r="A190" s="8" t="s">
        <v>147</v>
      </c>
      <c r="B190" s="8">
        <v>3</v>
      </c>
      <c r="C190" s="9">
        <v>5700</v>
      </c>
      <c r="D190" s="9">
        <v>4214</v>
      </c>
      <c r="E190" s="9">
        <v>2000</v>
      </c>
      <c r="F190" s="9">
        <v>11914</v>
      </c>
      <c r="G190" s="9">
        <v>51449</v>
      </c>
      <c r="H190" s="9">
        <v>21397</v>
      </c>
      <c r="I190" s="9">
        <v>72846</v>
      </c>
      <c r="J190" s="9">
        <v>10187</v>
      </c>
      <c r="K190" s="9">
        <v>94947</v>
      </c>
      <c r="L190" s="148">
        <v>9233</v>
      </c>
      <c r="M190" s="12">
        <f t="shared" si="6"/>
        <v>1.290371493555724</v>
      </c>
      <c r="N190" s="12">
        <f t="shared" si="7"/>
        <v>10.283439835373118</v>
      </c>
    </row>
    <row r="191" spans="1:14" x14ac:dyDescent="0.3">
      <c r="A191" s="8" t="s">
        <v>257</v>
      </c>
      <c r="B191" s="8">
        <v>3</v>
      </c>
      <c r="C191" s="9">
        <v>4915</v>
      </c>
      <c r="D191" s="9">
        <v>3098</v>
      </c>
      <c r="E191" s="9">
        <v>350</v>
      </c>
      <c r="F191" s="9">
        <v>8363</v>
      </c>
      <c r="G191" s="9">
        <v>47030</v>
      </c>
      <c r="H191" s="9">
        <v>32585</v>
      </c>
      <c r="I191" s="9">
        <v>79615</v>
      </c>
      <c r="J191" s="9">
        <v>32058</v>
      </c>
      <c r="K191" s="9">
        <v>120036</v>
      </c>
      <c r="L191" s="148">
        <v>9533</v>
      </c>
      <c r="M191" s="12">
        <f t="shared" si="6"/>
        <v>0.87726843595929926</v>
      </c>
      <c r="N191" s="12">
        <f t="shared" si="7"/>
        <v>12.591629077939787</v>
      </c>
    </row>
    <row r="192" spans="1:14" x14ac:dyDescent="0.3">
      <c r="A192" s="8" t="s">
        <v>167</v>
      </c>
      <c r="B192" s="8">
        <v>3</v>
      </c>
      <c r="C192" s="9">
        <v>15484</v>
      </c>
      <c r="D192" s="9">
        <v>7497</v>
      </c>
      <c r="E192" s="9">
        <v>3642</v>
      </c>
      <c r="F192" s="9">
        <v>26623</v>
      </c>
      <c r="G192" s="9">
        <v>174802</v>
      </c>
      <c r="H192" s="9">
        <v>45954</v>
      </c>
      <c r="I192" s="9">
        <v>220756</v>
      </c>
      <c r="J192" s="9">
        <v>63943</v>
      </c>
      <c r="K192" s="9">
        <v>311322</v>
      </c>
      <c r="L192" s="148">
        <v>10470</v>
      </c>
      <c r="M192" s="12">
        <f t="shared" si="6"/>
        <v>2.5427889207258834</v>
      </c>
      <c r="N192" s="12">
        <f t="shared" si="7"/>
        <v>29.734670487106015</v>
      </c>
    </row>
    <row r="193" spans="1:14" x14ac:dyDescent="0.3">
      <c r="A193" s="8" t="s">
        <v>258</v>
      </c>
      <c r="B193" s="8">
        <v>3</v>
      </c>
      <c r="C193" s="9">
        <v>4145</v>
      </c>
      <c r="D193" s="9">
        <v>193</v>
      </c>
      <c r="E193" s="9">
        <v>0</v>
      </c>
      <c r="F193" s="9">
        <v>4338</v>
      </c>
      <c r="G193" s="9">
        <v>171251</v>
      </c>
      <c r="H193" s="9">
        <v>61079</v>
      </c>
      <c r="I193" s="9">
        <v>232330</v>
      </c>
      <c r="J193" s="9">
        <v>58405</v>
      </c>
      <c r="K193" s="9">
        <v>295073</v>
      </c>
      <c r="L193" s="148">
        <v>10360</v>
      </c>
      <c r="M193" s="12">
        <f t="shared" si="6"/>
        <v>0.4187258687258687</v>
      </c>
      <c r="N193" s="12">
        <f t="shared" si="7"/>
        <v>28.481949806949807</v>
      </c>
    </row>
    <row r="194" spans="1:14" x14ac:dyDescent="0.3">
      <c r="A194" s="8" t="s">
        <v>150</v>
      </c>
      <c r="B194" s="8">
        <v>3</v>
      </c>
      <c r="C194" s="9">
        <v>14043</v>
      </c>
      <c r="D194" s="9">
        <v>6483</v>
      </c>
      <c r="E194" s="9">
        <v>3093</v>
      </c>
      <c r="F194" s="9">
        <v>23619</v>
      </c>
      <c r="G194" s="9">
        <v>149891</v>
      </c>
      <c r="H194" s="9">
        <v>28977</v>
      </c>
      <c r="I194" s="9">
        <v>178868</v>
      </c>
      <c r="J194" s="9">
        <v>160116</v>
      </c>
      <c r="K194" s="9">
        <v>362603</v>
      </c>
      <c r="L194" s="148">
        <v>7312</v>
      </c>
      <c r="M194" s="12">
        <f t="shared" si="6"/>
        <v>3.2301695842450764</v>
      </c>
      <c r="N194" s="12">
        <f t="shared" si="7"/>
        <v>49.590125820568929</v>
      </c>
    </row>
    <row r="195" spans="1:14" x14ac:dyDescent="0.3">
      <c r="A195" s="8" t="s">
        <v>265</v>
      </c>
      <c r="B195" s="8">
        <v>3</v>
      </c>
      <c r="C195" s="9">
        <v>8145</v>
      </c>
      <c r="D195" s="9">
        <v>0</v>
      </c>
      <c r="E195" s="9">
        <v>0</v>
      </c>
      <c r="F195" s="9">
        <v>8145</v>
      </c>
      <c r="G195" s="9">
        <v>74382</v>
      </c>
      <c r="H195" s="9">
        <v>46536</v>
      </c>
      <c r="I195" s="9">
        <v>120918</v>
      </c>
      <c r="J195" s="9">
        <v>3283</v>
      </c>
      <c r="K195" s="9">
        <v>132346</v>
      </c>
      <c r="L195" s="148">
        <v>8344</v>
      </c>
      <c r="M195" s="12">
        <f t="shared" si="6"/>
        <v>0.97615052732502394</v>
      </c>
      <c r="N195" s="12">
        <f t="shared" si="7"/>
        <v>15.861217641418984</v>
      </c>
    </row>
    <row r="196" spans="1:14" x14ac:dyDescent="0.3">
      <c r="A196" s="8" t="s">
        <v>327</v>
      </c>
      <c r="B196" s="8">
        <v>3</v>
      </c>
      <c r="C196" s="9">
        <v>21456</v>
      </c>
      <c r="D196" s="9">
        <v>1416</v>
      </c>
      <c r="E196" s="9">
        <v>1896</v>
      </c>
      <c r="F196" s="9">
        <v>24768</v>
      </c>
      <c r="G196" s="9">
        <v>111834</v>
      </c>
      <c r="H196" s="9">
        <v>14512</v>
      </c>
      <c r="I196" s="9">
        <v>126346</v>
      </c>
      <c r="J196" s="9">
        <v>48439</v>
      </c>
      <c r="K196" s="9">
        <v>199553</v>
      </c>
      <c r="L196" s="148">
        <v>7424</v>
      </c>
      <c r="M196" s="12">
        <f t="shared" si="6"/>
        <v>3.3362068965517242</v>
      </c>
      <c r="N196" s="12">
        <f t="shared" si="7"/>
        <v>26.879445043103448</v>
      </c>
    </row>
    <row r="197" spans="1:14" x14ac:dyDescent="0.3">
      <c r="A197" s="8" t="s">
        <v>355</v>
      </c>
      <c r="B197" s="8">
        <v>3</v>
      </c>
      <c r="C197" s="9">
        <v>16127</v>
      </c>
      <c r="D197" s="9">
        <v>1636</v>
      </c>
      <c r="E197" s="9">
        <v>2000</v>
      </c>
      <c r="F197" s="9">
        <v>19763</v>
      </c>
      <c r="G197" s="9">
        <v>173434</v>
      </c>
      <c r="H197" s="9">
        <v>55284</v>
      </c>
      <c r="I197" s="9">
        <v>228718</v>
      </c>
      <c r="J197" s="9">
        <v>88382</v>
      </c>
      <c r="K197" s="9">
        <v>336863</v>
      </c>
      <c r="L197" s="148">
        <v>9765</v>
      </c>
      <c r="M197" s="12">
        <f t="shared" si="6"/>
        <v>2.0238607270865336</v>
      </c>
      <c r="N197" s="12">
        <f t="shared" si="7"/>
        <v>34.496979006656424</v>
      </c>
    </row>
    <row r="198" spans="1:14" x14ac:dyDescent="0.3">
      <c r="A198" s="8" t="s">
        <v>160</v>
      </c>
      <c r="B198" s="8">
        <v>3</v>
      </c>
      <c r="C198" s="9">
        <v>10654</v>
      </c>
      <c r="D198" s="9">
        <v>2694</v>
      </c>
      <c r="E198" s="9">
        <v>2369</v>
      </c>
      <c r="F198" s="9">
        <v>15717</v>
      </c>
      <c r="G198" s="9">
        <v>41556</v>
      </c>
      <c r="H198" s="9">
        <v>23599</v>
      </c>
      <c r="I198" s="9">
        <v>65155</v>
      </c>
      <c r="J198" s="9">
        <v>43999</v>
      </c>
      <c r="K198" s="9">
        <v>124871</v>
      </c>
      <c r="L198" s="148">
        <v>9623</v>
      </c>
      <c r="M198" s="12">
        <f t="shared" si="6"/>
        <v>1.6332744466382625</v>
      </c>
      <c r="N198" s="12">
        <f t="shared" si="7"/>
        <v>12.976306765042086</v>
      </c>
    </row>
    <row r="199" spans="1:14" x14ac:dyDescent="0.3">
      <c r="A199" s="8" t="s">
        <v>140</v>
      </c>
      <c r="B199" s="8">
        <v>3</v>
      </c>
      <c r="C199" s="9">
        <v>5925</v>
      </c>
      <c r="D199" s="9">
        <v>1753</v>
      </c>
      <c r="E199" s="9">
        <v>225</v>
      </c>
      <c r="F199" s="9">
        <v>7903</v>
      </c>
      <c r="G199" s="9">
        <v>46619</v>
      </c>
      <c r="H199" s="9">
        <v>17378</v>
      </c>
      <c r="I199" s="9">
        <v>63997</v>
      </c>
      <c r="J199" s="9">
        <v>17945</v>
      </c>
      <c r="K199" s="9">
        <v>89845</v>
      </c>
      <c r="L199" s="148">
        <v>7656</v>
      </c>
      <c r="M199" s="12">
        <f t="shared" si="6"/>
        <v>1.032262277951933</v>
      </c>
      <c r="N199" s="12">
        <f t="shared" si="7"/>
        <v>11.735240334378265</v>
      </c>
    </row>
    <row r="200" spans="1:14" x14ac:dyDescent="0.3">
      <c r="A200" s="8" t="s">
        <v>248</v>
      </c>
      <c r="B200" s="8">
        <v>3</v>
      </c>
      <c r="C200" s="9">
        <v>40230</v>
      </c>
      <c r="D200" s="9">
        <v>13918</v>
      </c>
      <c r="E200" s="9">
        <v>0</v>
      </c>
      <c r="F200" s="9">
        <v>54148</v>
      </c>
      <c r="G200" s="9">
        <v>214946</v>
      </c>
      <c r="H200" s="9">
        <v>119957</v>
      </c>
      <c r="I200" s="9">
        <v>334903</v>
      </c>
      <c r="J200" s="9">
        <v>83818</v>
      </c>
      <c r="K200" s="9">
        <v>472869</v>
      </c>
      <c r="L200" s="148">
        <v>8354</v>
      </c>
      <c r="M200" s="12">
        <f t="shared" si="6"/>
        <v>6.4816854201580085</v>
      </c>
      <c r="N200" s="12">
        <f t="shared" si="7"/>
        <v>56.603902322240842</v>
      </c>
    </row>
    <row r="201" spans="1:14" x14ac:dyDescent="0.3">
      <c r="A201" s="8" t="s">
        <v>360</v>
      </c>
      <c r="B201" s="8">
        <v>3</v>
      </c>
      <c r="C201" s="9">
        <v>36885</v>
      </c>
      <c r="D201" s="9">
        <v>0</v>
      </c>
      <c r="E201" s="9">
        <v>2500</v>
      </c>
      <c r="F201" s="9">
        <v>39385</v>
      </c>
      <c r="G201" s="9">
        <v>154568</v>
      </c>
      <c r="H201" s="9">
        <v>7200</v>
      </c>
      <c r="I201" s="9">
        <v>161768</v>
      </c>
      <c r="J201" s="9">
        <v>62008</v>
      </c>
      <c r="K201" s="9">
        <v>263161</v>
      </c>
      <c r="L201" s="148">
        <v>11448</v>
      </c>
      <c r="M201" s="12">
        <f t="shared" si="6"/>
        <v>3.4403389238294899</v>
      </c>
      <c r="N201" s="12">
        <f t="shared" si="7"/>
        <v>22.987508735150243</v>
      </c>
    </row>
    <row r="202" spans="1:14" x14ac:dyDescent="0.3">
      <c r="A202" s="8" t="s">
        <v>85</v>
      </c>
      <c r="B202" s="8">
        <v>3</v>
      </c>
      <c r="C202" s="9">
        <v>2542</v>
      </c>
      <c r="D202" s="9">
        <v>0</v>
      </c>
      <c r="E202" s="9">
        <v>0</v>
      </c>
      <c r="F202" s="9">
        <v>2542</v>
      </c>
      <c r="G202" s="9">
        <v>37316</v>
      </c>
      <c r="H202" s="9">
        <v>26205</v>
      </c>
      <c r="I202" s="9">
        <v>63521</v>
      </c>
      <c r="J202" s="9">
        <v>31849</v>
      </c>
      <c r="K202" s="9">
        <v>97912</v>
      </c>
      <c r="L202" s="148">
        <v>8640</v>
      </c>
      <c r="M202" s="12">
        <f t="shared" ref="M202:M268" si="10">F202/L202</f>
        <v>0.29421296296296295</v>
      </c>
      <c r="N202" s="12">
        <f t="shared" ref="N202:N268" si="11">K202/L202</f>
        <v>11.332407407407407</v>
      </c>
    </row>
    <row r="203" spans="1:14" x14ac:dyDescent="0.3">
      <c r="A203" s="8" t="s">
        <v>180</v>
      </c>
      <c r="B203" s="8">
        <v>3</v>
      </c>
      <c r="C203" s="9">
        <v>36522</v>
      </c>
      <c r="D203" s="9">
        <v>9419</v>
      </c>
      <c r="E203" s="9">
        <v>2807</v>
      </c>
      <c r="F203" s="9">
        <v>48748</v>
      </c>
      <c r="G203" s="9">
        <v>250087</v>
      </c>
      <c r="H203" s="9">
        <v>14659</v>
      </c>
      <c r="I203" s="9">
        <v>264746</v>
      </c>
      <c r="J203" s="9">
        <v>104777</v>
      </c>
      <c r="K203" s="9">
        <v>418271</v>
      </c>
      <c r="L203" s="148">
        <v>9969</v>
      </c>
      <c r="M203" s="12">
        <f t="shared" si="10"/>
        <v>4.8899588725047645</v>
      </c>
      <c r="N203" s="12">
        <f t="shared" si="11"/>
        <v>41.957167218376966</v>
      </c>
    </row>
    <row r="204" spans="1:14" x14ac:dyDescent="0.3">
      <c r="A204" s="8" t="s">
        <v>106</v>
      </c>
      <c r="B204" s="8">
        <v>3</v>
      </c>
      <c r="C204" s="9">
        <v>4151</v>
      </c>
      <c r="D204" s="9">
        <v>118</v>
      </c>
      <c r="E204" s="9">
        <v>1600</v>
      </c>
      <c r="F204" s="9">
        <v>5869</v>
      </c>
      <c r="G204" s="9">
        <v>74013</v>
      </c>
      <c r="H204" s="9">
        <v>3550</v>
      </c>
      <c r="I204" s="9">
        <v>77563</v>
      </c>
      <c r="J204" s="9">
        <v>66627</v>
      </c>
      <c r="K204" s="9">
        <v>150059</v>
      </c>
      <c r="L204" s="148">
        <v>7034</v>
      </c>
      <c r="M204" s="12">
        <f t="shared" si="10"/>
        <v>0.83437588854137046</v>
      </c>
      <c r="N204" s="12">
        <f t="shared" si="11"/>
        <v>21.333380722206424</v>
      </c>
    </row>
    <row r="205" spans="1:14" x14ac:dyDescent="0.3">
      <c r="A205" s="8" t="s">
        <v>135</v>
      </c>
      <c r="B205" s="8">
        <v>3</v>
      </c>
      <c r="C205" s="9">
        <v>17600</v>
      </c>
      <c r="D205" s="9">
        <v>6800</v>
      </c>
      <c r="E205" s="9">
        <v>2100</v>
      </c>
      <c r="F205" s="9">
        <v>26500</v>
      </c>
      <c r="G205" s="9">
        <v>136780</v>
      </c>
      <c r="H205" s="9">
        <v>46100</v>
      </c>
      <c r="I205" s="9">
        <v>182880</v>
      </c>
      <c r="J205" s="9">
        <v>179725</v>
      </c>
      <c r="K205" s="9">
        <v>389105</v>
      </c>
      <c r="L205" s="148">
        <v>8833</v>
      </c>
      <c r="M205" s="12">
        <f t="shared" si="10"/>
        <v>3.0001132118193139</v>
      </c>
      <c r="N205" s="12">
        <f t="shared" si="11"/>
        <v>44.05128495414921</v>
      </c>
    </row>
    <row r="206" spans="1:14" x14ac:dyDescent="0.3">
      <c r="A206" s="8" t="s">
        <v>131</v>
      </c>
      <c r="B206" s="8">
        <v>3</v>
      </c>
      <c r="C206" s="9">
        <v>19652</v>
      </c>
      <c r="D206" s="9">
        <v>3417</v>
      </c>
      <c r="E206" s="9">
        <v>3577</v>
      </c>
      <c r="F206" s="9">
        <v>26646</v>
      </c>
      <c r="G206" s="9">
        <v>115055</v>
      </c>
      <c r="H206" s="9">
        <v>23358</v>
      </c>
      <c r="I206" s="9">
        <v>138413</v>
      </c>
      <c r="J206" s="9">
        <v>53663</v>
      </c>
      <c r="K206" s="9">
        <v>218722</v>
      </c>
      <c r="L206" s="148">
        <v>7431</v>
      </c>
      <c r="M206" s="12">
        <f t="shared" si="10"/>
        <v>3.5857892612030682</v>
      </c>
      <c r="N206" s="12">
        <f t="shared" si="11"/>
        <v>29.433723590364689</v>
      </c>
    </row>
    <row r="207" spans="1:14" x14ac:dyDescent="0.3">
      <c r="A207" s="8" t="s">
        <v>231</v>
      </c>
      <c r="B207" s="8">
        <v>3</v>
      </c>
      <c r="C207" s="9">
        <v>13515</v>
      </c>
      <c r="D207" s="9">
        <v>4952</v>
      </c>
      <c r="E207" s="9">
        <v>4212</v>
      </c>
      <c r="F207" s="9">
        <v>22679</v>
      </c>
      <c r="G207" s="9">
        <v>188140</v>
      </c>
      <c r="H207" s="9">
        <v>90973</v>
      </c>
      <c r="I207" s="9">
        <v>279113</v>
      </c>
      <c r="J207" s="9">
        <v>52091</v>
      </c>
      <c r="K207" s="9">
        <v>353883</v>
      </c>
      <c r="L207" s="148">
        <v>11503</v>
      </c>
      <c r="M207" s="12">
        <f t="shared" si="10"/>
        <v>1.971572633226115</v>
      </c>
      <c r="N207" s="12">
        <f t="shared" si="11"/>
        <v>30.764409284534469</v>
      </c>
    </row>
    <row r="208" spans="1:14" x14ac:dyDescent="0.3">
      <c r="A208" s="8" t="s">
        <v>333</v>
      </c>
      <c r="B208" s="8">
        <v>3</v>
      </c>
      <c r="C208" s="9">
        <v>25917</v>
      </c>
      <c r="D208" s="9">
        <v>4507</v>
      </c>
      <c r="E208" s="9">
        <v>3541</v>
      </c>
      <c r="F208" s="9">
        <v>33965</v>
      </c>
      <c r="G208" s="9">
        <v>155658</v>
      </c>
      <c r="H208" s="9">
        <v>28445</v>
      </c>
      <c r="I208" s="9">
        <v>184103</v>
      </c>
      <c r="J208" s="9">
        <v>62917</v>
      </c>
      <c r="K208" s="9">
        <v>280985</v>
      </c>
      <c r="L208" s="148">
        <v>8891</v>
      </c>
      <c r="M208" s="12">
        <f t="shared" si="10"/>
        <v>3.8201552131368799</v>
      </c>
      <c r="N208" s="12">
        <f t="shared" si="11"/>
        <v>31.603306714655268</v>
      </c>
    </row>
    <row r="209" spans="1:14" x14ac:dyDescent="0.3">
      <c r="A209" s="8" t="s">
        <v>43</v>
      </c>
      <c r="B209" s="8">
        <v>3</v>
      </c>
      <c r="C209" s="9">
        <v>7261</v>
      </c>
      <c r="D209" s="9">
        <v>1157</v>
      </c>
      <c r="E209" s="9">
        <v>0</v>
      </c>
      <c r="F209" s="9">
        <v>8418</v>
      </c>
      <c r="G209" s="9">
        <v>61007</v>
      </c>
      <c r="H209" s="9">
        <v>4971</v>
      </c>
      <c r="I209" s="9">
        <v>65978</v>
      </c>
      <c r="J209" s="9">
        <v>26800</v>
      </c>
      <c r="K209" s="9">
        <v>101196</v>
      </c>
      <c r="L209" s="148">
        <v>8152</v>
      </c>
      <c r="M209" s="12">
        <f t="shared" si="10"/>
        <v>1.0326300294406281</v>
      </c>
      <c r="N209" s="12">
        <f t="shared" si="11"/>
        <v>12.413640824337586</v>
      </c>
    </row>
    <row r="210" spans="1:14" x14ac:dyDescent="0.3">
      <c r="A210" s="8" t="s">
        <v>108</v>
      </c>
      <c r="B210" s="8">
        <v>3</v>
      </c>
      <c r="C210" s="9">
        <v>32027</v>
      </c>
      <c r="D210" s="9">
        <v>9932</v>
      </c>
      <c r="E210" s="9">
        <v>1835</v>
      </c>
      <c r="F210" s="9">
        <v>43794</v>
      </c>
      <c r="G210" s="9">
        <v>180975</v>
      </c>
      <c r="H210" s="9">
        <v>23765</v>
      </c>
      <c r="I210" s="9">
        <v>204740</v>
      </c>
      <c r="J210" s="9">
        <v>94619</v>
      </c>
      <c r="K210" s="9">
        <v>343153</v>
      </c>
      <c r="L210" s="148">
        <v>7580</v>
      </c>
      <c r="M210" s="12">
        <f t="shared" si="10"/>
        <v>5.7775725593667548</v>
      </c>
      <c r="N210" s="12">
        <f t="shared" si="11"/>
        <v>45.270844327176782</v>
      </c>
    </row>
    <row r="211" spans="1:14" x14ac:dyDescent="0.3">
      <c r="A211" s="8" t="s">
        <v>352</v>
      </c>
      <c r="B211" s="8">
        <v>3</v>
      </c>
      <c r="C211" s="9">
        <v>1123</v>
      </c>
      <c r="D211" s="9">
        <v>151</v>
      </c>
      <c r="E211" s="9">
        <v>271</v>
      </c>
      <c r="F211" s="9">
        <v>1545</v>
      </c>
      <c r="G211" s="9">
        <v>25117</v>
      </c>
      <c r="H211" s="9">
        <v>16976</v>
      </c>
      <c r="I211" s="9">
        <v>42093</v>
      </c>
      <c r="J211" s="9">
        <v>4552</v>
      </c>
      <c r="K211" s="9">
        <v>48190</v>
      </c>
      <c r="L211" s="148">
        <v>9804</v>
      </c>
      <c r="M211" s="12">
        <f t="shared" si="10"/>
        <v>0.15758873929008568</v>
      </c>
      <c r="N211" s="12">
        <f t="shared" si="11"/>
        <v>4.9153406772745818</v>
      </c>
    </row>
    <row r="212" spans="1:14" x14ac:dyDescent="0.3">
      <c r="A212" s="8" t="s">
        <v>323</v>
      </c>
      <c r="B212" s="8">
        <v>3</v>
      </c>
      <c r="C212" s="9">
        <v>43619</v>
      </c>
      <c r="D212" s="9">
        <v>14604</v>
      </c>
      <c r="E212" s="9">
        <v>0</v>
      </c>
      <c r="F212" s="9">
        <v>58223</v>
      </c>
      <c r="G212" s="9">
        <v>217491</v>
      </c>
      <c r="H212" s="9">
        <v>18105</v>
      </c>
      <c r="I212" s="9">
        <v>235596</v>
      </c>
      <c r="J212" s="9">
        <v>101137</v>
      </c>
      <c r="K212" s="9">
        <v>394956</v>
      </c>
      <c r="L212" s="148">
        <v>11480</v>
      </c>
      <c r="M212" s="12">
        <f t="shared" si="10"/>
        <v>5.0716898954703833</v>
      </c>
      <c r="N212" s="12">
        <f t="shared" si="11"/>
        <v>34.403832752613241</v>
      </c>
    </row>
    <row r="213" spans="1:14" x14ac:dyDescent="0.3">
      <c r="A213" s="8" t="s">
        <v>152</v>
      </c>
      <c r="B213" s="8">
        <v>3</v>
      </c>
      <c r="C213" s="9">
        <v>25897</v>
      </c>
      <c r="D213" s="9">
        <v>8527</v>
      </c>
      <c r="E213" s="9">
        <v>2744</v>
      </c>
      <c r="F213" s="9">
        <v>37168</v>
      </c>
      <c r="G213" s="9">
        <v>105002</v>
      </c>
      <c r="H213" s="9">
        <v>8389</v>
      </c>
      <c r="I213" s="9">
        <v>113391</v>
      </c>
      <c r="J213" s="9">
        <v>47979</v>
      </c>
      <c r="K213" s="9">
        <v>198538</v>
      </c>
      <c r="L213" s="148">
        <v>7798</v>
      </c>
      <c r="M213" s="12">
        <f t="shared" si="10"/>
        <v>4.7663503462426267</v>
      </c>
      <c r="N213" s="12">
        <f t="shared" si="11"/>
        <v>25.460117978968967</v>
      </c>
    </row>
    <row r="214" spans="1:14" x14ac:dyDescent="0.3">
      <c r="A214" s="8" t="s">
        <v>124</v>
      </c>
      <c r="B214" s="8">
        <v>3</v>
      </c>
      <c r="C214" s="9">
        <v>18786</v>
      </c>
      <c r="D214" s="9">
        <v>3293</v>
      </c>
      <c r="E214" s="9">
        <v>1600</v>
      </c>
      <c r="F214" s="9">
        <v>23679</v>
      </c>
      <c r="G214" s="9">
        <v>84296</v>
      </c>
      <c r="H214" s="9">
        <v>2045</v>
      </c>
      <c r="I214" s="9">
        <v>86341</v>
      </c>
      <c r="J214" s="9">
        <v>16321</v>
      </c>
      <c r="K214" s="9">
        <v>126341</v>
      </c>
      <c r="L214" s="148">
        <v>7357</v>
      </c>
      <c r="M214" s="12">
        <f t="shared" si="10"/>
        <v>3.218567350822346</v>
      </c>
      <c r="N214" s="12">
        <f t="shared" si="11"/>
        <v>17.172896561098273</v>
      </c>
    </row>
    <row r="215" spans="1:14" x14ac:dyDescent="0.3">
      <c r="A215" s="8" t="s">
        <v>277</v>
      </c>
      <c r="B215" s="8">
        <v>3</v>
      </c>
      <c r="C215" s="9">
        <v>45224</v>
      </c>
      <c r="D215" s="9">
        <v>0</v>
      </c>
      <c r="E215" s="9">
        <v>2790</v>
      </c>
      <c r="F215" s="9">
        <v>48014</v>
      </c>
      <c r="G215" s="9">
        <v>123452</v>
      </c>
      <c r="H215" s="9">
        <v>13005</v>
      </c>
      <c r="I215" s="9">
        <v>136457</v>
      </c>
      <c r="J215" s="9">
        <v>94572</v>
      </c>
      <c r="K215" s="9">
        <v>279043</v>
      </c>
      <c r="L215" s="148">
        <v>7103</v>
      </c>
      <c r="M215" s="12">
        <f t="shared" si="10"/>
        <v>6.759679008869492</v>
      </c>
      <c r="N215" s="12">
        <f t="shared" si="11"/>
        <v>39.285231592284951</v>
      </c>
    </row>
    <row r="216" spans="1:14" x14ac:dyDescent="0.3">
      <c r="A216" s="8" t="s">
        <v>350</v>
      </c>
      <c r="B216" s="8">
        <v>3</v>
      </c>
      <c r="C216" s="9">
        <v>24314</v>
      </c>
      <c r="D216" s="9">
        <v>6134</v>
      </c>
      <c r="E216" s="9">
        <v>3200</v>
      </c>
      <c r="F216" s="9">
        <v>33648</v>
      </c>
      <c r="G216" s="9">
        <v>150280</v>
      </c>
      <c r="H216" s="9">
        <v>16437</v>
      </c>
      <c r="I216" s="9">
        <v>166717</v>
      </c>
      <c r="J216" s="9">
        <v>94941</v>
      </c>
      <c r="K216" s="9">
        <v>295306</v>
      </c>
      <c r="L216" s="148">
        <v>10017</v>
      </c>
      <c r="M216" s="12">
        <f t="shared" si="10"/>
        <v>3.359089547768793</v>
      </c>
      <c r="N216" s="12">
        <f t="shared" si="11"/>
        <v>29.480483178596387</v>
      </c>
    </row>
    <row r="217" spans="1:14" x14ac:dyDescent="0.3">
      <c r="A217" s="8" t="s">
        <v>114</v>
      </c>
      <c r="B217" s="8">
        <v>3</v>
      </c>
      <c r="C217" s="9">
        <v>25380</v>
      </c>
      <c r="D217" s="9">
        <v>2000</v>
      </c>
      <c r="E217" s="9">
        <v>609</v>
      </c>
      <c r="F217" s="9">
        <v>27989</v>
      </c>
      <c r="G217" s="9">
        <v>102437</v>
      </c>
      <c r="H217" s="9">
        <v>43816</v>
      </c>
      <c r="I217" s="9">
        <v>146253</v>
      </c>
      <c r="J217" s="9">
        <v>60344</v>
      </c>
      <c r="K217" s="9">
        <v>234586</v>
      </c>
      <c r="L217" s="148">
        <v>7398</v>
      </c>
      <c r="M217" s="12">
        <f t="shared" si="10"/>
        <v>3.7833198161665313</v>
      </c>
      <c r="N217" s="12">
        <f t="shared" si="11"/>
        <v>31.709380913760477</v>
      </c>
    </row>
    <row r="218" spans="1:14" x14ac:dyDescent="0.3">
      <c r="A218" s="8" t="s">
        <v>179</v>
      </c>
      <c r="B218" s="8">
        <v>3</v>
      </c>
      <c r="C218" s="9">
        <v>27330</v>
      </c>
      <c r="D218" s="9">
        <v>3715</v>
      </c>
      <c r="E218" s="9">
        <v>7605</v>
      </c>
      <c r="F218" s="9">
        <v>38650</v>
      </c>
      <c r="G218" s="9">
        <v>167161</v>
      </c>
      <c r="H218" s="9">
        <v>29585</v>
      </c>
      <c r="I218" s="9">
        <v>196746</v>
      </c>
      <c r="J218" s="9">
        <v>66536</v>
      </c>
      <c r="K218" s="9">
        <v>301932</v>
      </c>
      <c r="L218" s="148">
        <v>11377</v>
      </c>
      <c r="M218" s="12">
        <f t="shared" si="10"/>
        <v>3.3972048870528258</v>
      </c>
      <c r="N218" s="12">
        <f t="shared" si="11"/>
        <v>26.538806363716269</v>
      </c>
    </row>
    <row r="219" spans="1:14" x14ac:dyDescent="0.3">
      <c r="A219" s="8" t="s">
        <v>189</v>
      </c>
      <c r="B219" s="8">
        <v>3</v>
      </c>
      <c r="C219" s="9">
        <v>30955</v>
      </c>
      <c r="D219" s="9">
        <v>7152</v>
      </c>
      <c r="E219" s="9">
        <v>1000</v>
      </c>
      <c r="F219" s="9">
        <v>39107</v>
      </c>
      <c r="G219" s="9">
        <v>199969</v>
      </c>
      <c r="H219" s="9">
        <v>23721</v>
      </c>
      <c r="I219" s="9">
        <v>223690</v>
      </c>
      <c r="J219" s="9">
        <v>51579</v>
      </c>
      <c r="K219" s="9">
        <v>314376</v>
      </c>
      <c r="L219" s="148">
        <v>8386</v>
      </c>
      <c r="M219" s="12">
        <f t="shared" si="10"/>
        <v>4.6633675172907223</v>
      </c>
      <c r="N219" s="12">
        <f t="shared" si="11"/>
        <v>37.48819461006439</v>
      </c>
    </row>
    <row r="220" spans="1:14" x14ac:dyDescent="0.3">
      <c r="A220" s="8" t="s">
        <v>148</v>
      </c>
      <c r="B220" s="8">
        <v>3</v>
      </c>
      <c r="C220" s="9">
        <v>17433</v>
      </c>
      <c r="D220" s="9">
        <v>2504</v>
      </c>
      <c r="E220" s="9">
        <v>20539</v>
      </c>
      <c r="F220" s="9">
        <v>40476</v>
      </c>
      <c r="G220" s="9">
        <v>113935</v>
      </c>
      <c r="H220" s="9">
        <v>9725</v>
      </c>
      <c r="I220" s="9">
        <v>123660</v>
      </c>
      <c r="J220" s="9">
        <v>33910</v>
      </c>
      <c r="K220" s="9">
        <v>198046</v>
      </c>
      <c r="L220" s="148">
        <v>9110</v>
      </c>
      <c r="M220" s="12">
        <f t="shared" si="10"/>
        <v>4.4430296377607021</v>
      </c>
      <c r="N220" s="12">
        <f t="shared" si="11"/>
        <v>21.739407244785948</v>
      </c>
    </row>
    <row r="221" spans="1:14" x14ac:dyDescent="0.3">
      <c r="A221" s="8" t="s">
        <v>263</v>
      </c>
      <c r="B221" s="8">
        <v>3</v>
      </c>
      <c r="C221" s="9">
        <v>33981</v>
      </c>
      <c r="D221" s="9">
        <v>11308</v>
      </c>
      <c r="E221" s="9">
        <v>3277</v>
      </c>
      <c r="F221" s="9">
        <v>48566</v>
      </c>
      <c r="G221" s="9">
        <v>194423</v>
      </c>
      <c r="H221" s="9">
        <v>83396</v>
      </c>
      <c r="I221" s="9">
        <v>277819</v>
      </c>
      <c r="J221" s="9">
        <v>117941</v>
      </c>
      <c r="K221" s="9">
        <v>444326</v>
      </c>
      <c r="L221" s="148">
        <v>9645</v>
      </c>
      <c r="M221" s="12">
        <f t="shared" si="10"/>
        <v>5.0353551062726805</v>
      </c>
      <c r="N221" s="12">
        <f t="shared" si="11"/>
        <v>46.068014515292894</v>
      </c>
    </row>
    <row r="222" spans="1:14" x14ac:dyDescent="0.3">
      <c r="A222" s="8" t="s">
        <v>172</v>
      </c>
      <c r="B222" s="8">
        <v>3</v>
      </c>
      <c r="C222" s="9">
        <v>20883</v>
      </c>
      <c r="D222" s="9">
        <v>8713</v>
      </c>
      <c r="E222" s="9">
        <v>2006</v>
      </c>
      <c r="F222" s="9">
        <v>31602</v>
      </c>
      <c r="G222" s="9">
        <v>116675</v>
      </c>
      <c r="H222" s="9">
        <v>12106</v>
      </c>
      <c r="I222" s="9">
        <v>128781</v>
      </c>
      <c r="J222" s="9">
        <v>88617</v>
      </c>
      <c r="K222" s="9">
        <v>249000</v>
      </c>
      <c r="L222" s="148">
        <v>9301</v>
      </c>
      <c r="M222" s="12">
        <f t="shared" si="10"/>
        <v>3.3976991721320289</v>
      </c>
      <c r="N222" s="12">
        <f t="shared" si="11"/>
        <v>26.771314912375015</v>
      </c>
    </row>
    <row r="223" spans="1:14" x14ac:dyDescent="0.3">
      <c r="A223" s="8" t="s">
        <v>188</v>
      </c>
      <c r="B223" s="8">
        <v>3</v>
      </c>
      <c r="C223" s="9">
        <v>10842</v>
      </c>
      <c r="D223" s="9">
        <v>800</v>
      </c>
      <c r="E223" s="9">
        <v>400</v>
      </c>
      <c r="F223" s="9">
        <v>12042</v>
      </c>
      <c r="G223" s="9">
        <v>65125</v>
      </c>
      <c r="H223" s="9">
        <v>5090</v>
      </c>
      <c r="I223" s="9">
        <v>70215</v>
      </c>
      <c r="J223" s="9">
        <v>28305</v>
      </c>
      <c r="K223" s="9">
        <v>110562</v>
      </c>
      <c r="L223" s="148">
        <v>7851</v>
      </c>
      <c r="M223" s="12">
        <f t="shared" si="10"/>
        <v>1.5338173481085211</v>
      </c>
      <c r="N223" s="12">
        <f t="shared" si="11"/>
        <v>14.082537256400459</v>
      </c>
    </row>
    <row r="224" spans="1:14" x14ac:dyDescent="0.3">
      <c r="A224" s="8" t="s">
        <v>236</v>
      </c>
      <c r="B224" s="8">
        <v>3</v>
      </c>
      <c r="C224" s="9">
        <v>25707</v>
      </c>
      <c r="D224" s="9">
        <v>7259</v>
      </c>
      <c r="E224" s="9">
        <v>4385</v>
      </c>
      <c r="F224" s="9">
        <v>37351</v>
      </c>
      <c r="G224" s="9">
        <v>165389</v>
      </c>
      <c r="H224" s="9">
        <v>4800</v>
      </c>
      <c r="I224" s="9">
        <v>170189</v>
      </c>
      <c r="J224" s="9">
        <v>143429</v>
      </c>
      <c r="K224" s="9">
        <v>350969</v>
      </c>
      <c r="L224" s="148">
        <v>10303</v>
      </c>
      <c r="M224" s="12">
        <f t="shared" si="10"/>
        <v>3.6252547801611179</v>
      </c>
      <c r="N224" s="12">
        <f t="shared" si="11"/>
        <v>34.06473842570125</v>
      </c>
    </row>
    <row r="225" spans="1:14" x14ac:dyDescent="0.3">
      <c r="A225" s="8" t="s">
        <v>146</v>
      </c>
      <c r="B225" s="8">
        <v>3</v>
      </c>
      <c r="C225" s="9">
        <v>9739</v>
      </c>
      <c r="D225" s="9">
        <v>1177</v>
      </c>
      <c r="E225" s="9">
        <v>0</v>
      </c>
      <c r="F225" s="9">
        <v>10916</v>
      </c>
      <c r="G225" s="9">
        <v>63681</v>
      </c>
      <c r="H225" s="9">
        <v>13601</v>
      </c>
      <c r="I225" s="9">
        <v>77282</v>
      </c>
      <c r="J225" s="9">
        <v>29948</v>
      </c>
      <c r="K225" s="9">
        <v>118146</v>
      </c>
      <c r="L225" s="148">
        <v>10662</v>
      </c>
      <c r="M225" s="12">
        <f t="shared" si="10"/>
        <v>1.0238229225286062</v>
      </c>
      <c r="N225" s="12">
        <f t="shared" si="11"/>
        <v>11.081035453010692</v>
      </c>
    </row>
    <row r="226" spans="1:14" x14ac:dyDescent="0.3">
      <c r="A226" s="8" t="s">
        <v>191</v>
      </c>
      <c r="B226" s="8">
        <v>3</v>
      </c>
      <c r="C226" s="9">
        <v>43515</v>
      </c>
      <c r="D226" s="9">
        <v>6163</v>
      </c>
      <c r="E226" s="9">
        <v>7098</v>
      </c>
      <c r="F226" s="9">
        <v>56776</v>
      </c>
      <c r="G226" s="9">
        <v>175686</v>
      </c>
      <c r="H226" s="9">
        <v>34553</v>
      </c>
      <c r="I226" s="9">
        <v>210239</v>
      </c>
      <c r="J226" s="9">
        <v>61768</v>
      </c>
      <c r="K226" s="9">
        <v>328783</v>
      </c>
      <c r="L226" s="148">
        <v>11985</v>
      </c>
      <c r="M226" s="12">
        <f t="shared" si="10"/>
        <v>4.7372549019607844</v>
      </c>
      <c r="N226" s="12">
        <f t="shared" si="11"/>
        <v>27.43287442636629</v>
      </c>
    </row>
    <row r="227" spans="1:14" x14ac:dyDescent="0.3">
      <c r="A227" s="8" t="s">
        <v>218</v>
      </c>
      <c r="B227" s="8">
        <v>3</v>
      </c>
      <c r="C227" s="9">
        <v>11147</v>
      </c>
      <c r="D227" s="9">
        <v>1577</v>
      </c>
      <c r="E227" s="9">
        <v>2656</v>
      </c>
      <c r="F227" s="9">
        <v>15380</v>
      </c>
      <c r="G227" s="9">
        <v>58979</v>
      </c>
      <c r="H227" s="9">
        <v>4864</v>
      </c>
      <c r="I227" s="9">
        <v>63843</v>
      </c>
      <c r="J227" s="9">
        <v>30258</v>
      </c>
      <c r="K227" s="9">
        <v>109481</v>
      </c>
      <c r="L227" s="148">
        <v>8282</v>
      </c>
      <c r="M227" s="12">
        <f t="shared" si="10"/>
        <v>1.8570393624728327</v>
      </c>
      <c r="N227" s="12">
        <f t="shared" si="11"/>
        <v>13.219149963776866</v>
      </c>
    </row>
    <row r="228" spans="1:14" x14ac:dyDescent="0.3">
      <c r="A228" s="8" t="s">
        <v>142</v>
      </c>
      <c r="B228" s="8">
        <v>3</v>
      </c>
      <c r="C228" s="9">
        <v>17116</v>
      </c>
      <c r="D228" s="9">
        <v>5700</v>
      </c>
      <c r="E228" s="9">
        <v>3600</v>
      </c>
      <c r="F228" s="9">
        <v>26416</v>
      </c>
      <c r="G228" s="9">
        <v>101579</v>
      </c>
      <c r="H228" s="9">
        <v>7771</v>
      </c>
      <c r="I228" s="9">
        <v>109350</v>
      </c>
      <c r="J228" s="9">
        <v>58992</v>
      </c>
      <c r="K228" s="9">
        <v>194758</v>
      </c>
      <c r="L228" s="148">
        <v>9714</v>
      </c>
      <c r="M228" s="12">
        <f t="shared" si="10"/>
        <v>2.7193740992382129</v>
      </c>
      <c r="N228" s="12">
        <f t="shared" si="11"/>
        <v>20.049207329627343</v>
      </c>
    </row>
    <row r="229" spans="1:14" x14ac:dyDescent="0.3">
      <c r="A229" s="8" t="s">
        <v>101</v>
      </c>
      <c r="B229" s="8">
        <v>3</v>
      </c>
      <c r="C229" s="9">
        <v>8750</v>
      </c>
      <c r="D229" s="9">
        <v>1536</v>
      </c>
      <c r="E229" s="9">
        <v>0</v>
      </c>
      <c r="F229" s="9">
        <v>10286</v>
      </c>
      <c r="G229" s="9">
        <v>40008</v>
      </c>
      <c r="H229" s="9">
        <v>11058</v>
      </c>
      <c r="I229" s="9">
        <v>51066</v>
      </c>
      <c r="J229" s="9">
        <v>11415</v>
      </c>
      <c r="K229" s="9">
        <v>72767</v>
      </c>
      <c r="L229" s="148">
        <v>9514</v>
      </c>
      <c r="M229" s="12">
        <f t="shared" si="10"/>
        <v>1.0811435778852219</v>
      </c>
      <c r="N229" s="12">
        <f t="shared" si="11"/>
        <v>7.6484128652512089</v>
      </c>
    </row>
    <row r="230" spans="1:14" x14ac:dyDescent="0.3">
      <c r="A230" s="8" t="s">
        <v>226</v>
      </c>
      <c r="B230" s="8">
        <v>3</v>
      </c>
      <c r="C230" s="9">
        <v>21321</v>
      </c>
      <c r="D230" s="9">
        <v>3488</v>
      </c>
      <c r="E230" s="9">
        <v>4484</v>
      </c>
      <c r="F230" s="9">
        <v>29293</v>
      </c>
      <c r="G230" s="9">
        <v>120876</v>
      </c>
      <c r="H230" s="9">
        <v>47539</v>
      </c>
      <c r="I230" s="9">
        <v>168415</v>
      </c>
      <c r="J230" s="9">
        <v>138260</v>
      </c>
      <c r="K230" s="9">
        <v>335968</v>
      </c>
      <c r="L230" s="148">
        <v>10251</v>
      </c>
      <c r="M230" s="12">
        <f t="shared" si="10"/>
        <v>2.8575748707443176</v>
      </c>
      <c r="N230" s="12">
        <f t="shared" si="11"/>
        <v>32.77416837381719</v>
      </c>
    </row>
    <row r="231" spans="1:14" x14ac:dyDescent="0.3">
      <c r="A231" s="8" t="s">
        <v>255</v>
      </c>
      <c r="B231" s="8">
        <v>3</v>
      </c>
      <c r="C231" s="9">
        <v>47000</v>
      </c>
      <c r="D231" s="9">
        <v>14100</v>
      </c>
      <c r="E231" s="9">
        <v>4000</v>
      </c>
      <c r="F231" s="9">
        <v>65100</v>
      </c>
      <c r="G231" s="9">
        <v>156000</v>
      </c>
      <c r="H231" s="9">
        <v>81952</v>
      </c>
      <c r="I231" s="9">
        <v>237952</v>
      </c>
      <c r="J231" s="9">
        <v>117726</v>
      </c>
      <c r="K231" s="9">
        <v>420778</v>
      </c>
      <c r="L231" s="148">
        <v>7370</v>
      </c>
      <c r="M231" s="12">
        <f t="shared" si="10"/>
        <v>8.833107191316147</v>
      </c>
      <c r="N231" s="12">
        <f t="shared" si="11"/>
        <v>57.09335142469471</v>
      </c>
    </row>
    <row r="232" spans="1:14" x14ac:dyDescent="0.3">
      <c r="A232" s="8" t="s">
        <v>242</v>
      </c>
      <c r="B232" s="8">
        <v>3</v>
      </c>
      <c r="C232" s="9">
        <v>32721</v>
      </c>
      <c r="D232" s="9">
        <v>5824</v>
      </c>
      <c r="E232" s="9">
        <v>5624</v>
      </c>
      <c r="F232" s="9">
        <v>44169</v>
      </c>
      <c r="G232" s="9">
        <v>162215</v>
      </c>
      <c r="H232" s="9">
        <v>28901</v>
      </c>
      <c r="I232" s="9">
        <v>191116</v>
      </c>
      <c r="J232" s="9">
        <v>75909</v>
      </c>
      <c r="K232" s="9">
        <v>311194</v>
      </c>
      <c r="L232" s="148">
        <v>8417</v>
      </c>
      <c r="M232" s="12">
        <f t="shared" si="10"/>
        <v>5.2475941546869427</v>
      </c>
      <c r="N232" s="12">
        <f t="shared" si="11"/>
        <v>36.972080313650942</v>
      </c>
    </row>
    <row r="233" spans="1:14" x14ac:dyDescent="0.3">
      <c r="A233" s="8" t="s">
        <v>261</v>
      </c>
      <c r="B233" s="8">
        <v>3</v>
      </c>
      <c r="C233" s="9">
        <v>23701</v>
      </c>
      <c r="D233" s="9">
        <v>3618</v>
      </c>
      <c r="E233" s="9">
        <v>4000</v>
      </c>
      <c r="F233" s="9">
        <v>31319</v>
      </c>
      <c r="G233" s="9">
        <v>152105</v>
      </c>
      <c r="H233" s="9">
        <v>22964</v>
      </c>
      <c r="I233" s="9">
        <v>175069</v>
      </c>
      <c r="J233" s="9">
        <v>141441</v>
      </c>
      <c r="K233" s="9">
        <v>347829</v>
      </c>
      <c r="L233" s="148">
        <v>11811</v>
      </c>
      <c r="M233" s="12">
        <f t="shared" si="10"/>
        <v>2.6516806366946066</v>
      </c>
      <c r="N233" s="12">
        <f t="shared" si="11"/>
        <v>29.449580899161798</v>
      </c>
    </row>
    <row r="234" spans="1:14" x14ac:dyDescent="0.3">
      <c r="A234" s="8" t="s">
        <v>217</v>
      </c>
      <c r="B234" s="8">
        <v>3</v>
      </c>
      <c r="C234" s="9">
        <v>14826</v>
      </c>
      <c r="D234" s="9">
        <v>4500</v>
      </c>
      <c r="E234" s="9">
        <v>5720</v>
      </c>
      <c r="F234" s="9">
        <v>25046</v>
      </c>
      <c r="G234" s="9">
        <v>116382</v>
      </c>
      <c r="H234" s="9">
        <v>17683</v>
      </c>
      <c r="I234" s="9">
        <v>134065</v>
      </c>
      <c r="J234" s="9">
        <v>40097</v>
      </c>
      <c r="K234" s="9">
        <v>199208</v>
      </c>
      <c r="L234" s="148">
        <v>10014</v>
      </c>
      <c r="M234" s="12">
        <f t="shared" si="10"/>
        <v>2.5010984621529859</v>
      </c>
      <c r="N234" s="12">
        <f t="shared" si="11"/>
        <v>19.892949870181745</v>
      </c>
    </row>
    <row r="235" spans="1:14" s="145" customFormat="1" x14ac:dyDescent="0.3">
      <c r="A235" s="52" t="s">
        <v>1491</v>
      </c>
      <c r="B235" s="155"/>
      <c r="C235" s="149">
        <f t="shared" ref="C235:L235" si="12">SUM(C157:C234)</f>
        <v>1742031</v>
      </c>
      <c r="D235" s="149">
        <f t="shared" si="12"/>
        <v>415073</v>
      </c>
      <c r="E235" s="149">
        <f t="shared" si="12"/>
        <v>226902</v>
      </c>
      <c r="F235" s="149">
        <f t="shared" si="12"/>
        <v>2384006</v>
      </c>
      <c r="G235" s="149">
        <f t="shared" si="12"/>
        <v>10325101</v>
      </c>
      <c r="H235" s="149">
        <f t="shared" si="12"/>
        <v>2404605</v>
      </c>
      <c r="I235" s="149">
        <f t="shared" si="12"/>
        <v>12729706</v>
      </c>
      <c r="J235" s="149">
        <f t="shared" si="12"/>
        <v>5920448</v>
      </c>
      <c r="K235" s="149">
        <f t="shared" si="12"/>
        <v>21034160</v>
      </c>
      <c r="L235" s="150">
        <f t="shared" si="12"/>
        <v>715719</v>
      </c>
      <c r="M235" s="158">
        <f>F235/L235</f>
        <v>3.3309245667643306</v>
      </c>
      <c r="N235" s="158">
        <f>K235/L235</f>
        <v>29.388852328916794</v>
      </c>
    </row>
    <row r="236" spans="1:14" s="145" customFormat="1" x14ac:dyDescent="0.3">
      <c r="A236" s="51" t="s">
        <v>1492</v>
      </c>
      <c r="C236" s="152">
        <f>C235/78</f>
        <v>22333.73076923077</v>
      </c>
      <c r="D236" s="152">
        <f t="shared" ref="D236:L236" si="13">D235/78</f>
        <v>5321.4487179487178</v>
      </c>
      <c r="E236" s="152">
        <f t="shared" si="13"/>
        <v>2909</v>
      </c>
      <c r="F236" s="152">
        <f t="shared" si="13"/>
        <v>30564.179487179488</v>
      </c>
      <c r="G236" s="152">
        <f t="shared" si="13"/>
        <v>132373.08974358975</v>
      </c>
      <c r="H236" s="152">
        <f t="shared" si="13"/>
        <v>30828.26923076923</v>
      </c>
      <c r="I236" s="152">
        <f t="shared" si="13"/>
        <v>163201.35897435897</v>
      </c>
      <c r="J236" s="152">
        <f t="shared" si="13"/>
        <v>75903.179487179485</v>
      </c>
      <c r="K236" s="152">
        <f t="shared" si="13"/>
        <v>269668.71794871794</v>
      </c>
      <c r="L236" s="154">
        <f t="shared" si="13"/>
        <v>9175.8846153846152</v>
      </c>
      <c r="M236" s="12"/>
      <c r="N236" s="12"/>
    </row>
    <row r="237" spans="1:14" s="145" customFormat="1" x14ac:dyDescent="0.3">
      <c r="C237" s="147"/>
      <c r="D237" s="147"/>
      <c r="E237" s="147"/>
      <c r="F237" s="147"/>
      <c r="G237" s="147"/>
      <c r="H237" s="147"/>
      <c r="I237" s="147"/>
      <c r="J237" s="147"/>
      <c r="K237" s="147"/>
      <c r="L237" s="148"/>
      <c r="M237" s="12"/>
      <c r="N237" s="12"/>
    </row>
    <row r="238" spans="1:14" x14ac:dyDescent="0.3">
      <c r="A238" s="8" t="s">
        <v>171</v>
      </c>
      <c r="B238" s="8">
        <v>4</v>
      </c>
      <c r="C238" s="9">
        <v>84117</v>
      </c>
      <c r="D238" s="9">
        <v>15000</v>
      </c>
      <c r="E238" s="9">
        <v>23983</v>
      </c>
      <c r="F238" s="9">
        <v>123100</v>
      </c>
      <c r="G238" s="9">
        <v>297892</v>
      </c>
      <c r="H238" s="9">
        <v>80623</v>
      </c>
      <c r="I238" s="9">
        <v>378515</v>
      </c>
      <c r="J238" s="9">
        <v>201616</v>
      </c>
      <c r="K238" s="9">
        <v>703231</v>
      </c>
      <c r="L238" s="148">
        <v>21133</v>
      </c>
      <c r="M238" s="12">
        <f t="shared" si="10"/>
        <v>5.825013012823546</v>
      </c>
      <c r="N238" s="12">
        <f t="shared" si="11"/>
        <v>33.276439691477783</v>
      </c>
    </row>
    <row r="239" spans="1:14" x14ac:dyDescent="0.3">
      <c r="A239" s="8" t="s">
        <v>311</v>
      </c>
      <c r="B239" s="8">
        <v>4</v>
      </c>
      <c r="C239" s="9">
        <v>32106</v>
      </c>
      <c r="D239" s="9">
        <v>9183</v>
      </c>
      <c r="E239" s="9">
        <v>4000</v>
      </c>
      <c r="F239" s="9">
        <v>45289</v>
      </c>
      <c r="G239" s="9">
        <v>258358</v>
      </c>
      <c r="H239" s="9">
        <v>59921</v>
      </c>
      <c r="I239" s="9">
        <v>318279</v>
      </c>
      <c r="J239" s="9">
        <v>93821</v>
      </c>
      <c r="K239" s="9">
        <v>457389</v>
      </c>
      <c r="L239" s="148">
        <v>17401</v>
      </c>
      <c r="M239" s="12">
        <f t="shared" si="10"/>
        <v>2.602666513418769</v>
      </c>
      <c r="N239" s="12">
        <f t="shared" si="11"/>
        <v>26.285213493477386</v>
      </c>
    </row>
    <row r="240" spans="1:14" x14ac:dyDescent="0.3">
      <c r="A240" s="8" t="s">
        <v>334</v>
      </c>
      <c r="B240" s="8">
        <v>4</v>
      </c>
      <c r="C240" s="9">
        <v>41509</v>
      </c>
      <c r="D240" s="9">
        <v>2721</v>
      </c>
      <c r="E240" s="9">
        <v>2975</v>
      </c>
      <c r="F240" s="9">
        <v>47205</v>
      </c>
      <c r="G240" s="9">
        <v>225293</v>
      </c>
      <c r="H240" s="9">
        <v>65968</v>
      </c>
      <c r="I240" s="9">
        <v>291261</v>
      </c>
      <c r="J240" s="9">
        <v>309508</v>
      </c>
      <c r="K240" s="9">
        <v>647974</v>
      </c>
      <c r="L240" s="148">
        <v>12152</v>
      </c>
      <c r="M240" s="12">
        <f t="shared" si="10"/>
        <v>3.8845457537853849</v>
      </c>
      <c r="N240" s="12">
        <f t="shared" si="11"/>
        <v>53.322416063199476</v>
      </c>
    </row>
    <row r="241" spans="1:14" x14ac:dyDescent="0.3">
      <c r="A241" s="8" t="s">
        <v>184</v>
      </c>
      <c r="B241" s="8">
        <v>4</v>
      </c>
      <c r="C241" s="9">
        <v>81430</v>
      </c>
      <c r="D241" s="9">
        <v>13474</v>
      </c>
      <c r="E241" s="9">
        <v>11423</v>
      </c>
      <c r="F241" s="9">
        <v>106327</v>
      </c>
      <c r="G241" s="9">
        <v>559281</v>
      </c>
      <c r="H241" s="9">
        <v>233912</v>
      </c>
      <c r="I241" s="9">
        <v>793193</v>
      </c>
      <c r="J241" s="9">
        <v>376449</v>
      </c>
      <c r="K241" s="9">
        <v>1275969</v>
      </c>
      <c r="L241" s="148">
        <v>21412</v>
      </c>
      <c r="M241" s="12">
        <f t="shared" si="10"/>
        <v>4.9657668597048383</v>
      </c>
      <c r="N241" s="12">
        <f t="shared" si="11"/>
        <v>59.591303941714926</v>
      </c>
    </row>
    <row r="242" spans="1:14" x14ac:dyDescent="0.3">
      <c r="A242" s="8" t="s">
        <v>197</v>
      </c>
      <c r="B242" s="8">
        <v>4</v>
      </c>
      <c r="C242" s="24">
        <v>48388</v>
      </c>
      <c r="D242" s="24">
        <v>24316</v>
      </c>
      <c r="E242" s="24">
        <v>7923</v>
      </c>
      <c r="F242" s="24">
        <v>80627</v>
      </c>
      <c r="G242" s="24">
        <v>348859</v>
      </c>
      <c r="H242" s="24">
        <v>126752</v>
      </c>
      <c r="I242" s="24">
        <v>475611</v>
      </c>
      <c r="J242" s="24">
        <v>178283</v>
      </c>
      <c r="K242" s="24">
        <v>734521</v>
      </c>
      <c r="L242" s="148">
        <v>25883</v>
      </c>
      <c r="M242" s="12">
        <f t="shared" si="10"/>
        <v>3.1150562145037282</v>
      </c>
      <c r="N242" s="12">
        <f t="shared" si="11"/>
        <v>28.378510991770661</v>
      </c>
    </row>
    <row r="243" spans="1:14" x14ac:dyDescent="0.3">
      <c r="A243" s="8" t="s">
        <v>274</v>
      </c>
      <c r="B243" s="8">
        <v>4</v>
      </c>
      <c r="C243" s="9">
        <v>34831</v>
      </c>
      <c r="D243" s="9">
        <v>6542</v>
      </c>
      <c r="E243" s="9">
        <v>1638</v>
      </c>
      <c r="F243" s="9">
        <v>43011</v>
      </c>
      <c r="G243" s="9">
        <v>341426</v>
      </c>
      <c r="H243" s="9">
        <v>124922</v>
      </c>
      <c r="I243" s="9">
        <v>466348</v>
      </c>
      <c r="J243" s="9">
        <v>138504</v>
      </c>
      <c r="K243" s="9">
        <v>647863</v>
      </c>
      <c r="L243" s="148">
        <v>24787</v>
      </c>
      <c r="M243" s="12">
        <f t="shared" si="10"/>
        <v>1.7352241094121919</v>
      </c>
      <c r="N243" s="12">
        <f t="shared" si="11"/>
        <v>26.137209020857707</v>
      </c>
    </row>
    <row r="244" spans="1:14" x14ac:dyDescent="0.3">
      <c r="A244" s="8" t="s">
        <v>181</v>
      </c>
      <c r="B244" s="8">
        <v>4</v>
      </c>
      <c r="C244" s="9">
        <v>45830</v>
      </c>
      <c r="D244" s="9">
        <v>19740</v>
      </c>
      <c r="E244" s="9">
        <v>4200</v>
      </c>
      <c r="F244" s="9">
        <v>69770</v>
      </c>
      <c r="G244" s="9">
        <v>339927</v>
      </c>
      <c r="H244" s="9">
        <v>106631</v>
      </c>
      <c r="I244" s="9">
        <v>446558</v>
      </c>
      <c r="J244" s="9">
        <v>139868</v>
      </c>
      <c r="K244" s="9">
        <v>656196</v>
      </c>
      <c r="L244" s="148">
        <v>14970</v>
      </c>
      <c r="M244" s="12">
        <f t="shared" si="10"/>
        <v>4.6606546426185709</v>
      </c>
      <c r="N244" s="12">
        <f t="shared" si="11"/>
        <v>43.834068136272542</v>
      </c>
    </row>
    <row r="245" spans="1:14" x14ac:dyDescent="0.3">
      <c r="A245" s="8" t="s">
        <v>127</v>
      </c>
      <c r="B245" s="8">
        <v>4</v>
      </c>
      <c r="C245" s="9">
        <v>20211</v>
      </c>
      <c r="D245" s="9">
        <v>6272</v>
      </c>
      <c r="E245" s="9">
        <v>0</v>
      </c>
      <c r="F245" s="9">
        <v>26483</v>
      </c>
      <c r="G245" s="9">
        <v>134214</v>
      </c>
      <c r="H245" s="9">
        <v>33593</v>
      </c>
      <c r="I245" s="9">
        <v>167807</v>
      </c>
      <c r="J245" s="9">
        <v>131517</v>
      </c>
      <c r="K245" s="9">
        <v>325807</v>
      </c>
      <c r="L245" s="148">
        <v>20458</v>
      </c>
      <c r="M245" s="12">
        <f t="shared" si="10"/>
        <v>1.2945058167953856</v>
      </c>
      <c r="N245" s="12">
        <f t="shared" si="11"/>
        <v>15.925652556457132</v>
      </c>
    </row>
    <row r="246" spans="1:14" x14ac:dyDescent="0.3">
      <c r="A246" s="8" t="s">
        <v>295</v>
      </c>
      <c r="B246" s="8">
        <v>4</v>
      </c>
      <c r="C246" s="9">
        <v>59700</v>
      </c>
      <c r="D246" s="9">
        <v>13950</v>
      </c>
      <c r="E246" s="9">
        <v>5433</v>
      </c>
      <c r="F246" s="9">
        <v>79083</v>
      </c>
      <c r="G246" s="9">
        <v>479358</v>
      </c>
      <c r="H246" s="9">
        <v>106640</v>
      </c>
      <c r="I246" s="9">
        <v>585998</v>
      </c>
      <c r="J246" s="9">
        <v>229827</v>
      </c>
      <c r="K246" s="9">
        <v>894908</v>
      </c>
      <c r="L246" s="148">
        <v>15175</v>
      </c>
      <c r="M246" s="12">
        <f t="shared" si="10"/>
        <v>5.2114003294892912</v>
      </c>
      <c r="N246" s="12">
        <f t="shared" si="11"/>
        <v>58.972520593080723</v>
      </c>
    </row>
    <row r="247" spans="1:14" x14ac:dyDescent="0.3">
      <c r="A247" s="8" t="s">
        <v>337</v>
      </c>
      <c r="B247" s="8">
        <v>4</v>
      </c>
      <c r="C247" s="9">
        <v>37515</v>
      </c>
      <c r="D247" s="9">
        <v>2526</v>
      </c>
      <c r="E247" s="9">
        <v>0</v>
      </c>
      <c r="F247" s="9">
        <v>40041</v>
      </c>
      <c r="G247" s="9">
        <v>176314</v>
      </c>
      <c r="H247" s="9">
        <v>53209</v>
      </c>
      <c r="I247" s="9">
        <v>229523</v>
      </c>
      <c r="J247" s="9">
        <v>84566</v>
      </c>
      <c r="K247" s="9">
        <v>354130</v>
      </c>
      <c r="L247" s="148">
        <v>12534</v>
      </c>
      <c r="M247" s="12">
        <f t="shared" si="10"/>
        <v>3.1945907132599332</v>
      </c>
      <c r="N247" s="12">
        <f t="shared" si="11"/>
        <v>28.253550343066859</v>
      </c>
    </row>
    <row r="248" spans="1:14" x14ac:dyDescent="0.3">
      <c r="A248" s="8" t="s">
        <v>264</v>
      </c>
      <c r="B248" s="8">
        <v>4</v>
      </c>
      <c r="C248" s="9">
        <v>30276</v>
      </c>
      <c r="D248" s="9">
        <v>7550</v>
      </c>
      <c r="E248" s="9">
        <v>5564</v>
      </c>
      <c r="F248" s="9">
        <v>43390</v>
      </c>
      <c r="G248" s="9">
        <v>168422</v>
      </c>
      <c r="H248" s="9">
        <v>62418</v>
      </c>
      <c r="I248" s="9">
        <v>230840</v>
      </c>
      <c r="J248" s="9">
        <v>101272</v>
      </c>
      <c r="K248" s="9">
        <v>375502</v>
      </c>
      <c r="L248" s="148">
        <v>19008</v>
      </c>
      <c r="M248" s="12">
        <f t="shared" si="10"/>
        <v>2.282723063973064</v>
      </c>
      <c r="N248" s="12">
        <f t="shared" si="11"/>
        <v>19.754945286195287</v>
      </c>
    </row>
    <row r="249" spans="1:14" x14ac:dyDescent="0.3">
      <c r="A249" s="8" t="s">
        <v>332</v>
      </c>
      <c r="B249" s="8">
        <v>4</v>
      </c>
      <c r="C249" s="9">
        <v>47513</v>
      </c>
      <c r="D249" s="9">
        <v>10817</v>
      </c>
      <c r="E249" s="9">
        <v>4000</v>
      </c>
      <c r="F249" s="9">
        <v>62330</v>
      </c>
      <c r="G249" s="9">
        <v>229415</v>
      </c>
      <c r="H249" s="9">
        <v>32428</v>
      </c>
      <c r="I249" s="9">
        <v>261843</v>
      </c>
      <c r="J249" s="9">
        <v>126254</v>
      </c>
      <c r="K249" s="9">
        <v>450427</v>
      </c>
      <c r="L249" s="148">
        <v>15068</v>
      </c>
      <c r="M249" s="12">
        <f t="shared" si="10"/>
        <v>4.1365808335545529</v>
      </c>
      <c r="N249" s="12">
        <f t="shared" si="11"/>
        <v>29.892951951154764</v>
      </c>
    </row>
    <row r="250" spans="1:14" x14ac:dyDescent="0.3">
      <c r="A250" s="8" t="s">
        <v>269</v>
      </c>
      <c r="B250" s="8">
        <v>4</v>
      </c>
      <c r="C250" s="9">
        <v>40898</v>
      </c>
      <c r="D250" s="9">
        <v>7993</v>
      </c>
      <c r="E250" s="9">
        <v>2380</v>
      </c>
      <c r="F250" s="9">
        <v>51271</v>
      </c>
      <c r="G250" s="9">
        <v>266171</v>
      </c>
      <c r="H250" s="9">
        <v>92250</v>
      </c>
      <c r="I250" s="9">
        <v>358421</v>
      </c>
      <c r="J250" s="9">
        <v>98207</v>
      </c>
      <c r="K250" s="9">
        <v>507899</v>
      </c>
      <c r="L250" s="148">
        <v>13993</v>
      </c>
      <c r="M250" s="12">
        <f t="shared" si="10"/>
        <v>3.6640463088687203</v>
      </c>
      <c r="N250" s="12">
        <f t="shared" si="11"/>
        <v>36.296648324162078</v>
      </c>
    </row>
    <row r="251" spans="1:14" x14ac:dyDescent="0.3">
      <c r="A251" s="8" t="s">
        <v>293</v>
      </c>
      <c r="B251" s="8">
        <v>4</v>
      </c>
      <c r="C251" s="9">
        <v>75495</v>
      </c>
      <c r="D251" s="9">
        <v>44181</v>
      </c>
      <c r="E251" s="9">
        <v>13740</v>
      </c>
      <c r="F251" s="9">
        <v>133416</v>
      </c>
      <c r="G251" s="9">
        <v>731042</v>
      </c>
      <c r="H251" s="9">
        <v>87661</v>
      </c>
      <c r="I251" s="9">
        <v>818703</v>
      </c>
      <c r="J251" s="9">
        <v>464656</v>
      </c>
      <c r="K251" s="9">
        <v>1416775</v>
      </c>
      <c r="L251" s="148">
        <v>15010</v>
      </c>
      <c r="M251" s="12">
        <f t="shared" si="10"/>
        <v>8.8884743504330448</v>
      </c>
      <c r="N251" s="12">
        <f t="shared" si="11"/>
        <v>94.388740839440374</v>
      </c>
    </row>
    <row r="252" spans="1:14" x14ac:dyDescent="0.3">
      <c r="A252" s="8" t="s">
        <v>159</v>
      </c>
      <c r="B252" s="8">
        <v>4</v>
      </c>
      <c r="C252" s="9">
        <v>29507</v>
      </c>
      <c r="D252" s="9">
        <v>5131</v>
      </c>
      <c r="E252" s="9">
        <v>4333</v>
      </c>
      <c r="F252" s="9">
        <v>38971</v>
      </c>
      <c r="G252" s="9">
        <v>160916</v>
      </c>
      <c r="H252" s="9">
        <v>27078</v>
      </c>
      <c r="I252" s="9">
        <v>187994</v>
      </c>
      <c r="J252" s="9">
        <v>72347</v>
      </c>
      <c r="K252" s="9">
        <v>299312</v>
      </c>
      <c r="L252" s="148">
        <v>12982</v>
      </c>
      <c r="M252" s="12">
        <f t="shared" si="10"/>
        <v>3.001925743336928</v>
      </c>
      <c r="N252" s="12">
        <f t="shared" si="11"/>
        <v>23.055923586504392</v>
      </c>
    </row>
    <row r="253" spans="1:14" x14ac:dyDescent="0.3">
      <c r="A253" s="8" t="s">
        <v>203</v>
      </c>
      <c r="B253" s="8">
        <v>4</v>
      </c>
      <c r="C253" s="9">
        <v>102194</v>
      </c>
      <c r="D253" s="9">
        <v>18608</v>
      </c>
      <c r="E253" s="9">
        <v>3579</v>
      </c>
      <c r="F253" s="9">
        <v>124381</v>
      </c>
      <c r="G253" s="9">
        <v>377930</v>
      </c>
      <c r="H253" s="9">
        <v>122900</v>
      </c>
      <c r="I253" s="9">
        <v>500830</v>
      </c>
      <c r="J253" s="9">
        <v>254653</v>
      </c>
      <c r="K253" s="9">
        <v>879864</v>
      </c>
      <c r="L253" s="148">
        <v>14854</v>
      </c>
      <c r="M253" s="12">
        <f t="shared" si="10"/>
        <v>8.3735694089134238</v>
      </c>
      <c r="N253" s="12">
        <f t="shared" si="11"/>
        <v>59.234145684664064</v>
      </c>
    </row>
    <row r="254" spans="1:14" x14ac:dyDescent="0.3">
      <c r="A254" s="8" t="s">
        <v>362</v>
      </c>
      <c r="B254" s="8">
        <v>4</v>
      </c>
      <c r="C254" s="9">
        <v>48410</v>
      </c>
      <c r="D254" s="9">
        <v>0</v>
      </c>
      <c r="E254" s="9">
        <v>892</v>
      </c>
      <c r="F254" s="9">
        <v>49302</v>
      </c>
      <c r="G254" s="9">
        <v>221142</v>
      </c>
      <c r="H254" s="9">
        <v>83136</v>
      </c>
      <c r="I254" s="9">
        <v>304278</v>
      </c>
      <c r="J254" s="9">
        <v>130830</v>
      </c>
      <c r="K254" s="9">
        <v>484410</v>
      </c>
      <c r="L254" s="148">
        <v>14074</v>
      </c>
      <c r="M254" s="12">
        <f t="shared" si="10"/>
        <v>3.5030552792383118</v>
      </c>
      <c r="N254" s="12">
        <f t="shared" si="11"/>
        <v>34.418786414665341</v>
      </c>
    </row>
    <row r="255" spans="1:14" x14ac:dyDescent="0.3">
      <c r="A255" s="8" t="s">
        <v>322</v>
      </c>
      <c r="B255" s="8">
        <v>4</v>
      </c>
      <c r="C255" s="9">
        <v>97573</v>
      </c>
      <c r="D255" s="9">
        <v>42349</v>
      </c>
      <c r="E255" s="9">
        <v>8190</v>
      </c>
      <c r="F255" s="9">
        <v>148112</v>
      </c>
      <c r="G255" s="9">
        <v>643465</v>
      </c>
      <c r="H255" s="9">
        <v>40968</v>
      </c>
      <c r="I255" s="9">
        <v>684433</v>
      </c>
      <c r="J255" s="9">
        <v>281732</v>
      </c>
      <c r="K255" s="9">
        <v>1114277</v>
      </c>
      <c r="L255" s="148">
        <v>19591</v>
      </c>
      <c r="M255" s="12">
        <f t="shared" si="10"/>
        <v>7.5602062171405233</v>
      </c>
      <c r="N255" s="12">
        <f t="shared" si="11"/>
        <v>56.876984329539077</v>
      </c>
    </row>
    <row r="256" spans="1:14" x14ac:dyDescent="0.3">
      <c r="A256" s="8" t="s">
        <v>304</v>
      </c>
      <c r="B256" s="8">
        <v>4</v>
      </c>
      <c r="C256" s="9">
        <v>40144</v>
      </c>
      <c r="D256" s="9">
        <v>8273</v>
      </c>
      <c r="E256" s="9">
        <v>4000</v>
      </c>
      <c r="F256" s="9">
        <v>52417</v>
      </c>
      <c r="G256" s="9">
        <v>173726</v>
      </c>
      <c r="H256" s="9">
        <v>26399</v>
      </c>
      <c r="I256" s="9">
        <v>200125</v>
      </c>
      <c r="J256" s="9">
        <v>109599</v>
      </c>
      <c r="K256" s="9">
        <v>362141</v>
      </c>
      <c r="L256" s="148">
        <v>13306</v>
      </c>
      <c r="M256" s="12">
        <f t="shared" si="10"/>
        <v>3.9393506688711861</v>
      </c>
      <c r="N256" s="12">
        <f t="shared" si="11"/>
        <v>27.216368555538853</v>
      </c>
    </row>
    <row r="257" spans="1:14" x14ac:dyDescent="0.3">
      <c r="A257" s="8" t="s">
        <v>278</v>
      </c>
      <c r="B257" s="8">
        <v>4</v>
      </c>
      <c r="C257" s="9">
        <v>34978</v>
      </c>
      <c r="D257" s="9">
        <v>4162</v>
      </c>
      <c r="E257" s="9">
        <v>1600</v>
      </c>
      <c r="F257" s="9">
        <v>40740</v>
      </c>
      <c r="G257" s="9">
        <v>168762</v>
      </c>
      <c r="H257" s="9">
        <v>24450</v>
      </c>
      <c r="I257" s="9">
        <v>193212</v>
      </c>
      <c r="J257" s="9">
        <v>96141</v>
      </c>
      <c r="K257" s="9">
        <v>330093</v>
      </c>
      <c r="L257" s="148">
        <v>14230</v>
      </c>
      <c r="M257" s="12">
        <f t="shared" si="10"/>
        <v>2.8629655657062543</v>
      </c>
      <c r="N257" s="12">
        <f t="shared" si="11"/>
        <v>23.196978215038651</v>
      </c>
    </row>
    <row r="258" spans="1:14" x14ac:dyDescent="0.3">
      <c r="A258" s="8" t="s">
        <v>193</v>
      </c>
      <c r="B258" s="8">
        <v>4</v>
      </c>
      <c r="C258" s="9">
        <v>51908</v>
      </c>
      <c r="D258" s="9">
        <v>24427</v>
      </c>
      <c r="E258" s="9">
        <v>11068</v>
      </c>
      <c r="F258" s="9">
        <v>87403</v>
      </c>
      <c r="G258" s="9">
        <v>421178</v>
      </c>
      <c r="H258" s="9">
        <v>139711</v>
      </c>
      <c r="I258" s="9">
        <v>560889</v>
      </c>
      <c r="J258" s="9">
        <v>544927</v>
      </c>
      <c r="K258" s="9">
        <v>1193219</v>
      </c>
      <c r="L258" s="148">
        <v>19900</v>
      </c>
      <c r="M258" s="12">
        <f t="shared" si="10"/>
        <v>4.3921105527638193</v>
      </c>
      <c r="N258" s="12">
        <f t="shared" si="11"/>
        <v>59.960753768844221</v>
      </c>
    </row>
    <row r="259" spans="1:14" x14ac:dyDescent="0.3">
      <c r="A259" s="8" t="s">
        <v>306</v>
      </c>
      <c r="B259" s="8">
        <v>4</v>
      </c>
      <c r="C259" s="9">
        <v>55688</v>
      </c>
      <c r="D259" s="9">
        <v>14115</v>
      </c>
      <c r="E259" s="9">
        <v>4095</v>
      </c>
      <c r="F259" s="9">
        <v>73898</v>
      </c>
      <c r="G259" s="9">
        <v>282714</v>
      </c>
      <c r="H259" s="9">
        <v>40892</v>
      </c>
      <c r="I259" s="9">
        <v>323606</v>
      </c>
      <c r="J259" s="9">
        <v>239021</v>
      </c>
      <c r="K259" s="9">
        <v>636525</v>
      </c>
      <c r="L259" s="148">
        <v>17626</v>
      </c>
      <c r="M259" s="12">
        <f t="shared" si="10"/>
        <v>4.1925564506978326</v>
      </c>
      <c r="N259" s="12">
        <f t="shared" si="11"/>
        <v>36.11284466129581</v>
      </c>
    </row>
    <row r="260" spans="1:14" x14ac:dyDescent="0.3">
      <c r="A260" s="8" t="s">
        <v>8</v>
      </c>
      <c r="B260" s="8">
        <v>4</v>
      </c>
      <c r="C260" s="9">
        <v>28337</v>
      </c>
      <c r="D260" s="9">
        <v>3616</v>
      </c>
      <c r="E260" s="9">
        <v>0</v>
      </c>
      <c r="F260" s="9">
        <v>31953</v>
      </c>
      <c r="G260" s="9">
        <v>192454</v>
      </c>
      <c r="H260" s="9">
        <v>10771</v>
      </c>
      <c r="I260" s="9">
        <v>203225</v>
      </c>
      <c r="J260" s="9">
        <v>185826</v>
      </c>
      <c r="K260" s="9">
        <v>421004</v>
      </c>
      <c r="L260" s="148">
        <v>13167</v>
      </c>
      <c r="M260" s="12">
        <f t="shared" si="10"/>
        <v>2.4267486899065847</v>
      </c>
      <c r="N260" s="12">
        <f t="shared" si="11"/>
        <v>31.974177868914712</v>
      </c>
    </row>
    <row r="261" spans="1:14" x14ac:dyDescent="0.3">
      <c r="A261" s="8" t="s">
        <v>169</v>
      </c>
      <c r="B261" s="8">
        <v>4</v>
      </c>
      <c r="C261" s="9">
        <v>32256</v>
      </c>
      <c r="D261" s="9">
        <v>6402</v>
      </c>
      <c r="E261" s="9">
        <v>0</v>
      </c>
      <c r="F261" s="9">
        <v>38658</v>
      </c>
      <c r="G261" s="9">
        <v>181598</v>
      </c>
      <c r="H261" s="9">
        <v>51642</v>
      </c>
      <c r="I261" s="9">
        <v>233240</v>
      </c>
      <c r="J261" s="9">
        <v>58602</v>
      </c>
      <c r="K261" s="9">
        <v>330500</v>
      </c>
      <c r="L261" s="148">
        <v>17068</v>
      </c>
      <c r="M261" s="12">
        <f t="shared" si="10"/>
        <v>2.2649402390438249</v>
      </c>
      <c r="N261" s="12">
        <f t="shared" si="11"/>
        <v>19.36372158425123</v>
      </c>
    </row>
    <row r="262" spans="1:14" x14ac:dyDescent="0.3">
      <c r="A262" s="8" t="s">
        <v>175</v>
      </c>
      <c r="B262" s="8">
        <v>4</v>
      </c>
      <c r="C262" s="9">
        <v>19257</v>
      </c>
      <c r="D262" s="9">
        <v>4387</v>
      </c>
      <c r="E262" s="9">
        <v>1746</v>
      </c>
      <c r="F262" s="9">
        <v>25390</v>
      </c>
      <c r="G262" s="9">
        <v>248587</v>
      </c>
      <c r="H262" s="9">
        <v>53435</v>
      </c>
      <c r="I262" s="9">
        <v>302022</v>
      </c>
      <c r="J262" s="9">
        <v>91620</v>
      </c>
      <c r="K262" s="9">
        <v>419032</v>
      </c>
      <c r="L262" s="148">
        <v>14480</v>
      </c>
      <c r="M262" s="12">
        <f t="shared" si="10"/>
        <v>1.7534530386740332</v>
      </c>
      <c r="N262" s="12">
        <f t="shared" si="11"/>
        <v>28.938674033149173</v>
      </c>
    </row>
    <row r="263" spans="1:14" x14ac:dyDescent="0.3">
      <c r="A263" s="8" t="s">
        <v>249</v>
      </c>
      <c r="B263" s="8">
        <v>4</v>
      </c>
      <c r="C263" s="9">
        <v>45203</v>
      </c>
      <c r="D263" s="9">
        <v>26947</v>
      </c>
      <c r="E263" s="9">
        <v>8276</v>
      </c>
      <c r="F263" s="9">
        <v>80426</v>
      </c>
      <c r="G263" s="9">
        <v>347298</v>
      </c>
      <c r="H263" s="9">
        <v>122248</v>
      </c>
      <c r="I263" s="9">
        <v>469546</v>
      </c>
      <c r="J263" s="9">
        <v>262135</v>
      </c>
      <c r="K263" s="9">
        <v>812107</v>
      </c>
      <c r="L263" s="148">
        <v>13326</v>
      </c>
      <c r="M263" s="12">
        <f t="shared" si="10"/>
        <v>6.0352693981689933</v>
      </c>
      <c r="N263" s="12">
        <f t="shared" si="11"/>
        <v>60.941542848566712</v>
      </c>
    </row>
    <row r="264" spans="1:14" x14ac:dyDescent="0.3">
      <c r="A264" s="8" t="s">
        <v>366</v>
      </c>
      <c r="B264" s="8">
        <v>4</v>
      </c>
      <c r="C264" s="9">
        <v>63648</v>
      </c>
      <c r="D264" s="9">
        <v>21470</v>
      </c>
      <c r="E264" s="9">
        <v>2000</v>
      </c>
      <c r="F264" s="9">
        <v>87118</v>
      </c>
      <c r="G264" s="9">
        <v>239064</v>
      </c>
      <c r="H264" s="9">
        <v>103150</v>
      </c>
      <c r="I264" s="9">
        <v>342214</v>
      </c>
      <c r="J264" s="9">
        <v>262883</v>
      </c>
      <c r="K264" s="9">
        <v>692215</v>
      </c>
      <c r="L264" s="148">
        <v>25692</v>
      </c>
      <c r="M264" s="12">
        <f t="shared" si="10"/>
        <v>3.390860968394831</v>
      </c>
      <c r="N264" s="12">
        <f t="shared" si="11"/>
        <v>26.942822668534951</v>
      </c>
    </row>
    <row r="265" spans="1:14" x14ac:dyDescent="0.3">
      <c r="A265" s="8" t="s">
        <v>356</v>
      </c>
      <c r="B265" s="8">
        <v>4</v>
      </c>
      <c r="C265" s="9">
        <v>27209</v>
      </c>
      <c r="D265" s="9">
        <v>16622</v>
      </c>
      <c r="E265" s="9">
        <v>0</v>
      </c>
      <c r="F265" s="9">
        <v>43831</v>
      </c>
      <c r="G265" s="9">
        <v>345213</v>
      </c>
      <c r="H265" s="9">
        <v>88027</v>
      </c>
      <c r="I265" s="9">
        <v>433240</v>
      </c>
      <c r="J265" s="9">
        <v>170000</v>
      </c>
      <c r="K265" s="9">
        <v>647071</v>
      </c>
      <c r="L265" s="148">
        <v>15958</v>
      </c>
      <c r="M265" s="12">
        <f t="shared" si="10"/>
        <v>2.7466474495550819</v>
      </c>
      <c r="N265" s="12">
        <f t="shared" si="11"/>
        <v>40.548376989597692</v>
      </c>
    </row>
    <row r="266" spans="1:14" x14ac:dyDescent="0.3">
      <c r="A266" s="8" t="s">
        <v>299</v>
      </c>
      <c r="B266" s="8">
        <v>4</v>
      </c>
      <c r="C266" s="9">
        <v>22627</v>
      </c>
      <c r="D266" s="9">
        <v>8779</v>
      </c>
      <c r="E266" s="9">
        <v>3824</v>
      </c>
      <c r="F266" s="9">
        <v>35230</v>
      </c>
      <c r="G266" s="9">
        <v>340845</v>
      </c>
      <c r="H266" s="9">
        <v>68986</v>
      </c>
      <c r="I266" s="9">
        <v>409831</v>
      </c>
      <c r="J266" s="9">
        <v>150023</v>
      </c>
      <c r="K266" s="9">
        <v>595084</v>
      </c>
      <c r="L266" s="148">
        <v>21165</v>
      </c>
      <c r="M266" s="12">
        <f t="shared" si="10"/>
        <v>1.6645405150011812</v>
      </c>
      <c r="N266" s="12">
        <f t="shared" si="11"/>
        <v>28.116418615639027</v>
      </c>
    </row>
    <row r="267" spans="1:14" x14ac:dyDescent="0.3">
      <c r="A267" s="8" t="s">
        <v>139</v>
      </c>
      <c r="B267" s="8">
        <v>4</v>
      </c>
      <c r="C267" s="9">
        <v>26196</v>
      </c>
      <c r="D267" s="9">
        <v>3814</v>
      </c>
      <c r="E267" s="9">
        <v>0</v>
      </c>
      <c r="F267" s="9">
        <v>30010</v>
      </c>
      <c r="G267" s="9">
        <v>300050</v>
      </c>
      <c r="H267" s="9">
        <v>70877</v>
      </c>
      <c r="I267" s="9">
        <v>370927</v>
      </c>
      <c r="J267" s="9">
        <v>113607</v>
      </c>
      <c r="K267" s="9">
        <v>514544</v>
      </c>
      <c r="L267" s="148">
        <v>22423</v>
      </c>
      <c r="M267" s="12">
        <f t="shared" si="10"/>
        <v>1.338357936047808</v>
      </c>
      <c r="N267" s="12">
        <f t="shared" si="11"/>
        <v>22.947152477366988</v>
      </c>
    </row>
    <row r="268" spans="1:14" x14ac:dyDescent="0.3">
      <c r="A268" s="8" t="s">
        <v>223</v>
      </c>
      <c r="B268" s="8">
        <v>4</v>
      </c>
      <c r="C268" s="9">
        <v>24905</v>
      </c>
      <c r="D268" s="9">
        <v>7628</v>
      </c>
      <c r="E268" s="9">
        <v>1083</v>
      </c>
      <c r="F268" s="9">
        <v>33616</v>
      </c>
      <c r="G268" s="9">
        <v>279779</v>
      </c>
      <c r="H268" s="9">
        <v>66000</v>
      </c>
      <c r="I268" s="9">
        <v>345779</v>
      </c>
      <c r="J268" s="9">
        <v>91136</v>
      </c>
      <c r="K268" s="9">
        <v>470531</v>
      </c>
      <c r="L268" s="148">
        <v>14236</v>
      </c>
      <c r="M268" s="12">
        <f t="shared" si="10"/>
        <v>2.3613374543411072</v>
      </c>
      <c r="N268" s="12">
        <f t="shared" si="11"/>
        <v>33.052191626861479</v>
      </c>
    </row>
    <row r="269" spans="1:14" x14ac:dyDescent="0.3">
      <c r="A269" s="8" t="s">
        <v>5</v>
      </c>
      <c r="B269" s="8">
        <v>4</v>
      </c>
      <c r="C269" s="9">
        <v>6372</v>
      </c>
      <c r="D269" s="9">
        <v>0</v>
      </c>
      <c r="E269" s="9">
        <v>0</v>
      </c>
      <c r="F269" s="9">
        <v>6372</v>
      </c>
      <c r="G269" s="9">
        <v>0</v>
      </c>
      <c r="H269" s="9">
        <v>1</v>
      </c>
      <c r="I269" s="9">
        <v>1</v>
      </c>
      <c r="J269" s="9">
        <v>14420</v>
      </c>
      <c r="K269" s="9">
        <v>20793</v>
      </c>
      <c r="L269" s="148">
        <v>24587</v>
      </c>
      <c r="M269" s="12">
        <f t="shared" ref="M269:M335" si="14">F269/L269</f>
        <v>0.25916134542644487</v>
      </c>
      <c r="N269" s="12">
        <f t="shared" ref="N269:N335" si="15">K269/L269</f>
        <v>0.84569081221783871</v>
      </c>
    </row>
    <row r="270" spans="1:14" x14ac:dyDescent="0.3">
      <c r="A270" s="8" t="s">
        <v>298</v>
      </c>
      <c r="B270" s="8">
        <v>4</v>
      </c>
      <c r="C270" s="9">
        <v>16465</v>
      </c>
      <c r="D270" s="9">
        <v>2563</v>
      </c>
      <c r="E270" s="9">
        <v>4454</v>
      </c>
      <c r="F270" s="9">
        <v>23482</v>
      </c>
      <c r="G270" s="9">
        <v>284258</v>
      </c>
      <c r="H270" s="9">
        <v>110667</v>
      </c>
      <c r="I270" s="9">
        <v>394925</v>
      </c>
      <c r="J270" s="9">
        <v>325567</v>
      </c>
      <c r="K270" s="9">
        <v>743974</v>
      </c>
      <c r="L270" s="148">
        <v>13233</v>
      </c>
      <c r="M270" s="12">
        <f t="shared" si="14"/>
        <v>1.7745031360991461</v>
      </c>
      <c r="N270" s="12">
        <f t="shared" si="15"/>
        <v>56.221113881961763</v>
      </c>
    </row>
    <row r="271" spans="1:14" x14ac:dyDescent="0.3">
      <c r="A271" s="8" t="s">
        <v>136</v>
      </c>
      <c r="B271" s="8">
        <v>4</v>
      </c>
      <c r="C271" s="9">
        <v>31759</v>
      </c>
      <c r="D271" s="9">
        <v>0</v>
      </c>
      <c r="E271" s="9">
        <v>0</v>
      </c>
      <c r="F271" s="9">
        <v>31759</v>
      </c>
      <c r="G271" s="9">
        <v>247357</v>
      </c>
      <c r="H271" s="9">
        <v>98983</v>
      </c>
      <c r="I271" s="9">
        <v>346340</v>
      </c>
      <c r="J271" s="9">
        <v>108787</v>
      </c>
      <c r="K271" s="9">
        <v>486886</v>
      </c>
      <c r="L271" s="148">
        <v>16422</v>
      </c>
      <c r="M271" s="12">
        <f t="shared" si="14"/>
        <v>1.933930093776641</v>
      </c>
      <c r="N271" s="12">
        <f t="shared" si="15"/>
        <v>29.648398489830715</v>
      </c>
    </row>
    <row r="272" spans="1:14" x14ac:dyDescent="0.3">
      <c r="A272" s="8" t="s">
        <v>275</v>
      </c>
      <c r="B272" s="8">
        <v>4</v>
      </c>
      <c r="C272" s="9">
        <v>65093</v>
      </c>
      <c r="D272" s="9">
        <v>19515</v>
      </c>
      <c r="E272" s="9">
        <v>6979</v>
      </c>
      <c r="F272" s="9">
        <v>91587</v>
      </c>
      <c r="G272" s="9">
        <v>459737</v>
      </c>
      <c r="H272" s="9">
        <v>98272</v>
      </c>
      <c r="I272" s="9">
        <v>558009</v>
      </c>
      <c r="J272" s="9">
        <v>286670</v>
      </c>
      <c r="K272" s="9">
        <v>936266</v>
      </c>
      <c r="L272" s="148">
        <v>19202</v>
      </c>
      <c r="M272" s="12">
        <f t="shared" si="14"/>
        <v>4.7696594104780754</v>
      </c>
      <c r="N272" s="12">
        <f t="shared" si="15"/>
        <v>48.758775127590873</v>
      </c>
    </row>
    <row r="273" spans="1:14" x14ac:dyDescent="0.3">
      <c r="A273" s="8" t="s">
        <v>162</v>
      </c>
      <c r="B273" s="8">
        <v>4</v>
      </c>
      <c r="C273" s="9">
        <v>22176</v>
      </c>
      <c r="D273" s="9">
        <v>0</v>
      </c>
      <c r="E273" s="9">
        <v>0</v>
      </c>
      <c r="F273" s="9">
        <v>22176</v>
      </c>
      <c r="G273" s="9">
        <v>115100</v>
      </c>
      <c r="H273" s="9">
        <v>35962</v>
      </c>
      <c r="I273" s="9">
        <v>151062</v>
      </c>
      <c r="J273" s="9">
        <v>37666</v>
      </c>
      <c r="K273" s="9">
        <v>210904</v>
      </c>
      <c r="L273" s="148">
        <v>13135</v>
      </c>
      <c r="M273" s="12">
        <f t="shared" si="14"/>
        <v>1.6883136657784545</v>
      </c>
      <c r="N273" s="12">
        <f t="shared" si="15"/>
        <v>16.05664255805101</v>
      </c>
    </row>
    <row r="274" spans="1:14" x14ac:dyDescent="0.3">
      <c r="A274" s="8" t="s">
        <v>285</v>
      </c>
      <c r="B274" s="8">
        <v>4</v>
      </c>
      <c r="C274" s="9">
        <v>22945</v>
      </c>
      <c r="D274" s="9">
        <v>11692</v>
      </c>
      <c r="E274" s="9">
        <v>80</v>
      </c>
      <c r="F274" s="9">
        <v>34717</v>
      </c>
      <c r="G274" s="9">
        <v>215776</v>
      </c>
      <c r="H274" s="9">
        <v>26999</v>
      </c>
      <c r="I274" s="9">
        <v>242775</v>
      </c>
      <c r="J274" s="9">
        <v>55641</v>
      </c>
      <c r="K274" s="9">
        <v>333133</v>
      </c>
      <c r="L274" s="148">
        <v>23088</v>
      </c>
      <c r="M274" s="12">
        <f t="shared" si="14"/>
        <v>1.5036815661815661</v>
      </c>
      <c r="N274" s="12">
        <f t="shared" si="15"/>
        <v>14.428837491337491</v>
      </c>
    </row>
    <row r="275" spans="1:14" x14ac:dyDescent="0.3">
      <c r="A275" s="8" t="s">
        <v>250</v>
      </c>
      <c r="B275" s="8">
        <v>4</v>
      </c>
      <c r="C275" s="9">
        <v>29472</v>
      </c>
      <c r="D275" s="9">
        <v>11034</v>
      </c>
      <c r="E275" s="9">
        <v>8003</v>
      </c>
      <c r="F275" s="9">
        <v>48509</v>
      </c>
      <c r="G275" s="9">
        <v>292023</v>
      </c>
      <c r="H275" s="9">
        <v>155656</v>
      </c>
      <c r="I275" s="9">
        <v>447679</v>
      </c>
      <c r="J275" s="9">
        <v>124627</v>
      </c>
      <c r="K275" s="9">
        <v>620815</v>
      </c>
      <c r="L275" s="148">
        <v>15322</v>
      </c>
      <c r="M275" s="12">
        <f t="shared" si="14"/>
        <v>3.1659704999347342</v>
      </c>
      <c r="N275" s="12">
        <f t="shared" si="15"/>
        <v>40.517882782926513</v>
      </c>
    </row>
    <row r="276" spans="1:14" x14ac:dyDescent="0.3">
      <c r="A276" s="8" t="s">
        <v>282</v>
      </c>
      <c r="B276" s="8">
        <v>4</v>
      </c>
      <c r="C276" s="9">
        <v>40213</v>
      </c>
      <c r="D276" s="9">
        <v>7682</v>
      </c>
      <c r="E276" s="9">
        <v>2250</v>
      </c>
      <c r="F276" s="9">
        <v>50145</v>
      </c>
      <c r="G276" s="9">
        <v>269835</v>
      </c>
      <c r="H276" s="9">
        <v>117725</v>
      </c>
      <c r="I276" s="9">
        <v>387560</v>
      </c>
      <c r="J276" s="9">
        <v>194116</v>
      </c>
      <c r="K276" s="9">
        <v>631821</v>
      </c>
      <c r="L276" s="148">
        <v>23096</v>
      </c>
      <c r="M276" s="12">
        <f t="shared" si="14"/>
        <v>2.1711551783858676</v>
      </c>
      <c r="N276" s="12">
        <f t="shared" si="15"/>
        <v>27.356295462417734</v>
      </c>
    </row>
    <row r="277" spans="1:14" x14ac:dyDescent="0.3">
      <c r="A277" s="8" t="s">
        <v>170</v>
      </c>
      <c r="B277" s="8">
        <v>4</v>
      </c>
      <c r="C277" s="9">
        <v>37047</v>
      </c>
      <c r="D277" s="9">
        <v>12400</v>
      </c>
      <c r="E277" s="9">
        <v>5100</v>
      </c>
      <c r="F277" s="9">
        <v>54547</v>
      </c>
      <c r="G277" s="9">
        <v>254105</v>
      </c>
      <c r="H277" s="9">
        <v>98439</v>
      </c>
      <c r="I277" s="9">
        <v>352544</v>
      </c>
      <c r="J277" s="9">
        <v>120210</v>
      </c>
      <c r="K277" s="9">
        <v>527301</v>
      </c>
      <c r="L277" s="148">
        <v>21871</v>
      </c>
      <c r="M277" s="12">
        <f t="shared" si="14"/>
        <v>2.4940331946413057</v>
      </c>
      <c r="N277" s="12">
        <f t="shared" si="15"/>
        <v>24.109597183484979</v>
      </c>
    </row>
    <row r="278" spans="1:14" x14ac:dyDescent="0.3">
      <c r="A278" s="8" t="s">
        <v>156</v>
      </c>
      <c r="B278" s="8">
        <v>4</v>
      </c>
      <c r="C278" s="9">
        <v>22300</v>
      </c>
      <c r="D278" s="9">
        <v>2000</v>
      </c>
      <c r="E278" s="9">
        <v>1000</v>
      </c>
      <c r="F278" s="9">
        <v>25300</v>
      </c>
      <c r="G278" s="9">
        <v>100630</v>
      </c>
      <c r="H278" s="9">
        <v>39270</v>
      </c>
      <c r="I278" s="9">
        <v>139900</v>
      </c>
      <c r="J278" s="9">
        <v>34000</v>
      </c>
      <c r="K278" s="9">
        <v>199200</v>
      </c>
      <c r="L278" s="148">
        <v>13600</v>
      </c>
      <c r="M278" s="12">
        <f t="shared" si="14"/>
        <v>1.8602941176470589</v>
      </c>
      <c r="N278" s="12">
        <f t="shared" si="15"/>
        <v>14.647058823529411</v>
      </c>
    </row>
    <row r="279" spans="1:14" x14ac:dyDescent="0.3">
      <c r="A279" s="8" t="s">
        <v>290</v>
      </c>
      <c r="B279" s="8">
        <v>4</v>
      </c>
      <c r="C279" s="9">
        <v>19495</v>
      </c>
      <c r="D279" s="9">
        <v>4821</v>
      </c>
      <c r="E279" s="9">
        <v>0</v>
      </c>
      <c r="F279" s="9">
        <v>24316</v>
      </c>
      <c r="G279" s="9">
        <v>158348</v>
      </c>
      <c r="H279" s="9">
        <v>53321</v>
      </c>
      <c r="I279" s="9">
        <v>211669</v>
      </c>
      <c r="J279" s="9">
        <v>47704</v>
      </c>
      <c r="K279" s="9">
        <v>283689</v>
      </c>
      <c r="L279" s="148">
        <v>17153</v>
      </c>
      <c r="M279" s="12">
        <f t="shared" si="14"/>
        <v>1.4175945898676616</v>
      </c>
      <c r="N279" s="12">
        <f t="shared" si="15"/>
        <v>16.538739579082375</v>
      </c>
    </row>
    <row r="280" spans="1:14" x14ac:dyDescent="0.3">
      <c r="A280" s="8" t="s">
        <v>42</v>
      </c>
      <c r="B280" s="8">
        <v>4</v>
      </c>
      <c r="C280" s="9">
        <v>20387</v>
      </c>
      <c r="D280" s="9">
        <v>2377</v>
      </c>
      <c r="E280" s="9">
        <v>0</v>
      </c>
      <c r="F280" s="9">
        <v>22764</v>
      </c>
      <c r="G280" s="9">
        <v>115097</v>
      </c>
      <c r="H280" s="9">
        <v>10441</v>
      </c>
      <c r="I280" s="9">
        <v>125538</v>
      </c>
      <c r="J280" s="9">
        <v>92620</v>
      </c>
      <c r="K280" s="9">
        <v>240922</v>
      </c>
      <c r="L280" s="148">
        <v>25369</v>
      </c>
      <c r="M280" s="12">
        <f t="shared" si="14"/>
        <v>0.89731562142772681</v>
      </c>
      <c r="N280" s="12">
        <f t="shared" si="15"/>
        <v>9.4967085813394299</v>
      </c>
    </row>
    <row r="281" spans="1:14" x14ac:dyDescent="0.3">
      <c r="A281" s="8" t="s">
        <v>325</v>
      </c>
      <c r="B281" s="8">
        <v>4</v>
      </c>
      <c r="C281" s="9">
        <v>72838</v>
      </c>
      <c r="D281" s="9">
        <v>19456</v>
      </c>
      <c r="E281" s="9">
        <v>23489</v>
      </c>
      <c r="F281" s="9">
        <v>115783</v>
      </c>
      <c r="G281" s="9">
        <v>520711</v>
      </c>
      <c r="H281" s="9">
        <v>75381</v>
      </c>
      <c r="I281" s="9">
        <v>596092</v>
      </c>
      <c r="J281" s="9">
        <v>264363</v>
      </c>
      <c r="K281" s="9">
        <v>976238</v>
      </c>
      <c r="L281" s="148">
        <v>22258</v>
      </c>
      <c r="M281" s="12">
        <f t="shared" si="14"/>
        <v>5.2018600053913202</v>
      </c>
      <c r="N281" s="12">
        <f t="shared" si="15"/>
        <v>43.86009524665289</v>
      </c>
    </row>
    <row r="282" spans="1:14" x14ac:dyDescent="0.3">
      <c r="A282" s="8" t="s">
        <v>253</v>
      </c>
      <c r="B282" s="8">
        <v>4</v>
      </c>
      <c r="C282" s="9">
        <v>21784</v>
      </c>
      <c r="D282" s="9">
        <v>2768</v>
      </c>
      <c r="E282" s="9">
        <v>6015</v>
      </c>
      <c r="F282" s="9">
        <v>30567</v>
      </c>
      <c r="G282" s="9">
        <v>200967</v>
      </c>
      <c r="H282" s="9">
        <v>33714</v>
      </c>
      <c r="I282" s="9">
        <v>234681</v>
      </c>
      <c r="J282" s="9">
        <v>91438</v>
      </c>
      <c r="K282" s="9">
        <v>356686</v>
      </c>
      <c r="L282" s="148">
        <v>14545</v>
      </c>
      <c r="M282" s="12">
        <f t="shared" si="14"/>
        <v>2.1015469233413544</v>
      </c>
      <c r="N282" s="12">
        <f t="shared" si="15"/>
        <v>24.522928841526298</v>
      </c>
    </row>
    <row r="283" spans="1:14" x14ac:dyDescent="0.3">
      <c r="A283" s="8" t="s">
        <v>279</v>
      </c>
      <c r="B283" s="8">
        <v>4</v>
      </c>
      <c r="C283" s="9">
        <v>38816</v>
      </c>
      <c r="D283" s="9">
        <v>7670</v>
      </c>
      <c r="E283" s="9">
        <v>5697</v>
      </c>
      <c r="F283" s="9">
        <v>52183</v>
      </c>
      <c r="G283" s="9">
        <v>229308</v>
      </c>
      <c r="H283" s="9">
        <v>92707</v>
      </c>
      <c r="I283" s="9">
        <v>322015</v>
      </c>
      <c r="J283" s="9">
        <v>54847</v>
      </c>
      <c r="K283" s="9">
        <v>429045</v>
      </c>
      <c r="L283" s="148">
        <v>13452</v>
      </c>
      <c r="M283" s="12">
        <f t="shared" si="14"/>
        <v>3.8792001189414211</v>
      </c>
      <c r="N283" s="12">
        <f t="shared" si="15"/>
        <v>31.894513826940234</v>
      </c>
    </row>
    <row r="284" spans="1:14" x14ac:dyDescent="0.3">
      <c r="A284" s="8" t="s">
        <v>384</v>
      </c>
      <c r="B284" s="8">
        <v>4</v>
      </c>
      <c r="C284" s="9">
        <v>99407</v>
      </c>
      <c r="D284" s="9">
        <v>58445</v>
      </c>
      <c r="E284" s="9">
        <v>17267</v>
      </c>
      <c r="F284" s="9">
        <v>175119</v>
      </c>
      <c r="G284" s="9">
        <v>614696</v>
      </c>
      <c r="H284" s="9">
        <v>269406</v>
      </c>
      <c r="I284" s="9">
        <v>884102</v>
      </c>
      <c r="J284" s="9">
        <v>296419</v>
      </c>
      <c r="K284" s="9">
        <v>1355640</v>
      </c>
      <c r="L284" s="148">
        <v>22995</v>
      </c>
      <c r="M284" s="12">
        <f t="shared" si="14"/>
        <v>7.6155251141552514</v>
      </c>
      <c r="N284" s="12">
        <f t="shared" si="15"/>
        <v>58.953685583822569</v>
      </c>
    </row>
    <row r="285" spans="1:14" x14ac:dyDescent="0.3">
      <c r="A285" s="8" t="s">
        <v>294</v>
      </c>
      <c r="B285" s="8">
        <v>4</v>
      </c>
      <c r="C285" s="9">
        <v>62158</v>
      </c>
      <c r="D285" s="9">
        <v>35440</v>
      </c>
      <c r="E285" s="9">
        <v>6000</v>
      </c>
      <c r="F285" s="9">
        <v>103598</v>
      </c>
      <c r="G285" s="9">
        <v>501077</v>
      </c>
      <c r="H285" s="9">
        <v>110879</v>
      </c>
      <c r="I285" s="9">
        <v>611956</v>
      </c>
      <c r="J285" s="9">
        <v>167772</v>
      </c>
      <c r="K285" s="9">
        <v>883326</v>
      </c>
      <c r="L285" s="148">
        <v>14948</v>
      </c>
      <c r="M285" s="12">
        <f t="shared" si="14"/>
        <v>6.9305592721434301</v>
      </c>
      <c r="N285" s="12">
        <f t="shared" si="15"/>
        <v>59.093256622959593</v>
      </c>
    </row>
    <row r="286" spans="1:14" x14ac:dyDescent="0.3">
      <c r="A286" s="8" t="s">
        <v>305</v>
      </c>
      <c r="B286" s="8">
        <v>4</v>
      </c>
      <c r="C286" s="9">
        <v>37914</v>
      </c>
      <c r="D286" s="9">
        <v>11242</v>
      </c>
      <c r="E286" s="9">
        <v>6661</v>
      </c>
      <c r="F286" s="9">
        <v>55817</v>
      </c>
      <c r="G286" s="9">
        <v>387703</v>
      </c>
      <c r="H286" s="9">
        <v>105472</v>
      </c>
      <c r="I286" s="9">
        <v>493175</v>
      </c>
      <c r="J286" s="9">
        <v>170085</v>
      </c>
      <c r="K286" s="9">
        <v>719077</v>
      </c>
      <c r="L286" s="148">
        <v>18393</v>
      </c>
      <c r="M286" s="12">
        <f t="shared" si="14"/>
        <v>3.0346871092263359</v>
      </c>
      <c r="N286" s="12">
        <f t="shared" si="15"/>
        <v>39.095144892078508</v>
      </c>
    </row>
    <row r="287" spans="1:14" x14ac:dyDescent="0.3">
      <c r="A287" s="8" t="s">
        <v>349</v>
      </c>
      <c r="B287" s="8">
        <v>4</v>
      </c>
      <c r="C287" s="9">
        <v>29185</v>
      </c>
      <c r="D287" s="9">
        <v>3863</v>
      </c>
      <c r="E287" s="9">
        <v>85</v>
      </c>
      <c r="F287" s="9">
        <v>33133</v>
      </c>
      <c r="G287" s="9">
        <v>166346</v>
      </c>
      <c r="H287" s="9">
        <v>72636</v>
      </c>
      <c r="I287" s="9">
        <v>238982</v>
      </c>
      <c r="J287" s="9">
        <v>49567</v>
      </c>
      <c r="K287" s="9">
        <v>321682</v>
      </c>
      <c r="L287" s="148">
        <v>14384</v>
      </c>
      <c r="M287" s="12">
        <f t="shared" si="14"/>
        <v>2.3034621802002224</v>
      </c>
      <c r="N287" s="12">
        <f t="shared" si="15"/>
        <v>22.363876529477196</v>
      </c>
    </row>
    <row r="288" spans="1:14" x14ac:dyDescent="0.3">
      <c r="A288" s="8" t="s">
        <v>288</v>
      </c>
      <c r="B288" s="8">
        <v>4</v>
      </c>
      <c r="C288" s="9">
        <v>30703</v>
      </c>
      <c r="D288" s="9">
        <v>11557</v>
      </c>
      <c r="E288" s="9">
        <v>0</v>
      </c>
      <c r="F288" s="9">
        <v>42260</v>
      </c>
      <c r="G288" s="9">
        <v>205549</v>
      </c>
      <c r="H288" s="9">
        <v>54203</v>
      </c>
      <c r="I288" s="9">
        <v>259752</v>
      </c>
      <c r="J288" s="9">
        <v>83995</v>
      </c>
      <c r="K288" s="9">
        <v>386007</v>
      </c>
      <c r="L288" s="148">
        <v>17511</v>
      </c>
      <c r="M288" s="12">
        <f t="shared" si="14"/>
        <v>2.4133401861686941</v>
      </c>
      <c r="N288" s="12">
        <f t="shared" si="15"/>
        <v>22.043686825424018</v>
      </c>
    </row>
    <row r="289" spans="1:14" x14ac:dyDescent="0.3">
      <c r="A289" s="8" t="s">
        <v>324</v>
      </c>
      <c r="B289" s="8">
        <v>4</v>
      </c>
      <c r="C289" s="9">
        <v>58447</v>
      </c>
      <c r="D289" s="9">
        <v>16913</v>
      </c>
      <c r="E289" s="9">
        <v>7639</v>
      </c>
      <c r="F289" s="9">
        <v>82999</v>
      </c>
      <c r="G289" s="9">
        <v>554072</v>
      </c>
      <c r="H289" s="9">
        <v>115142</v>
      </c>
      <c r="I289" s="9">
        <v>669214</v>
      </c>
      <c r="J289" s="9">
        <v>340740</v>
      </c>
      <c r="K289" s="9">
        <v>1092953</v>
      </c>
      <c r="L289" s="148">
        <v>15736</v>
      </c>
      <c r="M289" s="12">
        <f t="shared" si="14"/>
        <v>5.2744661921708182</v>
      </c>
      <c r="N289" s="12">
        <f t="shared" si="15"/>
        <v>69.455579562785971</v>
      </c>
    </row>
    <row r="290" spans="1:14" x14ac:dyDescent="0.3">
      <c r="A290" s="8" t="s">
        <v>251</v>
      </c>
      <c r="B290" s="8">
        <v>4</v>
      </c>
      <c r="C290" s="9">
        <v>33113</v>
      </c>
      <c r="D290" s="9">
        <v>0</v>
      </c>
      <c r="E290" s="9">
        <v>0</v>
      </c>
      <c r="F290" s="9">
        <v>33113</v>
      </c>
      <c r="G290" s="9">
        <v>83677</v>
      </c>
      <c r="H290" s="9">
        <v>7034</v>
      </c>
      <c r="I290" s="9">
        <v>90711</v>
      </c>
      <c r="J290" s="9">
        <v>34296</v>
      </c>
      <c r="K290" s="9">
        <v>158120</v>
      </c>
      <c r="L290" s="148">
        <v>13097</v>
      </c>
      <c r="M290" s="12">
        <f t="shared" si="14"/>
        <v>2.5282889211269755</v>
      </c>
      <c r="N290" s="12">
        <f t="shared" si="15"/>
        <v>12.072993815377567</v>
      </c>
    </row>
    <row r="291" spans="1:14" x14ac:dyDescent="0.3">
      <c r="A291" s="8" t="s">
        <v>346</v>
      </c>
      <c r="B291" s="8">
        <v>4</v>
      </c>
      <c r="C291" s="9">
        <v>45369</v>
      </c>
      <c r="D291" s="9">
        <v>10390</v>
      </c>
      <c r="E291" s="9">
        <v>5000</v>
      </c>
      <c r="F291" s="9">
        <v>60759</v>
      </c>
      <c r="G291" s="9">
        <v>620220</v>
      </c>
      <c r="H291" s="9">
        <v>321674</v>
      </c>
      <c r="I291" s="9">
        <v>941894</v>
      </c>
      <c r="J291" s="9">
        <v>454108</v>
      </c>
      <c r="K291" s="9">
        <v>1456761</v>
      </c>
      <c r="L291" s="148">
        <v>22857</v>
      </c>
      <c r="M291" s="12">
        <f t="shared" si="14"/>
        <v>2.6582228638928993</v>
      </c>
      <c r="N291" s="12">
        <f t="shared" si="15"/>
        <v>63.733692085575534</v>
      </c>
    </row>
    <row r="292" spans="1:14" x14ac:dyDescent="0.3">
      <c r="A292" s="8" t="s">
        <v>328</v>
      </c>
      <c r="B292" s="8">
        <v>4</v>
      </c>
      <c r="C292" s="9">
        <v>112200</v>
      </c>
      <c r="D292" s="9">
        <v>13591</v>
      </c>
      <c r="E292" s="9">
        <v>10024</v>
      </c>
      <c r="F292" s="9">
        <v>135815</v>
      </c>
      <c r="G292" s="9">
        <v>483384</v>
      </c>
      <c r="H292" s="9">
        <v>99435</v>
      </c>
      <c r="I292" s="9">
        <v>582819</v>
      </c>
      <c r="J292" s="9">
        <v>616430</v>
      </c>
      <c r="K292" s="9">
        <v>1335064</v>
      </c>
      <c r="L292" s="148">
        <v>25686</v>
      </c>
      <c r="M292" s="12">
        <f t="shared" si="14"/>
        <v>5.2875107062212878</v>
      </c>
      <c r="N292" s="12">
        <f t="shared" si="15"/>
        <v>51.976329518025381</v>
      </c>
    </row>
    <row r="293" spans="1:14" x14ac:dyDescent="0.3">
      <c r="A293" s="8" t="s">
        <v>354</v>
      </c>
      <c r="B293" s="8">
        <v>4</v>
      </c>
      <c r="C293" s="9">
        <v>61956</v>
      </c>
      <c r="D293" s="9">
        <v>10030</v>
      </c>
      <c r="E293" s="9">
        <v>15451</v>
      </c>
      <c r="F293" s="9">
        <v>87437</v>
      </c>
      <c r="G293" s="9">
        <v>307261</v>
      </c>
      <c r="H293" s="9">
        <v>102060</v>
      </c>
      <c r="I293" s="9">
        <v>409321</v>
      </c>
      <c r="J293" s="9">
        <v>104127</v>
      </c>
      <c r="K293" s="9">
        <v>600885</v>
      </c>
      <c r="L293" s="148">
        <v>24164</v>
      </c>
      <c r="M293" s="12">
        <f t="shared" si="14"/>
        <v>3.6184820393974508</v>
      </c>
      <c r="N293" s="12">
        <f t="shared" si="15"/>
        <v>24.866950835954313</v>
      </c>
    </row>
    <row r="294" spans="1:14" x14ac:dyDescent="0.3">
      <c r="A294" s="8" t="s">
        <v>200</v>
      </c>
      <c r="B294" s="8">
        <v>4</v>
      </c>
      <c r="C294" s="9">
        <v>40803</v>
      </c>
      <c r="D294" s="9">
        <v>19530</v>
      </c>
      <c r="E294" s="9">
        <v>9564</v>
      </c>
      <c r="F294" s="9">
        <v>69897</v>
      </c>
      <c r="G294" s="9">
        <v>228778</v>
      </c>
      <c r="H294" s="9">
        <v>62296</v>
      </c>
      <c r="I294" s="9">
        <v>291074</v>
      </c>
      <c r="J294" s="9">
        <v>118624</v>
      </c>
      <c r="K294" s="9">
        <v>479595</v>
      </c>
      <c r="L294" s="148">
        <v>14230</v>
      </c>
      <c r="M294" s="12">
        <f t="shared" si="14"/>
        <v>4.9119465917076601</v>
      </c>
      <c r="N294" s="12">
        <f t="shared" si="15"/>
        <v>33.703092059030219</v>
      </c>
    </row>
    <row r="295" spans="1:14" x14ac:dyDescent="0.3">
      <c r="A295" s="8" t="s">
        <v>309</v>
      </c>
      <c r="B295" s="8">
        <v>4</v>
      </c>
      <c r="C295" s="9">
        <v>68718</v>
      </c>
      <c r="D295" s="9">
        <v>6859</v>
      </c>
      <c r="E295" s="9">
        <v>4000</v>
      </c>
      <c r="F295" s="9">
        <v>79577</v>
      </c>
      <c r="G295" s="9">
        <v>590156</v>
      </c>
      <c r="H295" s="9">
        <v>69962</v>
      </c>
      <c r="I295" s="9">
        <v>660118</v>
      </c>
      <c r="J295" s="9">
        <v>281329</v>
      </c>
      <c r="K295" s="9">
        <v>1021024</v>
      </c>
      <c r="L295" s="148">
        <v>20526</v>
      </c>
      <c r="M295" s="12">
        <f t="shared" si="14"/>
        <v>3.8768878495566597</v>
      </c>
      <c r="N295" s="12">
        <f t="shared" si="15"/>
        <v>49.742960148104842</v>
      </c>
    </row>
    <row r="296" spans="1:14" x14ac:dyDescent="0.3">
      <c r="A296" s="8" t="s">
        <v>297</v>
      </c>
      <c r="B296" s="8">
        <v>4</v>
      </c>
      <c r="C296" s="9">
        <v>42372</v>
      </c>
      <c r="D296" s="9">
        <v>13694</v>
      </c>
      <c r="E296" s="9">
        <v>10847</v>
      </c>
      <c r="F296" s="9">
        <v>66913</v>
      </c>
      <c r="G296" s="9">
        <v>409839</v>
      </c>
      <c r="H296" s="9">
        <v>80773</v>
      </c>
      <c r="I296" s="9">
        <v>490612</v>
      </c>
      <c r="J296" s="9">
        <v>99290</v>
      </c>
      <c r="K296" s="9">
        <v>656815</v>
      </c>
      <c r="L296" s="148">
        <v>13579</v>
      </c>
      <c r="M296" s="12">
        <f t="shared" si="14"/>
        <v>4.9276824508432142</v>
      </c>
      <c r="N296" s="12">
        <f t="shared" si="15"/>
        <v>48.369909418955743</v>
      </c>
    </row>
    <row r="297" spans="1:14" x14ac:dyDescent="0.3">
      <c r="A297" s="8" t="s">
        <v>212</v>
      </c>
      <c r="B297" s="8">
        <v>4</v>
      </c>
      <c r="C297" s="9">
        <v>33697</v>
      </c>
      <c r="D297" s="9">
        <v>13065</v>
      </c>
      <c r="E297" s="9">
        <v>0</v>
      </c>
      <c r="F297" s="9">
        <v>46762</v>
      </c>
      <c r="G297" s="9">
        <v>339463</v>
      </c>
      <c r="H297" s="9">
        <v>177284</v>
      </c>
      <c r="I297" s="9">
        <v>516747</v>
      </c>
      <c r="J297" s="9">
        <v>148929</v>
      </c>
      <c r="K297" s="9">
        <v>712438</v>
      </c>
      <c r="L297" s="148">
        <v>20803</v>
      </c>
      <c r="M297" s="12">
        <f t="shared" si="14"/>
        <v>2.2478488679517379</v>
      </c>
      <c r="N297" s="12">
        <f t="shared" si="15"/>
        <v>34.246887468153631</v>
      </c>
    </row>
    <row r="298" spans="1:14" x14ac:dyDescent="0.3">
      <c r="A298" s="8" t="s">
        <v>292</v>
      </c>
      <c r="B298" s="8">
        <v>4</v>
      </c>
      <c r="C298" s="9">
        <v>37032</v>
      </c>
      <c r="D298" s="9">
        <v>11858</v>
      </c>
      <c r="E298" s="9">
        <v>8014</v>
      </c>
      <c r="F298" s="9">
        <v>56904</v>
      </c>
      <c r="G298" s="9">
        <v>255384</v>
      </c>
      <c r="H298" s="9">
        <v>46901</v>
      </c>
      <c r="I298" s="9">
        <v>302285</v>
      </c>
      <c r="J298" s="9">
        <v>139652</v>
      </c>
      <c r="K298" s="9">
        <v>498841</v>
      </c>
      <c r="L298" s="148">
        <v>12798</v>
      </c>
      <c r="M298" s="12">
        <f t="shared" si="14"/>
        <v>4.4463197374589782</v>
      </c>
      <c r="N298" s="12">
        <f t="shared" si="15"/>
        <v>38.978043444288168</v>
      </c>
    </row>
    <row r="299" spans="1:14" x14ac:dyDescent="0.3">
      <c r="A299" s="8" t="s">
        <v>296</v>
      </c>
      <c r="B299" s="8">
        <v>4</v>
      </c>
      <c r="C299" s="9">
        <v>36392</v>
      </c>
      <c r="D299" s="9">
        <v>15317</v>
      </c>
      <c r="E299" s="9">
        <v>1055</v>
      </c>
      <c r="F299" s="9">
        <v>52764</v>
      </c>
      <c r="G299" s="9">
        <v>207991</v>
      </c>
      <c r="H299" s="9">
        <v>31356</v>
      </c>
      <c r="I299" s="9">
        <v>239347</v>
      </c>
      <c r="J299" s="9">
        <v>120496</v>
      </c>
      <c r="K299" s="9">
        <v>412607</v>
      </c>
      <c r="L299" s="148">
        <v>13912</v>
      </c>
      <c r="M299" s="12">
        <f t="shared" si="14"/>
        <v>3.7926969522714202</v>
      </c>
      <c r="N299" s="12">
        <f t="shared" si="15"/>
        <v>29.658352501437609</v>
      </c>
    </row>
    <row r="300" spans="1:14" x14ac:dyDescent="0.3">
      <c r="A300" s="8" t="s">
        <v>375</v>
      </c>
      <c r="B300" s="8">
        <v>4</v>
      </c>
      <c r="C300" s="9">
        <v>40426</v>
      </c>
      <c r="D300" s="9">
        <v>6307</v>
      </c>
      <c r="E300" s="9">
        <v>6054</v>
      </c>
      <c r="F300" s="9">
        <v>52787</v>
      </c>
      <c r="G300" s="9">
        <v>408374</v>
      </c>
      <c r="H300" s="9">
        <v>45480</v>
      </c>
      <c r="I300" s="9">
        <v>453854</v>
      </c>
      <c r="J300" s="9">
        <v>178070</v>
      </c>
      <c r="K300" s="9">
        <v>684711</v>
      </c>
      <c r="L300" s="148">
        <v>14878</v>
      </c>
      <c r="M300" s="12">
        <f t="shared" si="14"/>
        <v>3.5479903212797419</v>
      </c>
      <c r="N300" s="12">
        <f t="shared" si="15"/>
        <v>46.021709907245601</v>
      </c>
    </row>
    <row r="301" spans="1:14" x14ac:dyDescent="0.3">
      <c r="A301" s="8" t="s">
        <v>49</v>
      </c>
      <c r="B301" s="8">
        <v>4</v>
      </c>
      <c r="C301" s="9">
        <v>45498</v>
      </c>
      <c r="D301" s="9">
        <v>10009</v>
      </c>
      <c r="E301" s="9">
        <v>0</v>
      </c>
      <c r="F301" s="9">
        <v>55507</v>
      </c>
      <c r="G301" s="9">
        <v>118909</v>
      </c>
      <c r="H301" s="9">
        <v>43907</v>
      </c>
      <c r="I301" s="9">
        <v>162816</v>
      </c>
      <c r="J301" s="9">
        <v>97097</v>
      </c>
      <c r="K301" s="9">
        <v>315420</v>
      </c>
      <c r="L301" s="148">
        <v>12486</v>
      </c>
      <c r="M301" s="12">
        <f t="shared" si="14"/>
        <v>4.445539003684126</v>
      </c>
      <c r="N301" s="12">
        <f t="shared" si="15"/>
        <v>25.261893320518983</v>
      </c>
    </row>
    <row r="302" spans="1:14" x14ac:dyDescent="0.3">
      <c r="A302" s="8" t="s">
        <v>303</v>
      </c>
      <c r="B302" s="8">
        <v>4</v>
      </c>
      <c r="C302" s="9">
        <v>52240</v>
      </c>
      <c r="D302" s="9">
        <v>28757</v>
      </c>
      <c r="E302" s="9">
        <v>3796</v>
      </c>
      <c r="F302" s="9">
        <v>84793</v>
      </c>
      <c r="G302" s="9">
        <v>569406</v>
      </c>
      <c r="H302" s="9">
        <v>102037</v>
      </c>
      <c r="I302" s="9">
        <v>671443</v>
      </c>
      <c r="J302" s="9">
        <v>203511</v>
      </c>
      <c r="K302" s="9">
        <v>959747</v>
      </c>
      <c r="L302" s="148">
        <v>16753</v>
      </c>
      <c r="M302" s="12">
        <f t="shared" si="14"/>
        <v>5.0613621440935948</v>
      </c>
      <c r="N302" s="12">
        <f t="shared" si="15"/>
        <v>57.288067808750668</v>
      </c>
    </row>
    <row r="303" spans="1:14" x14ac:dyDescent="0.3">
      <c r="A303" s="8" t="s">
        <v>331</v>
      </c>
      <c r="B303" s="8">
        <v>4</v>
      </c>
      <c r="C303" s="9">
        <v>78956</v>
      </c>
      <c r="D303" s="9">
        <v>15771</v>
      </c>
      <c r="E303" s="9">
        <v>17297</v>
      </c>
      <c r="F303" s="9">
        <v>112024</v>
      </c>
      <c r="G303" s="9">
        <v>542070</v>
      </c>
      <c r="H303" s="9">
        <v>150072</v>
      </c>
      <c r="I303" s="9">
        <v>692142</v>
      </c>
      <c r="J303" s="9">
        <v>356166</v>
      </c>
      <c r="K303" s="9">
        <v>1160332</v>
      </c>
      <c r="L303" s="148">
        <v>14300</v>
      </c>
      <c r="M303" s="12">
        <f t="shared" si="14"/>
        <v>7.8338461538461539</v>
      </c>
      <c r="N303" s="12">
        <f t="shared" si="15"/>
        <v>81.142097902097902</v>
      </c>
    </row>
    <row r="304" spans="1:14" x14ac:dyDescent="0.3">
      <c r="A304" s="8" t="s">
        <v>259</v>
      </c>
      <c r="B304" s="8">
        <v>4</v>
      </c>
      <c r="C304" s="9">
        <v>54576</v>
      </c>
      <c r="D304" s="9">
        <v>30725</v>
      </c>
      <c r="E304" s="9">
        <v>13260</v>
      </c>
      <c r="F304" s="9">
        <v>98561</v>
      </c>
      <c r="G304" s="9">
        <v>349613</v>
      </c>
      <c r="H304" s="9">
        <v>76120</v>
      </c>
      <c r="I304" s="9">
        <v>425733</v>
      </c>
      <c r="J304" s="9">
        <v>112217</v>
      </c>
      <c r="K304" s="9">
        <v>636511</v>
      </c>
      <c r="L304" s="148">
        <v>13940</v>
      </c>
      <c r="M304" s="12">
        <f t="shared" si="14"/>
        <v>7.0703730272596843</v>
      </c>
      <c r="N304" s="12">
        <f t="shared" si="15"/>
        <v>45.660760401721667</v>
      </c>
    </row>
    <row r="305" spans="1:14" x14ac:dyDescent="0.3">
      <c r="A305" s="8" t="s">
        <v>270</v>
      </c>
      <c r="B305" s="8">
        <v>4</v>
      </c>
      <c r="C305" s="9">
        <v>44527</v>
      </c>
      <c r="D305" s="9">
        <v>6131</v>
      </c>
      <c r="E305" s="9">
        <v>5360</v>
      </c>
      <c r="F305" s="9">
        <v>56018</v>
      </c>
      <c r="G305" s="9">
        <v>263198</v>
      </c>
      <c r="H305" s="9">
        <v>76877</v>
      </c>
      <c r="I305" s="9">
        <v>340075</v>
      </c>
      <c r="J305" s="9">
        <v>185133</v>
      </c>
      <c r="K305" s="9">
        <v>581226</v>
      </c>
      <c r="L305" s="148">
        <v>17937</v>
      </c>
      <c r="M305" s="12">
        <f t="shared" si="14"/>
        <v>3.1230417572615266</v>
      </c>
      <c r="N305" s="12">
        <f t="shared" si="15"/>
        <v>32.403746445893965</v>
      </c>
    </row>
    <row r="306" spans="1:14" x14ac:dyDescent="0.3">
      <c r="A306" s="8" t="s">
        <v>280</v>
      </c>
      <c r="B306" s="8">
        <v>4</v>
      </c>
      <c r="C306" s="9">
        <v>66000</v>
      </c>
      <c r="D306" s="9">
        <v>26875</v>
      </c>
      <c r="E306" s="9">
        <v>0</v>
      </c>
      <c r="F306" s="9">
        <v>92875</v>
      </c>
      <c r="G306" s="9">
        <v>385623</v>
      </c>
      <c r="H306" s="9">
        <v>74217</v>
      </c>
      <c r="I306" s="9">
        <v>459840</v>
      </c>
      <c r="J306" s="9">
        <v>193259</v>
      </c>
      <c r="K306" s="9">
        <v>745974</v>
      </c>
      <c r="L306" s="148">
        <v>18134</v>
      </c>
      <c r="M306" s="12">
        <f t="shared" si="14"/>
        <v>5.1215947943090327</v>
      </c>
      <c r="N306" s="12">
        <f t="shared" si="15"/>
        <v>41.136759677953016</v>
      </c>
    </row>
    <row r="307" spans="1:14" x14ac:dyDescent="0.3">
      <c r="A307" s="8" t="s">
        <v>151</v>
      </c>
      <c r="B307" s="8">
        <v>4</v>
      </c>
      <c r="C307" s="9">
        <v>3388</v>
      </c>
      <c r="D307" s="9">
        <v>0</v>
      </c>
      <c r="E307" s="9">
        <v>21995</v>
      </c>
      <c r="F307" s="9">
        <v>25383</v>
      </c>
      <c r="G307" s="9">
        <v>92715</v>
      </c>
      <c r="H307" s="9">
        <v>50354</v>
      </c>
      <c r="I307" s="9">
        <v>143069</v>
      </c>
      <c r="J307" s="9">
        <v>980</v>
      </c>
      <c r="K307" s="9">
        <v>169432</v>
      </c>
      <c r="L307" s="148">
        <v>16881</v>
      </c>
      <c r="M307" s="12">
        <f t="shared" si="14"/>
        <v>1.5036431491025413</v>
      </c>
      <c r="N307" s="12">
        <f t="shared" si="15"/>
        <v>10.036846158402938</v>
      </c>
    </row>
    <row r="308" spans="1:14" x14ac:dyDescent="0.3">
      <c r="A308" s="8" t="s">
        <v>348</v>
      </c>
      <c r="B308" s="8">
        <v>4</v>
      </c>
      <c r="C308" s="9">
        <v>89472</v>
      </c>
      <c r="D308" s="9">
        <v>13596</v>
      </c>
      <c r="E308" s="9">
        <v>1154</v>
      </c>
      <c r="F308" s="9">
        <v>104222</v>
      </c>
      <c r="G308" s="9">
        <v>204965</v>
      </c>
      <c r="H308" s="9">
        <v>41490</v>
      </c>
      <c r="I308" s="9">
        <v>246455</v>
      </c>
      <c r="J308" s="9">
        <v>140795</v>
      </c>
      <c r="K308" s="9">
        <v>491472</v>
      </c>
      <c r="L308" s="148">
        <v>14253</v>
      </c>
      <c r="M308" s="12">
        <f t="shared" si="14"/>
        <v>7.3122851329544654</v>
      </c>
      <c r="N308" s="12">
        <f t="shared" si="15"/>
        <v>34.482003788676067</v>
      </c>
    </row>
    <row r="309" spans="1:14" x14ac:dyDescent="0.3">
      <c r="A309" s="8" t="s">
        <v>205</v>
      </c>
      <c r="B309" s="8">
        <v>4</v>
      </c>
      <c r="C309" s="9">
        <v>17372</v>
      </c>
      <c r="D309" s="9">
        <v>7445</v>
      </c>
      <c r="E309" s="9">
        <v>3667</v>
      </c>
      <c r="F309" s="9">
        <v>28484</v>
      </c>
      <c r="G309" s="9">
        <v>164028</v>
      </c>
      <c r="H309" s="9">
        <v>25648</v>
      </c>
      <c r="I309" s="9">
        <v>189676</v>
      </c>
      <c r="J309" s="9">
        <v>112455</v>
      </c>
      <c r="K309" s="9">
        <v>330615</v>
      </c>
      <c r="L309" s="148">
        <v>12238</v>
      </c>
      <c r="M309" s="12">
        <f t="shared" si="14"/>
        <v>2.3275044941983984</v>
      </c>
      <c r="N309" s="12">
        <f t="shared" si="15"/>
        <v>27.015443699950971</v>
      </c>
    </row>
    <row r="310" spans="1:14" x14ac:dyDescent="0.3">
      <c r="A310" s="8" t="s">
        <v>123</v>
      </c>
      <c r="B310" s="8">
        <v>4</v>
      </c>
      <c r="C310" s="9">
        <v>39575</v>
      </c>
      <c r="D310" s="9">
        <v>12640</v>
      </c>
      <c r="E310" s="9">
        <v>1520</v>
      </c>
      <c r="F310" s="9">
        <v>53735</v>
      </c>
      <c r="G310" s="9">
        <v>262636</v>
      </c>
      <c r="H310" s="9">
        <v>101625</v>
      </c>
      <c r="I310" s="9">
        <v>364261</v>
      </c>
      <c r="J310" s="9">
        <v>164001</v>
      </c>
      <c r="K310" s="9">
        <v>581997</v>
      </c>
      <c r="L310" s="148">
        <v>17593</v>
      </c>
      <c r="M310" s="12">
        <f t="shared" si="14"/>
        <v>3.0543397942363439</v>
      </c>
      <c r="N310" s="12">
        <f t="shared" si="15"/>
        <v>33.081168646620817</v>
      </c>
    </row>
    <row r="311" spans="1:14" x14ac:dyDescent="0.3">
      <c r="A311" s="8" t="s">
        <v>186</v>
      </c>
      <c r="B311" s="8">
        <v>4</v>
      </c>
      <c r="C311" s="9">
        <v>64210</v>
      </c>
      <c r="D311" s="9">
        <v>21696</v>
      </c>
      <c r="E311" s="9">
        <v>4340</v>
      </c>
      <c r="F311" s="9">
        <v>90246</v>
      </c>
      <c r="G311" s="9">
        <v>317544</v>
      </c>
      <c r="H311" s="9">
        <v>89794</v>
      </c>
      <c r="I311" s="9">
        <v>407338</v>
      </c>
      <c r="J311" s="9">
        <v>222299</v>
      </c>
      <c r="K311" s="9">
        <v>719883</v>
      </c>
      <c r="L311" s="148">
        <v>13498</v>
      </c>
      <c r="M311" s="12">
        <f t="shared" si="14"/>
        <v>6.685879389539191</v>
      </c>
      <c r="N311" s="12">
        <f t="shared" si="15"/>
        <v>53.332567787820416</v>
      </c>
    </row>
    <row r="312" spans="1:14" s="145" customFormat="1" x14ac:dyDescent="0.3">
      <c r="A312" s="52" t="s">
        <v>1494</v>
      </c>
      <c r="B312" s="155"/>
      <c r="C312" s="149">
        <f t="shared" ref="C312:L312" si="16">SUM(C238:C311)</f>
        <v>3322727</v>
      </c>
      <c r="D312" s="149">
        <f t="shared" si="16"/>
        <v>936719</v>
      </c>
      <c r="E312" s="149">
        <f t="shared" si="16"/>
        <v>385062</v>
      </c>
      <c r="F312" s="149">
        <f t="shared" si="16"/>
        <v>4644508</v>
      </c>
      <c r="G312" s="149">
        <f t="shared" si="16"/>
        <v>22578622</v>
      </c>
      <c r="H312" s="149">
        <f t="shared" si="16"/>
        <v>6059270</v>
      </c>
      <c r="I312" s="149">
        <f t="shared" si="16"/>
        <v>28637892</v>
      </c>
      <c r="J312" s="149">
        <f t="shared" si="16"/>
        <v>12833948</v>
      </c>
      <c r="K312" s="149">
        <f t="shared" si="16"/>
        <v>46116348</v>
      </c>
      <c r="L312" s="150">
        <f t="shared" si="16"/>
        <v>1277905</v>
      </c>
      <c r="M312" s="158">
        <f>F312/L312</f>
        <v>3.6344704809825457</v>
      </c>
      <c r="N312" s="158">
        <f>K312/L312</f>
        <v>36.08746190053251</v>
      </c>
    </row>
    <row r="313" spans="1:14" s="145" customFormat="1" x14ac:dyDescent="0.3">
      <c r="A313" s="51" t="s">
        <v>1493</v>
      </c>
      <c r="B313" s="151"/>
      <c r="C313" s="152">
        <f>C312/74</f>
        <v>44901.716216216213</v>
      </c>
      <c r="D313" s="152">
        <f t="shared" ref="D313:L313" si="17">D312/74</f>
        <v>12658.364864864865</v>
      </c>
      <c r="E313" s="152">
        <f t="shared" si="17"/>
        <v>5203.5405405405409</v>
      </c>
      <c r="F313" s="152">
        <f t="shared" si="17"/>
        <v>62763.62162162162</v>
      </c>
      <c r="G313" s="152">
        <f t="shared" si="17"/>
        <v>305116.51351351349</v>
      </c>
      <c r="H313" s="152">
        <f t="shared" si="17"/>
        <v>81882.027027027027</v>
      </c>
      <c r="I313" s="152">
        <f t="shared" si="17"/>
        <v>386998.54054054053</v>
      </c>
      <c r="J313" s="152">
        <f t="shared" si="17"/>
        <v>173431.72972972973</v>
      </c>
      <c r="K313" s="152">
        <f t="shared" si="17"/>
        <v>623193.89189189184</v>
      </c>
      <c r="L313" s="154">
        <f t="shared" si="17"/>
        <v>17268.986486486487</v>
      </c>
      <c r="M313" s="152"/>
      <c r="N313" s="152"/>
    </row>
    <row r="314" spans="1:14" s="145" customFormat="1" x14ac:dyDescent="0.3">
      <c r="C314" s="147"/>
      <c r="D314" s="147"/>
      <c r="E314" s="147"/>
      <c r="F314" s="147"/>
      <c r="G314" s="147"/>
      <c r="H314" s="147"/>
      <c r="I314" s="147"/>
      <c r="J314" s="147"/>
      <c r="K314" s="147"/>
      <c r="L314" s="148"/>
      <c r="M314" s="12"/>
      <c r="N314" s="12"/>
    </row>
    <row r="315" spans="1:14" x14ac:dyDescent="0.3">
      <c r="A315" s="8" t="s">
        <v>204</v>
      </c>
      <c r="B315" s="8">
        <v>5</v>
      </c>
      <c r="C315" s="9">
        <v>42698</v>
      </c>
      <c r="D315" s="9">
        <v>10765</v>
      </c>
      <c r="E315" s="9">
        <v>0</v>
      </c>
      <c r="F315" s="9">
        <v>53463</v>
      </c>
      <c r="G315" s="9">
        <v>129161</v>
      </c>
      <c r="H315" s="9">
        <v>29541</v>
      </c>
      <c r="I315" s="9">
        <v>158702</v>
      </c>
      <c r="J315" s="9">
        <v>39765</v>
      </c>
      <c r="K315" s="9">
        <v>251930</v>
      </c>
      <c r="L315" s="148">
        <v>28283</v>
      </c>
      <c r="M315" s="12">
        <f t="shared" si="14"/>
        <v>1.8902874518261854</v>
      </c>
      <c r="N315" s="12">
        <f t="shared" si="15"/>
        <v>8.9074709189265633</v>
      </c>
    </row>
    <row r="316" spans="1:14" x14ac:dyDescent="0.3">
      <c r="A316" s="8" t="s">
        <v>316</v>
      </c>
      <c r="B316" s="8">
        <v>5</v>
      </c>
      <c r="C316" s="9">
        <v>70171</v>
      </c>
      <c r="D316" s="9">
        <v>4113</v>
      </c>
      <c r="E316" s="9">
        <v>13112</v>
      </c>
      <c r="F316" s="9">
        <v>87396</v>
      </c>
      <c r="G316" s="9">
        <v>583928</v>
      </c>
      <c r="H316" s="9">
        <v>114857</v>
      </c>
      <c r="I316" s="9">
        <v>698785</v>
      </c>
      <c r="J316" s="9">
        <v>157061</v>
      </c>
      <c r="K316" s="9">
        <v>943242</v>
      </c>
      <c r="L316" s="148">
        <v>29598</v>
      </c>
      <c r="M316" s="12">
        <f t="shared" si="14"/>
        <v>2.9527670788566796</v>
      </c>
      <c r="N316" s="12">
        <f t="shared" si="15"/>
        <v>31.868437056557877</v>
      </c>
    </row>
    <row r="317" spans="1:14" x14ac:dyDescent="0.3">
      <c r="A317" s="8" t="s">
        <v>314</v>
      </c>
      <c r="B317" s="8">
        <v>5</v>
      </c>
      <c r="C317" s="9">
        <v>218146</v>
      </c>
      <c r="D317" s="9">
        <v>104272</v>
      </c>
      <c r="E317" s="9">
        <v>101913</v>
      </c>
      <c r="F317" s="9">
        <v>424331</v>
      </c>
      <c r="G317" s="9">
        <v>1198246</v>
      </c>
      <c r="H317" s="9">
        <v>579701</v>
      </c>
      <c r="I317" s="9">
        <v>1777947</v>
      </c>
      <c r="J317" s="9">
        <v>420278</v>
      </c>
      <c r="K317" s="9">
        <v>2622556</v>
      </c>
      <c r="L317" s="148">
        <v>35350</v>
      </c>
      <c r="M317" s="12">
        <f t="shared" si="14"/>
        <v>12.003705799151344</v>
      </c>
      <c r="N317" s="12">
        <f t="shared" si="15"/>
        <v>74.188288543140033</v>
      </c>
    </row>
    <row r="318" spans="1:14" x14ac:dyDescent="0.3">
      <c r="A318" s="8" t="s">
        <v>52</v>
      </c>
      <c r="B318" s="8">
        <v>5</v>
      </c>
      <c r="C318" s="9">
        <v>63568</v>
      </c>
      <c r="D318" s="9">
        <v>7100</v>
      </c>
      <c r="E318" s="9">
        <v>3900</v>
      </c>
      <c r="F318" s="9">
        <v>74568</v>
      </c>
      <c r="G318" s="9">
        <v>300855</v>
      </c>
      <c r="H318" s="9">
        <v>42379</v>
      </c>
      <c r="I318" s="9">
        <v>343234</v>
      </c>
      <c r="J318" s="9">
        <v>164570</v>
      </c>
      <c r="K318" s="9">
        <v>582372</v>
      </c>
      <c r="L318" s="148">
        <v>31037</v>
      </c>
      <c r="M318" s="12">
        <f t="shared" si="14"/>
        <v>2.4025517930212326</v>
      </c>
      <c r="N318" s="12">
        <f t="shared" si="15"/>
        <v>18.763798047491704</v>
      </c>
    </row>
    <row r="319" spans="1:14" x14ac:dyDescent="0.3">
      <c r="A319" s="8" t="s">
        <v>198</v>
      </c>
      <c r="B319" s="8">
        <v>5</v>
      </c>
      <c r="C319" s="9">
        <v>84473</v>
      </c>
      <c r="D319" s="9">
        <v>20714</v>
      </c>
      <c r="E319" s="9">
        <v>14918</v>
      </c>
      <c r="F319" s="9">
        <v>120105</v>
      </c>
      <c r="G319" s="9">
        <v>421354</v>
      </c>
      <c r="H319" s="9">
        <v>106509</v>
      </c>
      <c r="I319" s="9">
        <v>527863</v>
      </c>
      <c r="J319" s="9">
        <v>260661</v>
      </c>
      <c r="K319" s="9">
        <v>908629</v>
      </c>
      <c r="L319" s="148">
        <v>42361</v>
      </c>
      <c r="M319" s="12">
        <f t="shared" si="14"/>
        <v>2.8352730105521586</v>
      </c>
      <c r="N319" s="12">
        <f t="shared" si="15"/>
        <v>21.449658884351173</v>
      </c>
    </row>
    <row r="320" spans="1:14" x14ac:dyDescent="0.3">
      <c r="A320" s="8" t="s">
        <v>344</v>
      </c>
      <c r="B320" s="8">
        <v>5</v>
      </c>
      <c r="C320" s="9">
        <v>411044</v>
      </c>
      <c r="D320" s="9">
        <v>305761</v>
      </c>
      <c r="E320" s="9">
        <v>98942</v>
      </c>
      <c r="F320" s="9">
        <v>815747</v>
      </c>
      <c r="G320" s="9">
        <v>2426987</v>
      </c>
      <c r="H320" s="9">
        <v>1042703</v>
      </c>
      <c r="I320" s="9">
        <v>3469690</v>
      </c>
      <c r="J320" s="9">
        <v>1133695</v>
      </c>
      <c r="K320" s="9">
        <v>5419132</v>
      </c>
      <c r="L320" s="148">
        <v>41070</v>
      </c>
      <c r="M320" s="12">
        <f t="shared" si="14"/>
        <v>19.86235695154614</v>
      </c>
      <c r="N320" s="12">
        <f t="shared" si="15"/>
        <v>131.94867299732164</v>
      </c>
    </row>
    <row r="321" spans="1:14" x14ac:dyDescent="0.3">
      <c r="A321" s="8" t="s">
        <v>382</v>
      </c>
      <c r="B321" s="8">
        <v>5</v>
      </c>
      <c r="C321" s="9">
        <v>83935</v>
      </c>
      <c r="D321" s="9">
        <v>13907</v>
      </c>
      <c r="E321" s="9">
        <v>3026</v>
      </c>
      <c r="F321" s="9">
        <v>100868</v>
      </c>
      <c r="G321" s="9">
        <v>664013</v>
      </c>
      <c r="H321" s="9">
        <v>121226</v>
      </c>
      <c r="I321" s="9">
        <v>785239</v>
      </c>
      <c r="J321" s="9">
        <v>201527</v>
      </c>
      <c r="K321" s="9">
        <v>1087634</v>
      </c>
      <c r="L321" s="148">
        <v>46905</v>
      </c>
      <c r="M321" s="12">
        <f t="shared" si="14"/>
        <v>2.1504743630742991</v>
      </c>
      <c r="N321" s="12">
        <f t="shared" si="15"/>
        <v>23.188018334932309</v>
      </c>
    </row>
    <row r="322" spans="1:14" x14ac:dyDescent="0.3">
      <c r="A322" s="8" t="s">
        <v>302</v>
      </c>
      <c r="B322" s="8">
        <v>5</v>
      </c>
      <c r="C322" s="9">
        <v>97248</v>
      </c>
      <c r="D322" s="9">
        <v>26191</v>
      </c>
      <c r="E322" s="9">
        <v>21434</v>
      </c>
      <c r="F322" s="9">
        <v>144873</v>
      </c>
      <c r="G322" s="9">
        <v>995135</v>
      </c>
      <c r="H322" s="9">
        <v>72127</v>
      </c>
      <c r="I322" s="9">
        <v>1067262</v>
      </c>
      <c r="J322" s="9">
        <v>474695</v>
      </c>
      <c r="K322" s="9">
        <v>1686830</v>
      </c>
      <c r="L322" s="148">
        <v>43254</v>
      </c>
      <c r="M322" s="12">
        <f t="shared" si="14"/>
        <v>3.3493549729504783</v>
      </c>
      <c r="N322" s="12">
        <f t="shared" si="15"/>
        <v>38.998242937069406</v>
      </c>
    </row>
    <row r="323" spans="1:14" x14ac:dyDescent="0.3">
      <c r="A323" s="8" t="s">
        <v>385</v>
      </c>
      <c r="B323" s="8">
        <v>5</v>
      </c>
      <c r="C323" s="9">
        <v>85722</v>
      </c>
      <c r="D323" s="9">
        <v>17544</v>
      </c>
      <c r="E323" s="9">
        <v>3888</v>
      </c>
      <c r="F323" s="9">
        <v>107154</v>
      </c>
      <c r="G323" s="9">
        <v>510117</v>
      </c>
      <c r="H323" s="9">
        <v>120593</v>
      </c>
      <c r="I323" s="9">
        <v>630710</v>
      </c>
      <c r="J323" s="9">
        <v>173562</v>
      </c>
      <c r="K323" s="9">
        <v>911426</v>
      </c>
      <c r="L323" s="148">
        <v>35087</v>
      </c>
      <c r="M323" s="12">
        <f t="shared" si="14"/>
        <v>3.053951606007923</v>
      </c>
      <c r="N323" s="12">
        <f t="shared" si="15"/>
        <v>25.976173511556986</v>
      </c>
    </row>
    <row r="324" spans="1:14" x14ac:dyDescent="0.3">
      <c r="A324" s="8" t="s">
        <v>59</v>
      </c>
      <c r="B324" s="8">
        <v>5</v>
      </c>
      <c r="C324" s="9">
        <v>73647</v>
      </c>
      <c r="D324" s="9">
        <v>31273</v>
      </c>
      <c r="E324" s="9">
        <v>8760</v>
      </c>
      <c r="F324" s="9">
        <v>113680</v>
      </c>
      <c r="G324" s="9">
        <v>414343</v>
      </c>
      <c r="H324" s="9">
        <v>107913</v>
      </c>
      <c r="I324" s="9">
        <v>522256</v>
      </c>
      <c r="J324" s="9">
        <v>222258</v>
      </c>
      <c r="K324" s="9">
        <v>858194</v>
      </c>
      <c r="L324" s="148">
        <v>38002</v>
      </c>
      <c r="M324" s="12">
        <f t="shared" si="14"/>
        <v>2.9914215041313614</v>
      </c>
      <c r="N324" s="12">
        <f t="shared" si="15"/>
        <v>22.582864059786328</v>
      </c>
    </row>
    <row r="325" spans="1:14" x14ac:dyDescent="0.3">
      <c r="A325" s="8" t="s">
        <v>340</v>
      </c>
      <c r="B325" s="8">
        <v>5</v>
      </c>
      <c r="C325" s="9">
        <v>3766</v>
      </c>
      <c r="D325" s="9">
        <v>4318</v>
      </c>
      <c r="E325" s="9">
        <v>4513</v>
      </c>
      <c r="F325" s="9">
        <v>12597</v>
      </c>
      <c r="G325" s="9">
        <v>274209</v>
      </c>
      <c r="H325" s="9">
        <v>112412</v>
      </c>
      <c r="I325" s="9">
        <v>386621</v>
      </c>
      <c r="J325" s="9">
        <v>227389</v>
      </c>
      <c r="K325" s="9">
        <v>626607</v>
      </c>
      <c r="L325" s="148">
        <v>30613</v>
      </c>
      <c r="M325" s="12">
        <f t="shared" si="14"/>
        <v>0.41149184986770326</v>
      </c>
      <c r="N325" s="12">
        <f t="shared" si="15"/>
        <v>20.468657106458039</v>
      </c>
    </row>
    <row r="326" spans="1:14" x14ac:dyDescent="0.3">
      <c r="A326" s="8" t="s">
        <v>256</v>
      </c>
      <c r="B326" s="8">
        <v>5</v>
      </c>
      <c r="C326" s="9">
        <v>50640</v>
      </c>
      <c r="D326" s="9">
        <v>16229</v>
      </c>
      <c r="E326" s="9">
        <v>20590</v>
      </c>
      <c r="F326" s="9">
        <v>87459</v>
      </c>
      <c r="G326" s="9">
        <v>502980</v>
      </c>
      <c r="H326" s="9">
        <v>159505</v>
      </c>
      <c r="I326" s="9">
        <v>662485</v>
      </c>
      <c r="J326" s="9">
        <v>276448</v>
      </c>
      <c r="K326" s="9">
        <v>1026392</v>
      </c>
      <c r="L326" s="148">
        <v>43381</v>
      </c>
      <c r="M326" s="12">
        <f t="shared" si="14"/>
        <v>2.0160669417486918</v>
      </c>
      <c r="N326" s="12">
        <f t="shared" si="15"/>
        <v>23.659943293146771</v>
      </c>
    </row>
    <row r="327" spans="1:14" x14ac:dyDescent="0.3">
      <c r="A327" s="8" t="s">
        <v>330</v>
      </c>
      <c r="B327" s="8">
        <v>5</v>
      </c>
      <c r="C327" s="9">
        <v>107685</v>
      </c>
      <c r="D327" s="9">
        <v>0</v>
      </c>
      <c r="E327" s="9">
        <v>78949</v>
      </c>
      <c r="F327" s="9">
        <v>186634</v>
      </c>
      <c r="G327" s="9">
        <v>472549</v>
      </c>
      <c r="H327" s="9">
        <v>163860</v>
      </c>
      <c r="I327" s="9">
        <v>636409</v>
      </c>
      <c r="J327" s="9">
        <v>257728</v>
      </c>
      <c r="K327" s="9">
        <v>1080771</v>
      </c>
      <c r="L327" s="148">
        <v>40186</v>
      </c>
      <c r="M327" s="12">
        <f t="shared" si="14"/>
        <v>4.644254217886826</v>
      </c>
      <c r="N327" s="12">
        <f t="shared" si="15"/>
        <v>26.894216891454736</v>
      </c>
    </row>
    <row r="328" spans="1:14" x14ac:dyDescent="0.3">
      <c r="A328" s="8" t="s">
        <v>58</v>
      </c>
      <c r="B328" s="8">
        <v>5</v>
      </c>
      <c r="C328" s="9">
        <v>29400</v>
      </c>
      <c r="D328" s="9">
        <v>15606</v>
      </c>
      <c r="E328" s="9">
        <v>0</v>
      </c>
      <c r="F328" s="9">
        <v>45006</v>
      </c>
      <c r="G328" s="9">
        <v>287500</v>
      </c>
      <c r="H328" s="9">
        <v>13800</v>
      </c>
      <c r="I328" s="9">
        <v>301300</v>
      </c>
      <c r="J328" s="9">
        <v>146230</v>
      </c>
      <c r="K328" s="9">
        <v>492536</v>
      </c>
      <c r="L328" s="148">
        <v>28263</v>
      </c>
      <c r="M328" s="12">
        <f t="shared" si="14"/>
        <v>1.5923999575416623</v>
      </c>
      <c r="N328" s="12">
        <f t="shared" si="15"/>
        <v>17.426883204189224</v>
      </c>
    </row>
    <row r="329" spans="1:14" x14ac:dyDescent="0.3">
      <c r="A329" s="8" t="s">
        <v>370</v>
      </c>
      <c r="B329" s="8">
        <v>5</v>
      </c>
      <c r="C329" s="9">
        <v>106365</v>
      </c>
      <c r="D329" s="9">
        <v>65000</v>
      </c>
      <c r="E329" s="9">
        <v>22700</v>
      </c>
      <c r="F329" s="9">
        <v>194065</v>
      </c>
      <c r="G329" s="9">
        <v>807222</v>
      </c>
      <c r="H329" s="9">
        <v>176163</v>
      </c>
      <c r="I329" s="9">
        <v>983385</v>
      </c>
      <c r="J329" s="9">
        <v>364822</v>
      </c>
      <c r="K329" s="9">
        <v>1542272</v>
      </c>
      <c r="L329" s="148">
        <v>26391</v>
      </c>
      <c r="M329" s="12">
        <f t="shared" si="14"/>
        <v>7.353453828956841</v>
      </c>
      <c r="N329" s="12">
        <f t="shared" si="15"/>
        <v>58.439316433632676</v>
      </c>
    </row>
    <row r="330" spans="1:14" x14ac:dyDescent="0.3">
      <c r="A330" s="8" t="s">
        <v>199</v>
      </c>
      <c r="B330" s="8">
        <v>5</v>
      </c>
      <c r="C330" s="9">
        <v>77779</v>
      </c>
      <c r="D330" s="9">
        <v>29174</v>
      </c>
      <c r="E330" s="9">
        <v>0</v>
      </c>
      <c r="F330" s="9">
        <v>106953</v>
      </c>
      <c r="G330" s="9">
        <v>727325</v>
      </c>
      <c r="H330" s="9">
        <v>223632</v>
      </c>
      <c r="I330" s="9">
        <v>950957</v>
      </c>
      <c r="J330" s="9">
        <v>653935</v>
      </c>
      <c r="K330" s="9">
        <v>1711845</v>
      </c>
      <c r="L330" s="148">
        <v>32799</v>
      </c>
      <c r="M330" s="12">
        <f t="shared" si="14"/>
        <v>3.2608616116345011</v>
      </c>
      <c r="N330" s="12">
        <f t="shared" si="15"/>
        <v>52.19198756059636</v>
      </c>
    </row>
    <row r="331" spans="1:14" x14ac:dyDescent="0.3">
      <c r="A331" s="8" t="s">
        <v>281</v>
      </c>
      <c r="B331" s="8">
        <v>5</v>
      </c>
      <c r="C331" s="9">
        <v>55436</v>
      </c>
      <c r="D331" s="9">
        <v>0</v>
      </c>
      <c r="E331" s="9">
        <v>7000</v>
      </c>
      <c r="F331" s="9">
        <v>62436</v>
      </c>
      <c r="G331" s="9">
        <v>250125</v>
      </c>
      <c r="H331" s="9">
        <v>32278</v>
      </c>
      <c r="I331" s="9">
        <v>282403</v>
      </c>
      <c r="J331" s="9">
        <v>146262</v>
      </c>
      <c r="K331" s="9">
        <v>491101</v>
      </c>
      <c r="L331" s="148">
        <v>34381</v>
      </c>
      <c r="M331" s="12">
        <f t="shared" si="14"/>
        <v>1.8160030249265582</v>
      </c>
      <c r="N331" s="12">
        <f t="shared" si="15"/>
        <v>14.284081323987087</v>
      </c>
    </row>
    <row r="332" spans="1:14" x14ac:dyDescent="0.3">
      <c r="A332" s="8" t="s">
        <v>368</v>
      </c>
      <c r="B332" s="8">
        <v>5</v>
      </c>
      <c r="C332" s="9">
        <v>89318</v>
      </c>
      <c r="D332" s="9">
        <v>13411</v>
      </c>
      <c r="E332" s="9">
        <v>0</v>
      </c>
      <c r="F332" s="9">
        <v>102729</v>
      </c>
      <c r="G332" s="9">
        <v>433129</v>
      </c>
      <c r="H332" s="9">
        <v>220638</v>
      </c>
      <c r="I332" s="9">
        <v>653767</v>
      </c>
      <c r="J332" s="9">
        <v>185900</v>
      </c>
      <c r="K332" s="9">
        <v>942396</v>
      </c>
      <c r="L332" s="148">
        <v>26168</v>
      </c>
      <c r="M332" s="12">
        <f t="shared" si="14"/>
        <v>3.9257490064200549</v>
      </c>
      <c r="N332" s="12">
        <f t="shared" si="15"/>
        <v>36.013298685417304</v>
      </c>
    </row>
    <row r="333" spans="1:14" x14ac:dyDescent="0.3">
      <c r="A333" s="8" t="s">
        <v>308</v>
      </c>
      <c r="B333" s="8">
        <v>5</v>
      </c>
      <c r="C333" s="9">
        <v>122619</v>
      </c>
      <c r="D333" s="9">
        <v>33513</v>
      </c>
      <c r="E333" s="9">
        <v>63191</v>
      </c>
      <c r="F333" s="9">
        <v>219323</v>
      </c>
      <c r="G333" s="9">
        <v>771110</v>
      </c>
      <c r="H333" s="9">
        <v>275635</v>
      </c>
      <c r="I333" s="9">
        <v>1046745</v>
      </c>
      <c r="J333" s="9">
        <v>381161</v>
      </c>
      <c r="K333" s="9">
        <v>1647229</v>
      </c>
      <c r="L333" s="148">
        <v>48579</v>
      </c>
      <c r="M333" s="12">
        <f t="shared" si="14"/>
        <v>4.5147697564791374</v>
      </c>
      <c r="N333" s="12">
        <f t="shared" si="15"/>
        <v>33.908252537104509</v>
      </c>
    </row>
    <row r="334" spans="1:14" x14ac:dyDescent="0.3">
      <c r="A334" s="8" t="s">
        <v>157</v>
      </c>
      <c r="B334" s="8">
        <v>5</v>
      </c>
      <c r="C334" s="9">
        <v>33457</v>
      </c>
      <c r="D334" s="9">
        <v>950</v>
      </c>
      <c r="E334" s="9">
        <v>0</v>
      </c>
      <c r="F334" s="9">
        <v>34407</v>
      </c>
      <c r="G334" s="9">
        <v>319601</v>
      </c>
      <c r="H334" s="9">
        <v>226603</v>
      </c>
      <c r="I334" s="9">
        <v>546204</v>
      </c>
      <c r="J334" s="9">
        <v>88931</v>
      </c>
      <c r="K334" s="9">
        <v>669542</v>
      </c>
      <c r="L334" s="148">
        <v>32442</v>
      </c>
      <c r="M334" s="12">
        <f t="shared" si="14"/>
        <v>1.0605696319585722</v>
      </c>
      <c r="N334" s="12">
        <f t="shared" si="15"/>
        <v>20.638123420257692</v>
      </c>
    </row>
    <row r="335" spans="1:14" x14ac:dyDescent="0.3">
      <c r="A335" s="8" t="s">
        <v>164</v>
      </c>
      <c r="B335" s="8">
        <v>5</v>
      </c>
      <c r="C335" s="9">
        <v>35506</v>
      </c>
      <c r="D335" s="9">
        <v>5900</v>
      </c>
      <c r="E335" s="9">
        <v>8865</v>
      </c>
      <c r="F335" s="9">
        <v>50271</v>
      </c>
      <c r="G335" s="9">
        <v>253546</v>
      </c>
      <c r="H335" s="9">
        <v>141482</v>
      </c>
      <c r="I335" s="9">
        <v>395028</v>
      </c>
      <c r="J335" s="9">
        <v>103758</v>
      </c>
      <c r="K335" s="9">
        <v>549057</v>
      </c>
      <c r="L335" s="148">
        <v>27564</v>
      </c>
      <c r="M335" s="12">
        <f t="shared" si="14"/>
        <v>1.8237919024814977</v>
      </c>
      <c r="N335" s="12">
        <f t="shared" si="15"/>
        <v>19.919351327818895</v>
      </c>
    </row>
    <row r="336" spans="1:14" x14ac:dyDescent="0.3">
      <c r="A336" s="8" t="s">
        <v>20</v>
      </c>
      <c r="B336" s="8">
        <v>5</v>
      </c>
      <c r="C336" s="9">
        <v>5500</v>
      </c>
      <c r="D336" s="9">
        <v>0</v>
      </c>
      <c r="E336" s="9">
        <v>0</v>
      </c>
      <c r="F336" s="9">
        <v>5500</v>
      </c>
      <c r="G336" s="9">
        <v>111504</v>
      </c>
      <c r="H336" s="9">
        <v>20813</v>
      </c>
      <c r="I336" s="9">
        <v>132317</v>
      </c>
      <c r="J336" s="9">
        <v>61900</v>
      </c>
      <c r="K336" s="9">
        <v>199717</v>
      </c>
      <c r="L336" s="148">
        <v>27692</v>
      </c>
      <c r="M336" s="12">
        <f t="shared" ref="M336:M402" si="18">F336/L336</f>
        <v>0.19861331792575473</v>
      </c>
      <c r="N336" s="12">
        <f t="shared" ref="N336:N402" si="19">K336/L336</f>
        <v>7.212082912032356</v>
      </c>
    </row>
    <row r="337" spans="1:14" x14ac:dyDescent="0.3">
      <c r="A337" s="8" t="s">
        <v>192</v>
      </c>
      <c r="B337" s="8">
        <v>5</v>
      </c>
      <c r="C337" s="9">
        <v>122398</v>
      </c>
      <c r="D337" s="9">
        <v>28945</v>
      </c>
      <c r="E337" s="9">
        <v>4502</v>
      </c>
      <c r="F337" s="9">
        <v>155845</v>
      </c>
      <c r="G337" s="9">
        <v>553263</v>
      </c>
      <c r="H337" s="9">
        <v>123428</v>
      </c>
      <c r="I337" s="9">
        <v>676691</v>
      </c>
      <c r="J337" s="9">
        <v>309756</v>
      </c>
      <c r="K337" s="9">
        <v>1142292</v>
      </c>
      <c r="L337" s="148">
        <v>46985</v>
      </c>
      <c r="M337" s="12">
        <f t="shared" si="18"/>
        <v>3.316909652016601</v>
      </c>
      <c r="N337" s="12">
        <f t="shared" si="19"/>
        <v>24.311844205597531</v>
      </c>
    </row>
    <row r="338" spans="1:14" x14ac:dyDescent="0.3">
      <c r="A338" s="8" t="s">
        <v>287</v>
      </c>
      <c r="B338" s="8">
        <v>5</v>
      </c>
      <c r="C338" s="9">
        <v>96545</v>
      </c>
      <c r="D338" s="9">
        <v>32340</v>
      </c>
      <c r="E338" s="9">
        <v>8096</v>
      </c>
      <c r="F338" s="9">
        <v>136981</v>
      </c>
      <c r="G338" s="9">
        <v>970509</v>
      </c>
      <c r="H338" s="9">
        <v>475952</v>
      </c>
      <c r="I338" s="9">
        <v>1446461</v>
      </c>
      <c r="J338" s="9">
        <v>355504</v>
      </c>
      <c r="K338" s="9">
        <v>1938946</v>
      </c>
      <c r="L338" s="148">
        <v>40898</v>
      </c>
      <c r="M338" s="12">
        <f t="shared" si="18"/>
        <v>3.349332485696122</v>
      </c>
      <c r="N338" s="12">
        <f t="shared" si="19"/>
        <v>47.409310968751527</v>
      </c>
    </row>
    <row r="339" spans="1:14" x14ac:dyDescent="0.3">
      <c r="A339" s="8" t="s">
        <v>326</v>
      </c>
      <c r="B339" s="8">
        <v>5</v>
      </c>
      <c r="C339" s="9">
        <v>80000</v>
      </c>
      <c r="D339" s="9">
        <v>32320</v>
      </c>
      <c r="E339" s="9">
        <v>13500</v>
      </c>
      <c r="F339" s="9">
        <v>125820</v>
      </c>
      <c r="G339" s="9">
        <v>497000</v>
      </c>
      <c r="H339" s="9">
        <v>259105</v>
      </c>
      <c r="I339" s="9">
        <v>756105</v>
      </c>
      <c r="J339" s="9">
        <v>257171</v>
      </c>
      <c r="K339" s="9">
        <v>1139096</v>
      </c>
      <c r="L339" s="148">
        <v>35563</v>
      </c>
      <c r="M339" s="12">
        <f t="shared" si="18"/>
        <v>3.53794674240081</v>
      </c>
      <c r="N339" s="12">
        <f t="shared" si="19"/>
        <v>32.030368641565673</v>
      </c>
    </row>
    <row r="340" spans="1:14" x14ac:dyDescent="0.3">
      <c r="A340" s="8" t="s">
        <v>74</v>
      </c>
      <c r="B340" s="8">
        <v>5</v>
      </c>
      <c r="C340" s="9">
        <v>155891</v>
      </c>
      <c r="D340" s="9">
        <v>3572</v>
      </c>
      <c r="E340" s="9">
        <v>6632</v>
      </c>
      <c r="F340" s="9">
        <v>166095</v>
      </c>
      <c r="G340" s="9">
        <v>288271</v>
      </c>
      <c r="H340" s="9">
        <v>95830</v>
      </c>
      <c r="I340" s="9">
        <v>384101</v>
      </c>
      <c r="J340" s="9">
        <v>589109</v>
      </c>
      <c r="K340" s="9">
        <v>1139305</v>
      </c>
      <c r="L340" s="148">
        <v>41786</v>
      </c>
      <c r="M340" s="12">
        <f t="shared" si="18"/>
        <v>3.9748958981477052</v>
      </c>
      <c r="N340" s="12">
        <f t="shared" si="19"/>
        <v>27.265232374479492</v>
      </c>
    </row>
    <row r="341" spans="1:14" x14ac:dyDescent="0.3">
      <c r="A341" s="8" t="s">
        <v>374</v>
      </c>
      <c r="B341" s="8">
        <v>5</v>
      </c>
      <c r="C341" s="9">
        <v>37382</v>
      </c>
      <c r="D341" s="9">
        <v>6924</v>
      </c>
      <c r="E341" s="9">
        <v>2941</v>
      </c>
      <c r="F341" s="9">
        <v>47247</v>
      </c>
      <c r="G341" s="9">
        <v>291595</v>
      </c>
      <c r="H341" s="9">
        <v>94575</v>
      </c>
      <c r="I341" s="9">
        <v>386170</v>
      </c>
      <c r="J341" s="9">
        <v>114056</v>
      </c>
      <c r="K341" s="9">
        <v>547473</v>
      </c>
      <c r="L341" s="148">
        <v>46567</v>
      </c>
      <c r="M341" s="12">
        <f t="shared" si="18"/>
        <v>1.0146026155861447</v>
      </c>
      <c r="N341" s="12">
        <f t="shared" si="19"/>
        <v>11.756673180578522</v>
      </c>
    </row>
    <row r="342" spans="1:14" x14ac:dyDescent="0.3">
      <c r="A342" s="8" t="s">
        <v>320</v>
      </c>
      <c r="B342" s="8">
        <v>5</v>
      </c>
      <c r="C342" s="9">
        <v>114671</v>
      </c>
      <c r="D342" s="9">
        <v>32930</v>
      </c>
      <c r="E342" s="9">
        <v>20078</v>
      </c>
      <c r="F342" s="9">
        <v>167679</v>
      </c>
      <c r="G342" s="9">
        <v>790639</v>
      </c>
      <c r="H342" s="9">
        <v>265485</v>
      </c>
      <c r="I342" s="9">
        <v>1056124</v>
      </c>
      <c r="J342" s="9">
        <v>583586</v>
      </c>
      <c r="K342" s="9">
        <v>1807389</v>
      </c>
      <c r="L342" s="148">
        <v>35540</v>
      </c>
      <c r="M342" s="12">
        <f t="shared" si="18"/>
        <v>4.7180360157568932</v>
      </c>
      <c r="N342" s="12">
        <f t="shared" si="19"/>
        <v>50.855064715813171</v>
      </c>
    </row>
    <row r="343" spans="1:14" x14ac:dyDescent="0.3">
      <c r="A343" s="8" t="s">
        <v>185</v>
      </c>
      <c r="B343" s="8">
        <v>5</v>
      </c>
      <c r="C343" s="9">
        <v>45213</v>
      </c>
      <c r="D343" s="9">
        <v>2965</v>
      </c>
      <c r="E343" s="9">
        <v>3000</v>
      </c>
      <c r="F343" s="9">
        <v>51178</v>
      </c>
      <c r="G343" s="9">
        <v>309081</v>
      </c>
      <c r="H343" s="9">
        <v>120282</v>
      </c>
      <c r="I343" s="9">
        <v>429363</v>
      </c>
      <c r="J343" s="9">
        <v>43515</v>
      </c>
      <c r="K343" s="9">
        <v>524056</v>
      </c>
      <c r="L343" s="148">
        <v>29694</v>
      </c>
      <c r="M343" s="12">
        <f t="shared" si="18"/>
        <v>1.7235131676432949</v>
      </c>
      <c r="N343" s="12">
        <f t="shared" si="19"/>
        <v>17.64854852832222</v>
      </c>
    </row>
    <row r="344" spans="1:14" x14ac:dyDescent="0.3">
      <c r="A344" s="8" t="s">
        <v>371</v>
      </c>
      <c r="B344" s="8">
        <v>5</v>
      </c>
      <c r="C344" s="9">
        <v>114199</v>
      </c>
      <c r="D344" s="9">
        <v>15509</v>
      </c>
      <c r="E344" s="9">
        <v>11279</v>
      </c>
      <c r="F344" s="9">
        <v>140987</v>
      </c>
      <c r="G344" s="9">
        <v>360857</v>
      </c>
      <c r="H344" s="9">
        <v>216546</v>
      </c>
      <c r="I344" s="9">
        <v>577403</v>
      </c>
      <c r="J344" s="9">
        <v>173668</v>
      </c>
      <c r="K344" s="9">
        <v>892058</v>
      </c>
      <c r="L344" s="148">
        <v>28646</v>
      </c>
      <c r="M344" s="12">
        <f t="shared" si="18"/>
        <v>4.9216993646582416</v>
      </c>
      <c r="N344" s="12">
        <f t="shared" si="19"/>
        <v>31.14075263562103</v>
      </c>
    </row>
    <row r="345" spans="1:14" x14ac:dyDescent="0.3">
      <c r="A345" s="8" t="s">
        <v>313</v>
      </c>
      <c r="B345" s="8">
        <v>5</v>
      </c>
      <c r="C345" s="9">
        <v>155000</v>
      </c>
      <c r="D345" s="9">
        <v>93558</v>
      </c>
      <c r="E345" s="9">
        <v>38949</v>
      </c>
      <c r="F345" s="9">
        <v>287507</v>
      </c>
      <c r="G345" s="9">
        <v>1095019</v>
      </c>
      <c r="H345" s="9">
        <v>397929</v>
      </c>
      <c r="I345" s="9">
        <v>1492948</v>
      </c>
      <c r="J345" s="9">
        <v>529593</v>
      </c>
      <c r="K345" s="9">
        <v>2310048</v>
      </c>
      <c r="L345" s="148">
        <v>34467</v>
      </c>
      <c r="M345" s="12">
        <f t="shared" si="18"/>
        <v>8.3415150723880807</v>
      </c>
      <c r="N345" s="12">
        <f t="shared" si="19"/>
        <v>67.02202106362607</v>
      </c>
    </row>
    <row r="346" spans="1:14" x14ac:dyDescent="0.3">
      <c r="A346" s="8" t="s">
        <v>178</v>
      </c>
      <c r="B346" s="8">
        <v>5</v>
      </c>
      <c r="C346" s="9">
        <v>67500</v>
      </c>
      <c r="D346" s="9">
        <v>26000</v>
      </c>
      <c r="E346" s="9">
        <v>0</v>
      </c>
      <c r="F346" s="9">
        <v>93500</v>
      </c>
      <c r="G346" s="9">
        <v>345197</v>
      </c>
      <c r="H346" s="9">
        <v>238601</v>
      </c>
      <c r="I346" s="9">
        <v>583798</v>
      </c>
      <c r="J346" s="9">
        <v>168227</v>
      </c>
      <c r="K346" s="9">
        <v>845525</v>
      </c>
      <c r="L346" s="148">
        <v>29319</v>
      </c>
      <c r="M346" s="12">
        <f t="shared" si="18"/>
        <v>3.1890582898461748</v>
      </c>
      <c r="N346" s="12">
        <f t="shared" si="19"/>
        <v>28.838807599167776</v>
      </c>
    </row>
    <row r="347" spans="1:14" x14ac:dyDescent="0.3">
      <c r="A347" s="8" t="s">
        <v>335</v>
      </c>
      <c r="B347" s="8">
        <v>5</v>
      </c>
      <c r="C347" s="9">
        <v>149123</v>
      </c>
      <c r="D347" s="9">
        <v>51597</v>
      </c>
      <c r="E347" s="9">
        <v>45241</v>
      </c>
      <c r="F347" s="9">
        <v>245961</v>
      </c>
      <c r="G347" s="9">
        <v>1237227</v>
      </c>
      <c r="H347" s="9">
        <v>462671</v>
      </c>
      <c r="I347" s="9">
        <v>1699898</v>
      </c>
      <c r="J347" s="9">
        <v>521684</v>
      </c>
      <c r="K347" s="9">
        <v>2467543</v>
      </c>
      <c r="L347" s="148">
        <v>35394</v>
      </c>
      <c r="M347" s="12">
        <f t="shared" si="18"/>
        <v>6.9492286828275978</v>
      </c>
      <c r="N347" s="12">
        <f t="shared" si="19"/>
        <v>69.716420862293049</v>
      </c>
    </row>
    <row r="348" spans="1:14" x14ac:dyDescent="0.3">
      <c r="A348" s="8" t="s">
        <v>319</v>
      </c>
      <c r="B348" s="8">
        <v>5</v>
      </c>
      <c r="C348" s="9">
        <v>82549</v>
      </c>
      <c r="D348" s="9">
        <v>18776</v>
      </c>
      <c r="E348" s="9">
        <v>9078</v>
      </c>
      <c r="F348" s="9">
        <v>110403</v>
      </c>
      <c r="G348" s="9">
        <v>846368</v>
      </c>
      <c r="H348" s="9">
        <v>355365</v>
      </c>
      <c r="I348" s="9">
        <v>1201733</v>
      </c>
      <c r="J348" s="9">
        <v>449970</v>
      </c>
      <c r="K348" s="9">
        <v>1762106</v>
      </c>
      <c r="L348" s="148">
        <v>37257</v>
      </c>
      <c r="M348" s="12">
        <f t="shared" si="18"/>
        <v>2.9632820677993399</v>
      </c>
      <c r="N348" s="12">
        <f t="shared" si="19"/>
        <v>47.295971226883537</v>
      </c>
    </row>
    <row r="349" spans="1:14" x14ac:dyDescent="0.3">
      <c r="A349" s="8" t="s">
        <v>317</v>
      </c>
      <c r="B349" s="8">
        <v>5</v>
      </c>
      <c r="C349" s="9">
        <v>298831</v>
      </c>
      <c r="D349" s="9">
        <v>87984</v>
      </c>
      <c r="E349" s="9">
        <v>68416</v>
      </c>
      <c r="F349" s="9">
        <v>455231</v>
      </c>
      <c r="G349" s="9">
        <v>1598995</v>
      </c>
      <c r="H349" s="9">
        <v>320986</v>
      </c>
      <c r="I349" s="9">
        <v>1919981</v>
      </c>
      <c r="J349" s="9">
        <v>757334</v>
      </c>
      <c r="K349" s="9">
        <v>3132546</v>
      </c>
      <c r="L349" s="148">
        <v>36656</v>
      </c>
      <c r="M349" s="12">
        <f t="shared" si="18"/>
        <v>12.419003710170232</v>
      </c>
      <c r="N349" s="12">
        <f t="shared" si="19"/>
        <v>85.457933216935842</v>
      </c>
    </row>
    <row r="350" spans="1:14" x14ac:dyDescent="0.3">
      <c r="A350" s="8" t="s">
        <v>266</v>
      </c>
      <c r="B350" s="8">
        <v>5</v>
      </c>
      <c r="C350" s="9">
        <v>130912</v>
      </c>
      <c r="D350" s="9">
        <v>21709</v>
      </c>
      <c r="E350" s="9">
        <v>19035</v>
      </c>
      <c r="F350" s="9">
        <v>171656</v>
      </c>
      <c r="G350" s="9">
        <v>679294</v>
      </c>
      <c r="H350" s="9">
        <v>263394</v>
      </c>
      <c r="I350" s="9">
        <v>942688</v>
      </c>
      <c r="J350" s="9">
        <v>471072</v>
      </c>
      <c r="K350" s="9">
        <v>1585416</v>
      </c>
      <c r="L350" s="148">
        <v>48362</v>
      </c>
      <c r="M350" s="12">
        <f t="shared" si="18"/>
        <v>3.549398287911997</v>
      </c>
      <c r="N350" s="12">
        <f t="shared" si="19"/>
        <v>32.782267069186553</v>
      </c>
    </row>
    <row r="351" spans="1:14" x14ac:dyDescent="0.3">
      <c r="A351" s="8" t="s">
        <v>361</v>
      </c>
      <c r="B351" s="8">
        <v>5</v>
      </c>
      <c r="C351" s="9">
        <v>66085</v>
      </c>
      <c r="D351" s="9">
        <v>25322</v>
      </c>
      <c r="E351" s="9">
        <v>9065</v>
      </c>
      <c r="F351" s="9">
        <v>100472</v>
      </c>
      <c r="G351" s="9">
        <v>921174</v>
      </c>
      <c r="H351" s="9">
        <v>1283385</v>
      </c>
      <c r="I351" s="9">
        <v>2204559</v>
      </c>
      <c r="J351" s="9">
        <v>356634</v>
      </c>
      <c r="K351" s="9">
        <v>2661665</v>
      </c>
      <c r="L351" s="148">
        <v>33839</v>
      </c>
      <c r="M351" s="12">
        <f t="shared" si="18"/>
        <v>2.9691184727681077</v>
      </c>
      <c r="N351" s="12">
        <f t="shared" si="19"/>
        <v>78.65672744466444</v>
      </c>
    </row>
    <row r="352" spans="1:14" x14ac:dyDescent="0.3">
      <c r="A352" s="8" t="s">
        <v>18</v>
      </c>
      <c r="B352" s="8">
        <v>5</v>
      </c>
      <c r="C352" s="9">
        <v>10748</v>
      </c>
      <c r="D352" s="9">
        <v>4588</v>
      </c>
      <c r="E352" s="9">
        <v>0</v>
      </c>
      <c r="F352" s="9">
        <v>15336</v>
      </c>
      <c r="G352" s="9">
        <v>44777</v>
      </c>
      <c r="H352" s="9">
        <v>3392</v>
      </c>
      <c r="I352" s="9">
        <v>48169</v>
      </c>
      <c r="J352" s="9">
        <v>52762</v>
      </c>
      <c r="K352" s="9">
        <v>116267</v>
      </c>
      <c r="L352" s="148">
        <v>39868</v>
      </c>
      <c r="M352" s="12">
        <f t="shared" si="18"/>
        <v>0.38466940904986457</v>
      </c>
      <c r="N352" s="12">
        <f t="shared" si="19"/>
        <v>2.9162987859937797</v>
      </c>
    </row>
    <row r="353" spans="1:14" x14ac:dyDescent="0.3">
      <c r="A353" s="8" t="s">
        <v>267</v>
      </c>
      <c r="B353" s="8">
        <v>5</v>
      </c>
      <c r="C353" s="9">
        <v>21318</v>
      </c>
      <c r="D353" s="9">
        <v>8700</v>
      </c>
      <c r="E353" s="9">
        <v>4092</v>
      </c>
      <c r="F353" s="9">
        <v>34110</v>
      </c>
      <c r="G353" s="9">
        <v>397882</v>
      </c>
      <c r="H353" s="9">
        <v>138042</v>
      </c>
      <c r="I353" s="9">
        <v>535924</v>
      </c>
      <c r="J353" s="9">
        <v>326371</v>
      </c>
      <c r="K353" s="9">
        <v>896405</v>
      </c>
      <c r="L353" s="148">
        <v>47299</v>
      </c>
      <c r="M353" s="12">
        <f t="shared" si="18"/>
        <v>0.72115689549461937</v>
      </c>
      <c r="N353" s="12">
        <f t="shared" si="19"/>
        <v>18.951880589441636</v>
      </c>
    </row>
    <row r="354" spans="1:14" x14ac:dyDescent="0.3">
      <c r="A354" s="8" t="s">
        <v>315</v>
      </c>
      <c r="B354" s="8">
        <v>5</v>
      </c>
      <c r="C354" s="9">
        <v>103029</v>
      </c>
      <c r="D354" s="9">
        <v>37035</v>
      </c>
      <c r="E354" s="9">
        <v>43185</v>
      </c>
      <c r="F354" s="9">
        <v>183249</v>
      </c>
      <c r="G354" s="9">
        <v>851463</v>
      </c>
      <c r="H354" s="9">
        <v>144760</v>
      </c>
      <c r="I354" s="9">
        <v>996223</v>
      </c>
      <c r="J354" s="9">
        <v>508676</v>
      </c>
      <c r="K354" s="9">
        <v>1688148</v>
      </c>
      <c r="L354" s="148">
        <v>26376</v>
      </c>
      <c r="M354" s="12">
        <f t="shared" si="18"/>
        <v>6.9475659690627847</v>
      </c>
      <c r="N354" s="12">
        <f t="shared" si="19"/>
        <v>64.003184713375802</v>
      </c>
    </row>
    <row r="355" spans="1:14" x14ac:dyDescent="0.3">
      <c r="A355" s="8" t="s">
        <v>367</v>
      </c>
      <c r="B355" s="8">
        <v>5</v>
      </c>
      <c r="C355" s="9">
        <v>89678</v>
      </c>
      <c r="D355" s="9">
        <v>19071</v>
      </c>
      <c r="E355" s="9">
        <v>15565</v>
      </c>
      <c r="F355" s="9">
        <v>124314</v>
      </c>
      <c r="G355" s="9">
        <v>489152</v>
      </c>
      <c r="H355" s="9">
        <v>120343</v>
      </c>
      <c r="I355" s="9">
        <v>609495</v>
      </c>
      <c r="J355" s="9">
        <v>119032</v>
      </c>
      <c r="K355" s="9">
        <v>852841</v>
      </c>
      <c r="L355" s="148">
        <v>27920</v>
      </c>
      <c r="M355" s="12">
        <f t="shared" si="18"/>
        <v>4.4525071633237818</v>
      </c>
      <c r="N355" s="12">
        <f t="shared" si="19"/>
        <v>30.545881088825215</v>
      </c>
    </row>
    <row r="356" spans="1:14" x14ac:dyDescent="0.3">
      <c r="A356" s="8" t="s">
        <v>168</v>
      </c>
      <c r="B356" s="8">
        <v>5</v>
      </c>
      <c r="C356" s="9">
        <v>15000</v>
      </c>
      <c r="D356" s="9">
        <v>22000</v>
      </c>
      <c r="E356" s="9">
        <v>3000</v>
      </c>
      <c r="F356" s="9">
        <v>40000</v>
      </c>
      <c r="G356" s="9">
        <v>253812</v>
      </c>
      <c r="H356" s="9">
        <v>24485</v>
      </c>
      <c r="I356" s="9">
        <v>278297</v>
      </c>
      <c r="J356" s="9">
        <v>278429</v>
      </c>
      <c r="K356" s="9">
        <v>596726</v>
      </c>
      <c r="L356" s="148">
        <v>30047</v>
      </c>
      <c r="M356" s="12">
        <f t="shared" si="18"/>
        <v>1.3312477119179951</v>
      </c>
      <c r="N356" s="12">
        <f t="shared" si="19"/>
        <v>19.85975305354944</v>
      </c>
    </row>
    <row r="357" spans="1:14" x14ac:dyDescent="0.3">
      <c r="A357" s="8" t="s">
        <v>73</v>
      </c>
      <c r="B357" s="8">
        <v>5</v>
      </c>
      <c r="C357" s="9">
        <v>154898</v>
      </c>
      <c r="D357" s="9">
        <v>37591</v>
      </c>
      <c r="E357" s="9">
        <v>930</v>
      </c>
      <c r="F357" s="9">
        <v>193419</v>
      </c>
      <c r="G357" s="9">
        <v>898001</v>
      </c>
      <c r="H357" s="9">
        <v>218954</v>
      </c>
      <c r="I357" s="9">
        <v>1116955</v>
      </c>
      <c r="J357" s="9">
        <v>315963</v>
      </c>
      <c r="K357" s="9">
        <v>1626337</v>
      </c>
      <c r="L357" s="148">
        <v>44265</v>
      </c>
      <c r="M357" s="12">
        <f t="shared" si="18"/>
        <v>4.3695696374110469</v>
      </c>
      <c r="N357" s="12">
        <f t="shared" si="19"/>
        <v>36.740923980571559</v>
      </c>
    </row>
    <row r="358" spans="1:14" x14ac:dyDescent="0.3">
      <c r="A358" s="8" t="s">
        <v>165</v>
      </c>
      <c r="B358" s="8">
        <v>5</v>
      </c>
      <c r="C358" s="9">
        <v>76034</v>
      </c>
      <c r="D358" s="9">
        <v>16575</v>
      </c>
      <c r="E358" s="9">
        <v>6000</v>
      </c>
      <c r="F358" s="9">
        <v>98609</v>
      </c>
      <c r="G358" s="9">
        <v>502217</v>
      </c>
      <c r="H358" s="9">
        <v>108397</v>
      </c>
      <c r="I358" s="9">
        <v>610614</v>
      </c>
      <c r="J358" s="9">
        <v>191334</v>
      </c>
      <c r="K358" s="9">
        <v>900557</v>
      </c>
      <c r="L358" s="148">
        <v>30019</v>
      </c>
      <c r="M358" s="12">
        <f t="shared" si="18"/>
        <v>3.28488623871548</v>
      </c>
      <c r="N358" s="12">
        <f t="shared" si="19"/>
        <v>29.999566940937406</v>
      </c>
    </row>
    <row r="359" spans="1:14" s="145" customFormat="1" x14ac:dyDescent="0.3">
      <c r="A359" s="52" t="s">
        <v>1495</v>
      </c>
      <c r="B359" s="155"/>
      <c r="C359" s="149">
        <f t="shared" ref="C359:L359" si="20">SUM(C315:C358)</f>
        <v>4135127</v>
      </c>
      <c r="D359" s="149">
        <f t="shared" si="20"/>
        <v>1351752</v>
      </c>
      <c r="E359" s="149">
        <f t="shared" si="20"/>
        <v>808285</v>
      </c>
      <c r="F359" s="149">
        <f t="shared" si="20"/>
        <v>6295164</v>
      </c>
      <c r="G359" s="149">
        <f t="shared" si="20"/>
        <v>27076732</v>
      </c>
      <c r="H359" s="149">
        <f t="shared" si="20"/>
        <v>9836277</v>
      </c>
      <c r="I359" s="149">
        <f t="shared" si="20"/>
        <v>36913009</v>
      </c>
      <c r="J359" s="149">
        <f t="shared" si="20"/>
        <v>13615982</v>
      </c>
      <c r="K359" s="149">
        <f t="shared" si="20"/>
        <v>56824155</v>
      </c>
      <c r="L359" s="150">
        <f t="shared" si="20"/>
        <v>1576173</v>
      </c>
      <c r="M359" s="158">
        <f>F359/L359</f>
        <v>3.9939549782923573</v>
      </c>
      <c r="N359" s="158">
        <f>K359/L359</f>
        <v>36.051978431301642</v>
      </c>
    </row>
    <row r="360" spans="1:14" s="145" customFormat="1" x14ac:dyDescent="0.3">
      <c r="A360" s="51" t="s">
        <v>1496</v>
      </c>
      <c r="B360" s="151"/>
      <c r="C360" s="152">
        <f>C359/44</f>
        <v>93980.159090909088</v>
      </c>
      <c r="D360" s="152">
        <f t="shared" ref="D360:L360" si="21">D359/44</f>
        <v>30721.636363636364</v>
      </c>
      <c r="E360" s="152">
        <f t="shared" si="21"/>
        <v>18370.113636363636</v>
      </c>
      <c r="F360" s="152">
        <f t="shared" si="21"/>
        <v>143071.90909090909</v>
      </c>
      <c r="G360" s="152">
        <f t="shared" si="21"/>
        <v>615380.27272727271</v>
      </c>
      <c r="H360" s="152">
        <f t="shared" si="21"/>
        <v>223551.75</v>
      </c>
      <c r="I360" s="152">
        <f t="shared" si="21"/>
        <v>838932.02272727271</v>
      </c>
      <c r="J360" s="152">
        <f t="shared" si="21"/>
        <v>309454.13636363635</v>
      </c>
      <c r="K360" s="152">
        <f t="shared" si="21"/>
        <v>1291458.0681818181</v>
      </c>
      <c r="L360" s="154">
        <f t="shared" si="21"/>
        <v>35822.11363636364</v>
      </c>
      <c r="M360" s="152"/>
      <c r="N360" s="152"/>
    </row>
    <row r="361" spans="1:14" s="145" customFormat="1" x14ac:dyDescent="0.3">
      <c r="C361" s="147"/>
      <c r="D361" s="147"/>
      <c r="E361" s="147"/>
      <c r="F361" s="147"/>
      <c r="G361" s="147"/>
      <c r="H361" s="147"/>
      <c r="I361" s="147"/>
      <c r="J361" s="147"/>
      <c r="K361" s="147"/>
      <c r="L361" s="148"/>
      <c r="M361" s="12"/>
      <c r="N361" s="12"/>
    </row>
    <row r="362" spans="1:14" x14ac:dyDescent="0.3">
      <c r="A362" s="8" t="s">
        <v>105</v>
      </c>
      <c r="B362" s="8">
        <v>6</v>
      </c>
      <c r="C362" s="9">
        <v>940407</v>
      </c>
      <c r="D362" s="9">
        <v>759271</v>
      </c>
      <c r="E362" s="9">
        <v>121248</v>
      </c>
      <c r="F362" s="9">
        <v>1820926</v>
      </c>
      <c r="G362" s="9">
        <v>5663109</v>
      </c>
      <c r="H362" s="9">
        <v>1894838</v>
      </c>
      <c r="I362" s="9">
        <v>7557947</v>
      </c>
      <c r="J362" s="9">
        <v>2231459</v>
      </c>
      <c r="K362" s="9">
        <v>11610332</v>
      </c>
      <c r="L362" s="148">
        <v>163590</v>
      </c>
      <c r="M362" s="12">
        <f t="shared" si="18"/>
        <v>11.131034904334006</v>
      </c>
      <c r="N362" s="12">
        <f t="shared" si="19"/>
        <v>70.972137661226242</v>
      </c>
    </row>
    <row r="363" spans="1:14" x14ac:dyDescent="0.3">
      <c r="A363" s="8" t="s">
        <v>50</v>
      </c>
      <c r="B363" s="8">
        <v>6</v>
      </c>
      <c r="C363" s="9">
        <v>442712</v>
      </c>
      <c r="D363" s="9">
        <v>75161</v>
      </c>
      <c r="E363" s="9">
        <v>92582</v>
      </c>
      <c r="F363" s="9">
        <v>610455</v>
      </c>
      <c r="G363" s="9">
        <v>2445628</v>
      </c>
      <c r="H363" s="9">
        <v>1009667</v>
      </c>
      <c r="I363" s="9">
        <v>3455295</v>
      </c>
      <c r="J363" s="9">
        <v>910041</v>
      </c>
      <c r="K363" s="9">
        <v>4975791</v>
      </c>
      <c r="L363" s="148">
        <v>107681</v>
      </c>
      <c r="M363" s="12">
        <f t="shared" si="18"/>
        <v>5.6691059704126072</v>
      </c>
      <c r="N363" s="12">
        <f t="shared" si="19"/>
        <v>46.208625477103666</v>
      </c>
    </row>
    <row r="364" spans="1:14" x14ac:dyDescent="0.3">
      <c r="A364" s="8" t="s">
        <v>321</v>
      </c>
      <c r="B364" s="8">
        <v>6</v>
      </c>
      <c r="C364" s="9">
        <v>339419</v>
      </c>
      <c r="D364" s="9">
        <v>145185</v>
      </c>
      <c r="E364" s="9">
        <v>82606</v>
      </c>
      <c r="F364" s="9">
        <v>567210</v>
      </c>
      <c r="G364" s="9">
        <v>2105254</v>
      </c>
      <c r="H364" s="9">
        <v>402763</v>
      </c>
      <c r="I364" s="9">
        <v>2508017</v>
      </c>
      <c r="J364" s="9">
        <v>1360430</v>
      </c>
      <c r="K364" s="9">
        <v>4435657</v>
      </c>
      <c r="L364" s="148">
        <v>90173</v>
      </c>
      <c r="M364" s="12">
        <f t="shared" si="18"/>
        <v>6.2902420902043845</v>
      </c>
      <c r="N364" s="12">
        <f t="shared" si="19"/>
        <v>49.190522661994166</v>
      </c>
    </row>
    <row r="365" spans="1:14" x14ac:dyDescent="0.3">
      <c r="A365" s="8" t="s">
        <v>342</v>
      </c>
      <c r="B365" s="8">
        <v>6</v>
      </c>
      <c r="C365" s="9">
        <v>787982</v>
      </c>
      <c r="D365" s="9">
        <v>390879</v>
      </c>
      <c r="E365" s="9">
        <v>70115</v>
      </c>
      <c r="F365" s="9">
        <v>1248976</v>
      </c>
      <c r="G365" s="9">
        <v>5501361</v>
      </c>
      <c r="H365" s="9">
        <v>1561779</v>
      </c>
      <c r="I365" s="9">
        <v>7063140</v>
      </c>
      <c r="J365" s="9">
        <v>1790647</v>
      </c>
      <c r="K365" s="9">
        <v>10102763</v>
      </c>
      <c r="L365" s="148">
        <v>238859</v>
      </c>
      <c r="M365" s="12">
        <f t="shared" si="18"/>
        <v>5.2289258516530674</v>
      </c>
      <c r="N365" s="12">
        <f t="shared" si="19"/>
        <v>42.295927723049999</v>
      </c>
    </row>
    <row r="366" spans="1:14" x14ac:dyDescent="0.3">
      <c r="A366" s="8" t="s">
        <v>55</v>
      </c>
      <c r="B366" s="8">
        <v>6</v>
      </c>
      <c r="C366" s="9">
        <v>120176</v>
      </c>
      <c r="D366" s="9">
        <v>48328</v>
      </c>
      <c r="E366" s="9">
        <v>40537</v>
      </c>
      <c r="F366" s="9">
        <v>209041</v>
      </c>
      <c r="G366" s="9">
        <v>972763</v>
      </c>
      <c r="H366" s="9">
        <v>283401</v>
      </c>
      <c r="I366" s="9">
        <v>1256164</v>
      </c>
      <c r="J366" s="9">
        <v>592985</v>
      </c>
      <c r="K366" s="9">
        <v>2058190</v>
      </c>
      <c r="L366" s="148">
        <v>51640</v>
      </c>
      <c r="M366" s="12">
        <f t="shared" si="18"/>
        <v>4.0480441518202941</v>
      </c>
      <c r="N366" s="12">
        <f t="shared" si="19"/>
        <v>39.85650658404338</v>
      </c>
    </row>
    <row r="367" spans="1:14" x14ac:dyDescent="0.3">
      <c r="A367" s="8" t="s">
        <v>56</v>
      </c>
      <c r="B367" s="8">
        <v>6</v>
      </c>
      <c r="C367" s="9">
        <v>254003</v>
      </c>
      <c r="D367" s="9">
        <v>151121</v>
      </c>
      <c r="E367" s="9">
        <v>86365</v>
      </c>
      <c r="F367" s="9">
        <v>491489</v>
      </c>
      <c r="G367" s="9">
        <v>2220583</v>
      </c>
      <c r="H367" s="9">
        <v>483528</v>
      </c>
      <c r="I367" s="9">
        <v>2704111</v>
      </c>
      <c r="J367" s="9">
        <v>2586570</v>
      </c>
      <c r="K367" s="9">
        <v>5782170</v>
      </c>
      <c r="L367" s="148">
        <v>169833</v>
      </c>
      <c r="M367" s="12">
        <f t="shared" si="18"/>
        <v>2.8939546495675161</v>
      </c>
      <c r="N367" s="12">
        <f t="shared" si="19"/>
        <v>34.0462101005105</v>
      </c>
    </row>
    <row r="368" spans="1:14" x14ac:dyDescent="0.3">
      <c r="A368" s="8" t="s">
        <v>365</v>
      </c>
      <c r="B368" s="8">
        <v>6</v>
      </c>
      <c r="C368" s="9">
        <v>63986</v>
      </c>
      <c r="D368" s="9">
        <v>15797</v>
      </c>
      <c r="E368" s="9">
        <v>200</v>
      </c>
      <c r="F368" s="9">
        <v>79983</v>
      </c>
      <c r="G368" s="9">
        <v>566997</v>
      </c>
      <c r="H368" s="9">
        <v>184995</v>
      </c>
      <c r="I368" s="9">
        <v>751992</v>
      </c>
      <c r="J368" s="9">
        <v>1071809</v>
      </c>
      <c r="K368" s="9">
        <v>1903784</v>
      </c>
      <c r="L368" s="148">
        <v>57774</v>
      </c>
      <c r="M368" s="12">
        <f t="shared" si="18"/>
        <v>1.3844116730709315</v>
      </c>
      <c r="N368" s="12">
        <f t="shared" si="19"/>
        <v>32.952262263301833</v>
      </c>
    </row>
    <row r="369" spans="1:14" x14ac:dyDescent="0.3">
      <c r="A369" s="8" t="s">
        <v>373</v>
      </c>
      <c r="B369" s="8">
        <v>6</v>
      </c>
      <c r="C369" s="9">
        <v>205200</v>
      </c>
      <c r="D369" s="9">
        <v>135700</v>
      </c>
      <c r="E369" s="9">
        <v>59100</v>
      </c>
      <c r="F369" s="9">
        <v>400000</v>
      </c>
      <c r="G369" s="9">
        <v>1941613</v>
      </c>
      <c r="H369" s="9">
        <v>908847</v>
      </c>
      <c r="I369" s="9">
        <v>2850460</v>
      </c>
      <c r="J369" s="9">
        <v>1283823</v>
      </c>
      <c r="K369" s="9">
        <v>4534283</v>
      </c>
      <c r="L369" s="148">
        <v>98153</v>
      </c>
      <c r="M369" s="12">
        <f t="shared" si="18"/>
        <v>4.0752702413578801</v>
      </c>
      <c r="N369" s="12">
        <f t="shared" si="19"/>
        <v>46.196071439487334</v>
      </c>
    </row>
    <row r="370" spans="1:14" x14ac:dyDescent="0.3">
      <c r="A370" s="8" t="s">
        <v>359</v>
      </c>
      <c r="B370" s="8">
        <v>6</v>
      </c>
      <c r="C370" s="9">
        <v>665956</v>
      </c>
      <c r="D370" s="9">
        <v>680196</v>
      </c>
      <c r="E370" s="9">
        <v>255239</v>
      </c>
      <c r="F370" s="9">
        <v>1601391</v>
      </c>
      <c r="G370" s="9">
        <v>13522386</v>
      </c>
      <c r="H370" s="9">
        <v>12663658</v>
      </c>
      <c r="I370" s="9">
        <v>26186044</v>
      </c>
      <c r="J370" s="9">
        <v>8084812</v>
      </c>
      <c r="K370" s="9">
        <v>35872247</v>
      </c>
      <c r="L370" s="148">
        <v>713777</v>
      </c>
      <c r="M370" s="12">
        <f t="shared" si="18"/>
        <v>2.243545252929136</v>
      </c>
      <c r="N370" s="12">
        <f t="shared" si="19"/>
        <v>50.256938791807528</v>
      </c>
    </row>
    <row r="371" spans="1:14" x14ac:dyDescent="0.3">
      <c r="A371" s="8" t="s">
        <v>376</v>
      </c>
      <c r="B371" s="8">
        <v>6</v>
      </c>
      <c r="C371" s="9">
        <v>300400</v>
      </c>
      <c r="D371" s="9">
        <v>94415</v>
      </c>
      <c r="E371" s="9">
        <v>83115</v>
      </c>
      <c r="F371" s="9">
        <v>477930</v>
      </c>
      <c r="G371" s="9">
        <v>2502702</v>
      </c>
      <c r="H371" s="9">
        <v>993645</v>
      </c>
      <c r="I371" s="9">
        <v>3496347</v>
      </c>
      <c r="J371" s="9">
        <v>874609</v>
      </c>
      <c r="K371" s="9">
        <v>4848886</v>
      </c>
      <c r="L371" s="148">
        <v>90112</v>
      </c>
      <c r="M371" s="12">
        <f t="shared" si="18"/>
        <v>5.3037331321022725</v>
      </c>
      <c r="N371" s="12">
        <f t="shared" si="19"/>
        <v>53.809548117897727</v>
      </c>
    </row>
    <row r="372" spans="1:14" x14ac:dyDescent="0.3">
      <c r="A372" s="8" t="s">
        <v>182</v>
      </c>
      <c r="B372" s="8">
        <v>6</v>
      </c>
      <c r="C372" s="9">
        <v>139516</v>
      </c>
      <c r="D372" s="9">
        <v>76660</v>
      </c>
      <c r="E372" s="9">
        <v>74587</v>
      </c>
      <c r="F372" s="9">
        <v>290763</v>
      </c>
      <c r="G372" s="9">
        <v>1921283</v>
      </c>
      <c r="H372" s="9">
        <v>698429</v>
      </c>
      <c r="I372" s="9">
        <v>2619712</v>
      </c>
      <c r="J372" s="9">
        <v>788960</v>
      </c>
      <c r="K372" s="9">
        <v>3699435</v>
      </c>
      <c r="L372" s="148">
        <v>102434</v>
      </c>
      <c r="M372" s="12">
        <f t="shared" si="18"/>
        <v>2.8385399379112406</v>
      </c>
      <c r="N372" s="12">
        <f t="shared" si="19"/>
        <v>36.115303512505612</v>
      </c>
    </row>
    <row r="373" spans="1:14" x14ac:dyDescent="0.3">
      <c r="A373" s="8" t="s">
        <v>353</v>
      </c>
      <c r="B373" s="8">
        <v>6</v>
      </c>
      <c r="C373" s="9">
        <v>835262</v>
      </c>
      <c r="D373" s="9">
        <v>263234</v>
      </c>
      <c r="E373" s="9">
        <v>56930</v>
      </c>
      <c r="F373" s="9">
        <v>1155426</v>
      </c>
      <c r="G373" s="9">
        <v>3293620</v>
      </c>
      <c r="H373" s="9">
        <v>1527732</v>
      </c>
      <c r="I373" s="9">
        <v>4821352</v>
      </c>
      <c r="J373" s="9">
        <v>1993181</v>
      </c>
      <c r="K373" s="9">
        <v>7969959</v>
      </c>
      <c r="L373" s="148">
        <v>332567</v>
      </c>
      <c r="M373" s="12">
        <f t="shared" si="18"/>
        <v>3.4742653360074813</v>
      </c>
      <c r="N373" s="12">
        <f t="shared" si="19"/>
        <v>23.964972471712468</v>
      </c>
    </row>
    <row r="374" spans="1:14" x14ac:dyDescent="0.3">
      <c r="A374" s="8" t="s">
        <v>341</v>
      </c>
      <c r="B374" s="8">
        <v>6</v>
      </c>
      <c r="C374" s="9">
        <v>212472</v>
      </c>
      <c r="D374" s="9">
        <v>89680</v>
      </c>
      <c r="E374" s="9">
        <v>116300</v>
      </c>
      <c r="F374" s="9">
        <v>418452</v>
      </c>
      <c r="G374" s="9">
        <v>1572091</v>
      </c>
      <c r="H374" s="9">
        <v>933656</v>
      </c>
      <c r="I374" s="9">
        <v>2505747</v>
      </c>
      <c r="J374" s="9">
        <v>735128</v>
      </c>
      <c r="K374" s="9">
        <v>3659327</v>
      </c>
      <c r="L374" s="148">
        <v>76707</v>
      </c>
      <c r="M374" s="12">
        <f t="shared" si="18"/>
        <v>5.4551996558332352</v>
      </c>
      <c r="N374" s="12">
        <f t="shared" si="19"/>
        <v>47.70525506146766</v>
      </c>
    </row>
    <row r="375" spans="1:14" x14ac:dyDescent="0.3">
      <c r="A375" s="8" t="s">
        <v>94</v>
      </c>
      <c r="B375" s="8">
        <v>6</v>
      </c>
      <c r="C375" s="9">
        <v>764603</v>
      </c>
      <c r="D375" s="9">
        <v>308532</v>
      </c>
      <c r="E375" s="9">
        <v>193992</v>
      </c>
      <c r="F375" s="9">
        <v>1267127</v>
      </c>
      <c r="G375" s="9">
        <v>4836709</v>
      </c>
      <c r="H375" s="9">
        <v>1735987</v>
      </c>
      <c r="I375" s="9">
        <v>6572696</v>
      </c>
      <c r="J375" s="9">
        <v>1709437</v>
      </c>
      <c r="K375" s="9">
        <v>9549260</v>
      </c>
      <c r="L375" s="148">
        <v>188040</v>
      </c>
      <c r="M375" s="12">
        <f t="shared" si="18"/>
        <v>6.738603488619443</v>
      </c>
      <c r="N375" s="12">
        <f t="shared" si="19"/>
        <v>50.783131248670493</v>
      </c>
    </row>
    <row r="376" spans="1:14" x14ac:dyDescent="0.3">
      <c r="A376" s="8" t="s">
        <v>387</v>
      </c>
      <c r="B376" s="8">
        <v>6</v>
      </c>
      <c r="C376" s="9">
        <v>257179</v>
      </c>
      <c r="D376" s="9">
        <v>131511</v>
      </c>
      <c r="E376" s="9">
        <v>67500</v>
      </c>
      <c r="F376" s="9">
        <v>456190</v>
      </c>
      <c r="G376" s="9">
        <v>1675976</v>
      </c>
      <c r="H376" s="9">
        <v>665452</v>
      </c>
      <c r="I376" s="9">
        <v>2341428</v>
      </c>
      <c r="J376" s="9">
        <v>673691</v>
      </c>
      <c r="K376" s="9">
        <v>3471309</v>
      </c>
      <c r="L376" s="148">
        <v>51054</v>
      </c>
      <c r="M376" s="12">
        <f t="shared" si="18"/>
        <v>8.9354409057076829</v>
      </c>
      <c r="N376" s="12">
        <f t="shared" si="19"/>
        <v>67.992889881302148</v>
      </c>
    </row>
    <row r="377" spans="1:14" x14ac:dyDescent="0.3">
      <c r="A377" s="8" t="s">
        <v>363</v>
      </c>
      <c r="B377" s="8">
        <v>6</v>
      </c>
      <c r="C377" s="9">
        <v>272435</v>
      </c>
      <c r="D377" s="9">
        <v>125704</v>
      </c>
      <c r="E377" s="9">
        <v>174509</v>
      </c>
      <c r="F377" s="9">
        <v>572648</v>
      </c>
      <c r="G377" s="9">
        <v>2258856</v>
      </c>
      <c r="H377" s="9">
        <v>693363</v>
      </c>
      <c r="I377" s="9">
        <v>2952219</v>
      </c>
      <c r="J377" s="9">
        <v>888148</v>
      </c>
      <c r="K377" s="9">
        <v>4413015</v>
      </c>
      <c r="L377" s="148">
        <v>102423</v>
      </c>
      <c r="M377" s="12">
        <f t="shared" si="18"/>
        <v>5.5910098317760664</v>
      </c>
      <c r="N377" s="12">
        <f t="shared" si="19"/>
        <v>43.086172051199441</v>
      </c>
    </row>
    <row r="378" spans="1:14" x14ac:dyDescent="0.3">
      <c r="A378" s="8" t="s">
        <v>194</v>
      </c>
      <c r="B378" s="8">
        <v>6</v>
      </c>
      <c r="C378" s="9">
        <v>107333</v>
      </c>
      <c r="D378" s="9">
        <v>94843</v>
      </c>
      <c r="E378" s="9">
        <v>40634</v>
      </c>
      <c r="F378" s="9">
        <v>242810</v>
      </c>
      <c r="G378" s="9">
        <v>843324</v>
      </c>
      <c r="H378" s="9">
        <v>212979</v>
      </c>
      <c r="I378" s="9">
        <v>1056303</v>
      </c>
      <c r="J378" s="9">
        <v>348208</v>
      </c>
      <c r="K378" s="9">
        <v>1647321</v>
      </c>
      <c r="L378" s="148">
        <v>52529</v>
      </c>
      <c r="M378" s="12">
        <f t="shared" si="18"/>
        <v>4.6223990557596757</v>
      </c>
      <c r="N378" s="12">
        <f t="shared" si="19"/>
        <v>31.360220068914312</v>
      </c>
    </row>
    <row r="379" spans="1:14" x14ac:dyDescent="0.3">
      <c r="A379" s="8" t="s">
        <v>230</v>
      </c>
      <c r="B379" s="8">
        <v>6</v>
      </c>
      <c r="C379" s="9">
        <v>371128</v>
      </c>
      <c r="D379" s="9">
        <v>189981</v>
      </c>
      <c r="E379" s="9">
        <v>129411</v>
      </c>
      <c r="F379" s="9">
        <v>690520</v>
      </c>
      <c r="G379" s="9">
        <v>2703494</v>
      </c>
      <c r="H379" s="9">
        <v>712536</v>
      </c>
      <c r="I379" s="9">
        <v>3416030</v>
      </c>
      <c r="J379" s="9">
        <v>1042009</v>
      </c>
      <c r="K379" s="9">
        <v>5148559</v>
      </c>
      <c r="L379" s="148">
        <v>160248</v>
      </c>
      <c r="M379" s="12">
        <f t="shared" si="18"/>
        <v>4.3090709400429335</v>
      </c>
      <c r="N379" s="12">
        <f t="shared" si="19"/>
        <v>32.128694273875496</v>
      </c>
    </row>
    <row r="380" spans="1:14" x14ac:dyDescent="0.3">
      <c r="A380" s="8" t="s">
        <v>60</v>
      </c>
      <c r="B380" s="8">
        <v>6</v>
      </c>
      <c r="C380" s="9">
        <v>605832</v>
      </c>
      <c r="D380" s="9">
        <v>237647</v>
      </c>
      <c r="E380" s="9">
        <v>133531</v>
      </c>
      <c r="F380" s="9">
        <v>977010</v>
      </c>
      <c r="G380" s="9">
        <v>4494478</v>
      </c>
      <c r="H380" s="9">
        <v>2286353</v>
      </c>
      <c r="I380" s="9">
        <v>6780831</v>
      </c>
      <c r="J380" s="9">
        <v>2180627</v>
      </c>
      <c r="K380" s="9">
        <v>9938468</v>
      </c>
      <c r="L380" s="148">
        <v>123979</v>
      </c>
      <c r="M380" s="12">
        <f t="shared" si="18"/>
        <v>7.8804474951403058</v>
      </c>
      <c r="N380" s="12">
        <f t="shared" si="19"/>
        <v>80.162511393058509</v>
      </c>
    </row>
    <row r="381" spans="1:14" x14ac:dyDescent="0.3">
      <c r="A381" s="8" t="s">
        <v>358</v>
      </c>
      <c r="B381" s="8">
        <v>6</v>
      </c>
      <c r="C381" s="9">
        <v>1143175</v>
      </c>
      <c r="D381" s="9">
        <v>693484</v>
      </c>
      <c r="E381" s="9">
        <v>642083</v>
      </c>
      <c r="F381" s="9">
        <v>2478742</v>
      </c>
      <c r="G381" s="9">
        <v>8102319</v>
      </c>
      <c r="H381" s="9">
        <v>2143430</v>
      </c>
      <c r="I381" s="9">
        <v>10245749</v>
      </c>
      <c r="J381" s="9">
        <v>2364399</v>
      </c>
      <c r="K381" s="9">
        <v>15088890</v>
      </c>
      <c r="L381" s="148">
        <v>395660</v>
      </c>
      <c r="M381" s="12">
        <f t="shared" si="18"/>
        <v>6.2648283880099074</v>
      </c>
      <c r="N381" s="12">
        <f t="shared" si="19"/>
        <v>38.136000606581405</v>
      </c>
    </row>
    <row r="382" spans="1:14" x14ac:dyDescent="0.3">
      <c r="A382" s="8" t="s">
        <v>386</v>
      </c>
      <c r="B382" s="8">
        <v>6</v>
      </c>
      <c r="C382" s="9">
        <v>131448</v>
      </c>
      <c r="D382" s="9">
        <v>18372</v>
      </c>
      <c r="E382" s="9">
        <v>2060</v>
      </c>
      <c r="F382" s="9">
        <v>151880</v>
      </c>
      <c r="G382" s="9">
        <v>993378</v>
      </c>
      <c r="H382" s="9">
        <v>346034</v>
      </c>
      <c r="I382" s="9">
        <v>1339412</v>
      </c>
      <c r="J382" s="9">
        <v>431454</v>
      </c>
      <c r="K382" s="9">
        <v>1922746</v>
      </c>
      <c r="L382" s="148">
        <v>61834</v>
      </c>
      <c r="M382" s="12">
        <f t="shared" si="18"/>
        <v>2.4562538409289387</v>
      </c>
      <c r="N382" s="12">
        <f t="shared" si="19"/>
        <v>31.095287382346282</v>
      </c>
    </row>
    <row r="383" spans="1:14" x14ac:dyDescent="0.3">
      <c r="A383" s="8" t="s">
        <v>379</v>
      </c>
      <c r="B383" s="8">
        <v>6</v>
      </c>
      <c r="C383" s="9">
        <v>144746</v>
      </c>
      <c r="D383" s="9">
        <v>30490</v>
      </c>
      <c r="E383" s="9">
        <v>0</v>
      </c>
      <c r="F383" s="9">
        <v>175236</v>
      </c>
      <c r="G383" s="9">
        <v>1997191</v>
      </c>
      <c r="H383" s="9">
        <v>878979</v>
      </c>
      <c r="I383" s="9">
        <v>2876170</v>
      </c>
      <c r="J383" s="9">
        <v>678733</v>
      </c>
      <c r="K383" s="9">
        <v>3730139</v>
      </c>
      <c r="L383" s="148">
        <v>96942</v>
      </c>
      <c r="M383" s="12">
        <f t="shared" si="18"/>
        <v>1.8076375564770688</v>
      </c>
      <c r="N383" s="12">
        <f t="shared" si="19"/>
        <v>38.478048730168553</v>
      </c>
    </row>
    <row r="384" spans="1:14" x14ac:dyDescent="0.3">
      <c r="A384" s="8" t="s">
        <v>347</v>
      </c>
      <c r="B384" s="8">
        <v>6</v>
      </c>
      <c r="C384" s="9">
        <v>509891</v>
      </c>
      <c r="D384" s="9">
        <v>178520</v>
      </c>
      <c r="E384" s="9">
        <v>118616</v>
      </c>
      <c r="F384" s="9">
        <v>807027</v>
      </c>
      <c r="G384" s="9">
        <v>3873780</v>
      </c>
      <c r="H384" s="9">
        <v>1550741</v>
      </c>
      <c r="I384" s="9">
        <v>5424521</v>
      </c>
      <c r="J384" s="9">
        <v>1810554</v>
      </c>
      <c r="K384" s="9">
        <v>8042102</v>
      </c>
      <c r="L384" s="148">
        <v>149955</v>
      </c>
      <c r="M384" s="12">
        <f t="shared" si="18"/>
        <v>5.3817945383615085</v>
      </c>
      <c r="N384" s="12">
        <f t="shared" si="19"/>
        <v>53.630102364042543</v>
      </c>
    </row>
    <row r="385" spans="1:14" x14ac:dyDescent="0.3">
      <c r="A385" s="8" t="s">
        <v>117</v>
      </c>
      <c r="B385" s="8">
        <v>6</v>
      </c>
      <c r="C385" s="9">
        <v>304832</v>
      </c>
      <c r="D385" s="9">
        <v>34157</v>
      </c>
      <c r="E385" s="9">
        <v>34921</v>
      </c>
      <c r="F385" s="9">
        <v>373910</v>
      </c>
      <c r="G385" s="9">
        <v>1205473</v>
      </c>
      <c r="H385" s="9">
        <v>417868</v>
      </c>
      <c r="I385" s="9">
        <v>1623341</v>
      </c>
      <c r="J385" s="9">
        <v>621951</v>
      </c>
      <c r="K385" s="9">
        <v>2619202</v>
      </c>
      <c r="L385" s="148">
        <v>119450</v>
      </c>
      <c r="M385" s="12">
        <f t="shared" si="18"/>
        <v>3.1302637086647134</v>
      </c>
      <c r="N385" s="12">
        <f t="shared" si="19"/>
        <v>21.927182921724572</v>
      </c>
    </row>
    <row r="386" spans="1:14" x14ac:dyDescent="0.3">
      <c r="A386" s="8" t="s">
        <v>329</v>
      </c>
      <c r="B386" s="8">
        <v>6</v>
      </c>
      <c r="C386" s="9">
        <v>211750</v>
      </c>
      <c r="D386" s="9">
        <v>93688</v>
      </c>
      <c r="E386" s="9">
        <v>39130</v>
      </c>
      <c r="F386" s="9">
        <v>344568</v>
      </c>
      <c r="G386" s="9">
        <v>1431661</v>
      </c>
      <c r="H386" s="9">
        <v>319130</v>
      </c>
      <c r="I386" s="9">
        <v>1750791</v>
      </c>
      <c r="J386" s="9">
        <v>386410</v>
      </c>
      <c r="K386" s="9">
        <v>2481769</v>
      </c>
      <c r="L386" s="148">
        <v>55374</v>
      </c>
      <c r="M386" s="12">
        <f t="shared" si="18"/>
        <v>6.2225593238704082</v>
      </c>
      <c r="N386" s="12">
        <f t="shared" si="19"/>
        <v>44.818308231299888</v>
      </c>
    </row>
    <row r="387" spans="1:14" x14ac:dyDescent="0.3">
      <c r="A387" s="8" t="s">
        <v>283</v>
      </c>
      <c r="B387" s="8">
        <v>6</v>
      </c>
      <c r="C387" s="9">
        <v>9725</v>
      </c>
      <c r="D387" s="9">
        <v>13000</v>
      </c>
      <c r="E387" s="9">
        <v>1500</v>
      </c>
      <c r="F387" s="9">
        <v>24225</v>
      </c>
      <c r="G387" s="9">
        <v>263190</v>
      </c>
      <c r="H387" s="9">
        <v>138900</v>
      </c>
      <c r="I387" s="9">
        <v>402090</v>
      </c>
      <c r="J387" s="9">
        <v>638330</v>
      </c>
      <c r="K387" s="9">
        <v>1064645</v>
      </c>
      <c r="L387" s="148">
        <v>59515</v>
      </c>
      <c r="M387" s="12">
        <f t="shared" si="18"/>
        <v>0.40704024195580946</v>
      </c>
      <c r="N387" s="12">
        <f t="shared" si="19"/>
        <v>17.888683525161724</v>
      </c>
    </row>
    <row r="388" spans="1:14" x14ac:dyDescent="0.3">
      <c r="A388" s="8" t="s">
        <v>345</v>
      </c>
      <c r="B388" s="8">
        <v>6</v>
      </c>
      <c r="C388" s="9">
        <v>287348</v>
      </c>
      <c r="D388" s="9">
        <v>124459</v>
      </c>
      <c r="E388" s="9">
        <v>64920</v>
      </c>
      <c r="F388" s="9">
        <v>476727</v>
      </c>
      <c r="G388" s="9">
        <v>1333062</v>
      </c>
      <c r="H388" s="9">
        <v>480708</v>
      </c>
      <c r="I388" s="9">
        <v>1813770</v>
      </c>
      <c r="J388" s="9">
        <v>741940</v>
      </c>
      <c r="K388" s="9">
        <v>3032437</v>
      </c>
      <c r="L388" s="148">
        <v>52170</v>
      </c>
      <c r="M388" s="12">
        <f t="shared" si="18"/>
        <v>9.1379528464634845</v>
      </c>
      <c r="N388" s="12">
        <f t="shared" si="19"/>
        <v>58.126068621813303</v>
      </c>
    </row>
    <row r="389" spans="1:14" x14ac:dyDescent="0.3">
      <c r="A389" s="8" t="s">
        <v>63</v>
      </c>
      <c r="B389" s="8">
        <v>6</v>
      </c>
      <c r="C389" s="9">
        <v>369747</v>
      </c>
      <c r="D389" s="9">
        <v>60972</v>
      </c>
      <c r="E389" s="9">
        <v>90169</v>
      </c>
      <c r="F389" s="9">
        <v>520888</v>
      </c>
      <c r="G389" s="9">
        <v>2575954</v>
      </c>
      <c r="H389" s="9">
        <v>845788</v>
      </c>
      <c r="I389" s="9">
        <v>3421742</v>
      </c>
      <c r="J389" s="9">
        <v>1578917</v>
      </c>
      <c r="K389" s="9">
        <v>5521547</v>
      </c>
      <c r="L389" s="148">
        <v>124823</v>
      </c>
      <c r="M389" s="12">
        <f t="shared" si="18"/>
        <v>4.1730129863887262</v>
      </c>
      <c r="N389" s="12">
        <f t="shared" si="19"/>
        <v>44.235012778093783</v>
      </c>
    </row>
    <row r="390" spans="1:14" x14ac:dyDescent="0.3">
      <c r="A390" s="8" t="s">
        <v>369</v>
      </c>
      <c r="B390" s="8">
        <v>6</v>
      </c>
      <c r="C390" s="9">
        <v>356284</v>
      </c>
      <c r="D390" s="9">
        <v>229483</v>
      </c>
      <c r="E390" s="9">
        <v>77156</v>
      </c>
      <c r="F390" s="9">
        <v>662923</v>
      </c>
      <c r="G390" s="9">
        <v>2300384</v>
      </c>
      <c r="H390" s="9">
        <v>488880</v>
      </c>
      <c r="I390" s="9">
        <v>2789264</v>
      </c>
      <c r="J390" s="9">
        <v>821706</v>
      </c>
      <c r="K390" s="9">
        <v>4273893</v>
      </c>
      <c r="L390" s="148">
        <v>100485</v>
      </c>
      <c r="M390" s="12">
        <f t="shared" si="18"/>
        <v>6.5972334179230732</v>
      </c>
      <c r="N390" s="12">
        <f t="shared" si="19"/>
        <v>42.532646663681149</v>
      </c>
    </row>
    <row r="391" spans="1:14" x14ac:dyDescent="0.3">
      <c r="A391" s="8" t="s">
        <v>202</v>
      </c>
      <c r="B391" s="8">
        <v>6</v>
      </c>
      <c r="C391" s="9">
        <v>101285</v>
      </c>
      <c r="D391" s="9">
        <v>25512</v>
      </c>
      <c r="E391" s="9">
        <v>34721</v>
      </c>
      <c r="F391" s="9">
        <v>161518</v>
      </c>
      <c r="G391" s="9">
        <v>749189</v>
      </c>
      <c r="H391" s="9">
        <v>663925</v>
      </c>
      <c r="I391" s="9">
        <v>1413114</v>
      </c>
      <c r="J391" s="9">
        <v>705105</v>
      </c>
      <c r="K391" s="9">
        <v>2279737</v>
      </c>
      <c r="L391" s="148">
        <v>57236</v>
      </c>
      <c r="M391" s="12">
        <f t="shared" si="18"/>
        <v>2.8219651967293311</v>
      </c>
      <c r="N391" s="12">
        <f t="shared" si="19"/>
        <v>39.83047382766091</v>
      </c>
    </row>
    <row r="392" spans="1:14" x14ac:dyDescent="0.3">
      <c r="A392" s="8" t="s">
        <v>289</v>
      </c>
      <c r="B392" s="8">
        <v>6</v>
      </c>
      <c r="C392" s="9">
        <v>395737</v>
      </c>
      <c r="D392" s="9">
        <v>180169</v>
      </c>
      <c r="E392" s="9">
        <v>70883</v>
      </c>
      <c r="F392" s="9">
        <v>646789</v>
      </c>
      <c r="G392" s="9">
        <v>2259329</v>
      </c>
      <c r="H392" s="9">
        <v>806342</v>
      </c>
      <c r="I392" s="9">
        <v>3065671</v>
      </c>
      <c r="J392" s="9">
        <v>1247820</v>
      </c>
      <c r="K392" s="9">
        <v>4960280</v>
      </c>
      <c r="L392" s="148">
        <v>160312</v>
      </c>
      <c r="M392" s="12">
        <f t="shared" si="18"/>
        <v>4.0345638504915415</v>
      </c>
      <c r="N392" s="12">
        <f t="shared" si="19"/>
        <v>30.941414242227655</v>
      </c>
    </row>
    <row r="393" spans="1:14" x14ac:dyDescent="0.3">
      <c r="A393" s="8" t="s">
        <v>307</v>
      </c>
      <c r="B393" s="8">
        <v>6</v>
      </c>
      <c r="C393" s="9">
        <v>97586</v>
      </c>
      <c r="D393" s="9">
        <v>11288</v>
      </c>
      <c r="E393" s="9">
        <v>11766</v>
      </c>
      <c r="F393" s="9">
        <v>120640</v>
      </c>
      <c r="G393" s="9">
        <v>714159</v>
      </c>
      <c r="H393" s="9">
        <v>383641</v>
      </c>
      <c r="I393" s="9">
        <v>1097800</v>
      </c>
      <c r="J393" s="9">
        <v>259371</v>
      </c>
      <c r="K393" s="9">
        <v>1477811</v>
      </c>
      <c r="L393" s="148">
        <v>59715</v>
      </c>
      <c r="M393" s="12">
        <f t="shared" si="18"/>
        <v>2.0202629155153646</v>
      </c>
      <c r="N393" s="12">
        <f t="shared" si="19"/>
        <v>24.747735074939296</v>
      </c>
    </row>
    <row r="394" spans="1:14" x14ac:dyDescent="0.3">
      <c r="A394" s="8" t="s">
        <v>201</v>
      </c>
      <c r="B394" s="8">
        <v>6</v>
      </c>
      <c r="C394" s="9">
        <v>90500</v>
      </c>
      <c r="D394" s="9">
        <v>35500</v>
      </c>
      <c r="E394" s="9">
        <v>34000</v>
      </c>
      <c r="F394" s="9">
        <v>160000</v>
      </c>
      <c r="G394" s="9">
        <v>609985</v>
      </c>
      <c r="H394" s="9">
        <v>184488</v>
      </c>
      <c r="I394" s="9">
        <v>794473</v>
      </c>
      <c r="J394" s="9">
        <v>119219</v>
      </c>
      <c r="K394" s="9">
        <v>1073692</v>
      </c>
      <c r="L394" s="148">
        <v>73804</v>
      </c>
      <c r="M394" s="12">
        <f t="shared" si="18"/>
        <v>2.1679041786353044</v>
      </c>
      <c r="N394" s="12">
        <f t="shared" si="19"/>
        <v>14.547883583545607</v>
      </c>
    </row>
    <row r="395" spans="1:14" x14ac:dyDescent="0.3">
      <c r="A395" s="8" t="s">
        <v>310</v>
      </c>
      <c r="B395" s="8">
        <v>6</v>
      </c>
      <c r="C395" s="9">
        <v>257450</v>
      </c>
      <c r="D395" s="9">
        <v>160000</v>
      </c>
      <c r="E395" s="9">
        <v>76655</v>
      </c>
      <c r="F395" s="9">
        <v>494105</v>
      </c>
      <c r="G395" s="9">
        <v>2189732</v>
      </c>
      <c r="H395" s="9">
        <v>982136</v>
      </c>
      <c r="I395" s="9">
        <v>3171868</v>
      </c>
      <c r="J395" s="9">
        <v>2482773</v>
      </c>
      <c r="K395" s="9">
        <v>6148746</v>
      </c>
      <c r="L395" s="148">
        <v>75814</v>
      </c>
      <c r="M395" s="12">
        <f t="shared" si="18"/>
        <v>6.5173318912074283</v>
      </c>
      <c r="N395" s="12">
        <f t="shared" si="19"/>
        <v>81.103041654575676</v>
      </c>
    </row>
    <row r="396" spans="1:14" x14ac:dyDescent="0.3">
      <c r="A396" s="8" t="s">
        <v>195</v>
      </c>
      <c r="B396" s="8">
        <v>6</v>
      </c>
      <c r="C396" s="9">
        <v>160457</v>
      </c>
      <c r="D396" s="9">
        <v>34645</v>
      </c>
      <c r="E396" s="9">
        <v>5779</v>
      </c>
      <c r="F396" s="9">
        <v>200881</v>
      </c>
      <c r="G396" s="9">
        <v>1447913</v>
      </c>
      <c r="H396" s="9">
        <v>650494</v>
      </c>
      <c r="I396" s="9">
        <v>2098407</v>
      </c>
      <c r="J396" s="9">
        <v>251744</v>
      </c>
      <c r="K396" s="9">
        <v>2551032</v>
      </c>
      <c r="L396" s="148">
        <v>129699</v>
      </c>
      <c r="M396" s="12">
        <f t="shared" si="18"/>
        <v>1.5488245861571792</v>
      </c>
      <c r="N396" s="12">
        <f t="shared" si="19"/>
        <v>19.668864062174727</v>
      </c>
    </row>
    <row r="397" spans="1:14" x14ac:dyDescent="0.3">
      <c r="A397" s="8" t="s">
        <v>383</v>
      </c>
      <c r="B397" s="8">
        <v>6</v>
      </c>
      <c r="C397" s="9">
        <v>224939</v>
      </c>
      <c r="D397" s="9">
        <v>100258</v>
      </c>
      <c r="E397" s="9">
        <v>118362</v>
      </c>
      <c r="F397" s="9">
        <v>443559</v>
      </c>
      <c r="G397" s="9">
        <v>2100803</v>
      </c>
      <c r="H397" s="9">
        <v>719187</v>
      </c>
      <c r="I397" s="9">
        <v>2819990</v>
      </c>
      <c r="J397" s="9">
        <v>1176271</v>
      </c>
      <c r="K397" s="9">
        <v>4439820</v>
      </c>
      <c r="L397" s="148">
        <v>97396</v>
      </c>
      <c r="M397" s="12">
        <f t="shared" si="18"/>
        <v>4.5541808698509181</v>
      </c>
      <c r="N397" s="12">
        <f t="shared" si="19"/>
        <v>45.585239640231634</v>
      </c>
    </row>
    <row r="398" spans="1:14" x14ac:dyDescent="0.3">
      <c r="A398" s="8" t="s">
        <v>177</v>
      </c>
      <c r="B398" s="8">
        <v>6</v>
      </c>
      <c r="C398" s="9">
        <v>235000</v>
      </c>
      <c r="D398" s="9">
        <v>148000</v>
      </c>
      <c r="E398" s="9">
        <v>137000</v>
      </c>
      <c r="F398" s="9">
        <v>520000</v>
      </c>
      <c r="G398" s="9">
        <v>1278171</v>
      </c>
      <c r="H398" s="9">
        <v>294464</v>
      </c>
      <c r="I398" s="9">
        <v>1572635</v>
      </c>
      <c r="J398" s="9">
        <v>878360</v>
      </c>
      <c r="K398" s="9">
        <v>2970995</v>
      </c>
      <c r="L398" s="148">
        <v>80980</v>
      </c>
      <c r="M398" s="12">
        <f t="shared" si="18"/>
        <v>6.4213386021239813</v>
      </c>
      <c r="N398" s="12">
        <f t="shared" si="19"/>
        <v>36.68800938503334</v>
      </c>
    </row>
    <row r="399" spans="1:14" x14ac:dyDescent="0.3">
      <c r="A399" s="8" t="s">
        <v>388</v>
      </c>
      <c r="B399" s="8">
        <v>6</v>
      </c>
      <c r="C399" s="9">
        <v>311080</v>
      </c>
      <c r="D399" s="9">
        <v>61127</v>
      </c>
      <c r="E399" s="9">
        <v>30456</v>
      </c>
      <c r="F399" s="9">
        <v>402663</v>
      </c>
      <c r="G399" s="9">
        <v>1465171</v>
      </c>
      <c r="H399" s="9">
        <v>1134660</v>
      </c>
      <c r="I399" s="9">
        <v>2599831</v>
      </c>
      <c r="J399" s="9">
        <v>863167</v>
      </c>
      <c r="K399" s="9">
        <v>3865661</v>
      </c>
      <c r="L399" s="148">
        <v>134056</v>
      </c>
      <c r="M399" s="12">
        <f t="shared" si="18"/>
        <v>3.0036924867219668</v>
      </c>
      <c r="N399" s="12">
        <f t="shared" si="19"/>
        <v>28.836165483081697</v>
      </c>
    </row>
    <row r="400" spans="1:14" x14ac:dyDescent="0.3">
      <c r="A400" s="8" t="s">
        <v>338</v>
      </c>
      <c r="B400" s="8">
        <v>6</v>
      </c>
      <c r="C400" s="9">
        <v>63205</v>
      </c>
      <c r="D400" s="9">
        <v>13677</v>
      </c>
      <c r="E400" s="9">
        <v>36243</v>
      </c>
      <c r="F400" s="9">
        <v>113125</v>
      </c>
      <c r="G400" s="9">
        <v>1032364</v>
      </c>
      <c r="H400" s="9">
        <v>666163</v>
      </c>
      <c r="I400" s="9">
        <v>1698527</v>
      </c>
      <c r="J400" s="9">
        <v>349191</v>
      </c>
      <c r="K400" s="9">
        <v>2160843</v>
      </c>
      <c r="L400" s="148">
        <v>71997</v>
      </c>
      <c r="M400" s="12">
        <f t="shared" si="18"/>
        <v>1.5712460241398947</v>
      </c>
      <c r="N400" s="12">
        <f t="shared" si="19"/>
        <v>30.012958873286387</v>
      </c>
    </row>
    <row r="401" spans="1:14" x14ac:dyDescent="0.3">
      <c r="A401" s="8" t="s">
        <v>91</v>
      </c>
      <c r="B401" s="8">
        <v>6</v>
      </c>
      <c r="C401" s="9">
        <v>223703</v>
      </c>
      <c r="D401" s="9">
        <v>45429</v>
      </c>
      <c r="E401" s="9">
        <v>75552</v>
      </c>
      <c r="F401" s="9">
        <v>344684</v>
      </c>
      <c r="G401" s="9">
        <v>1244851</v>
      </c>
      <c r="H401" s="9">
        <v>704312</v>
      </c>
      <c r="I401" s="9">
        <v>1949163</v>
      </c>
      <c r="J401" s="9">
        <v>1011370</v>
      </c>
      <c r="K401" s="9">
        <v>3305217</v>
      </c>
      <c r="L401" s="148">
        <v>274867</v>
      </c>
      <c r="M401" s="12">
        <f t="shared" si="18"/>
        <v>1.2540028450123151</v>
      </c>
      <c r="N401" s="12">
        <f t="shared" si="19"/>
        <v>12.024786533123292</v>
      </c>
    </row>
    <row r="402" spans="1:14" x14ac:dyDescent="0.3">
      <c r="A402" s="8" t="s">
        <v>378</v>
      </c>
      <c r="B402" s="8">
        <v>6</v>
      </c>
      <c r="C402" s="9">
        <v>423907</v>
      </c>
      <c r="D402" s="9">
        <v>333922</v>
      </c>
      <c r="E402" s="9">
        <v>190225</v>
      </c>
      <c r="F402" s="9">
        <v>948054</v>
      </c>
      <c r="G402" s="9">
        <v>1669157</v>
      </c>
      <c r="H402" s="9">
        <v>605300</v>
      </c>
      <c r="I402" s="9">
        <v>2274457</v>
      </c>
      <c r="J402" s="9">
        <v>1004766</v>
      </c>
      <c r="K402" s="9">
        <v>4227277</v>
      </c>
      <c r="L402" s="148">
        <v>71755</v>
      </c>
      <c r="M402" s="12">
        <f t="shared" si="18"/>
        <v>13.212375444219916</v>
      </c>
      <c r="N402" s="12">
        <f t="shared" si="19"/>
        <v>58.912647202285555</v>
      </c>
    </row>
    <row r="403" spans="1:14" x14ac:dyDescent="0.3">
      <c r="A403" s="8" t="s">
        <v>372</v>
      </c>
      <c r="B403" s="8">
        <v>6</v>
      </c>
      <c r="C403" s="9">
        <v>829738</v>
      </c>
      <c r="D403" s="9">
        <v>219848</v>
      </c>
      <c r="E403" s="9">
        <v>93208</v>
      </c>
      <c r="F403" s="9">
        <v>1142794</v>
      </c>
      <c r="G403" s="9">
        <v>2321735</v>
      </c>
      <c r="H403" s="9">
        <v>1157402</v>
      </c>
      <c r="I403" s="9">
        <v>3479137</v>
      </c>
      <c r="J403" s="9">
        <v>1079910</v>
      </c>
      <c r="K403" s="9">
        <v>5701841</v>
      </c>
      <c r="L403" s="148">
        <v>89779</v>
      </c>
      <c r="M403" s="12">
        <f>F403/L403</f>
        <v>12.72896779870571</v>
      </c>
      <c r="N403" s="12">
        <f>K403/L403</f>
        <v>63.509740585214807</v>
      </c>
    </row>
    <row r="404" spans="1:14" x14ac:dyDescent="0.3">
      <c r="A404" s="8" t="s">
        <v>318</v>
      </c>
      <c r="B404" s="8">
        <v>6</v>
      </c>
      <c r="C404" s="9">
        <v>53798</v>
      </c>
      <c r="D404" s="9">
        <v>22043</v>
      </c>
      <c r="E404" s="9">
        <v>33242</v>
      </c>
      <c r="F404" s="9">
        <v>109083</v>
      </c>
      <c r="G404" s="9">
        <v>955505</v>
      </c>
      <c r="H404" s="9">
        <v>339211</v>
      </c>
      <c r="I404" s="9">
        <v>1294716</v>
      </c>
      <c r="J404" s="9">
        <v>679272</v>
      </c>
      <c r="K404" s="9">
        <v>2083071</v>
      </c>
      <c r="L404" s="148">
        <v>84094</v>
      </c>
      <c r="M404" s="12">
        <f>F404/L404</f>
        <v>1.2971555640117012</v>
      </c>
      <c r="N404" s="12">
        <f>K404/L404</f>
        <v>24.770744642899611</v>
      </c>
    </row>
    <row r="405" spans="1:14" x14ac:dyDescent="0.3">
      <c r="A405" s="8" t="s">
        <v>389</v>
      </c>
      <c r="B405" s="8">
        <v>6</v>
      </c>
      <c r="C405" s="9">
        <v>208568</v>
      </c>
      <c r="D405" s="9">
        <v>76827</v>
      </c>
      <c r="E405" s="9">
        <v>59810</v>
      </c>
      <c r="F405" s="9">
        <v>345205</v>
      </c>
      <c r="G405" s="9">
        <v>1913751</v>
      </c>
      <c r="H405" s="9">
        <v>661919</v>
      </c>
      <c r="I405" s="9">
        <v>2575670</v>
      </c>
      <c r="J405" s="9">
        <v>759824</v>
      </c>
      <c r="K405" s="9">
        <v>3680699</v>
      </c>
      <c r="L405" s="148">
        <v>82974</v>
      </c>
      <c r="M405" s="144">
        <f>F405/L405</f>
        <v>4.1603996432617443</v>
      </c>
      <c r="N405" s="144">
        <f>K405/L405</f>
        <v>44.359666883602095</v>
      </c>
    </row>
    <row r="406" spans="1:14" x14ac:dyDescent="0.3">
      <c r="A406" s="52" t="s">
        <v>1497</v>
      </c>
      <c r="B406" s="155"/>
      <c r="C406" s="149">
        <f t="shared" ref="C406:L406" si="22">SUM(C362:C405)</f>
        <v>14831900</v>
      </c>
      <c r="D406" s="149">
        <f t="shared" si="22"/>
        <v>6958715</v>
      </c>
      <c r="E406" s="149">
        <f t="shared" si="22"/>
        <v>3956958</v>
      </c>
      <c r="F406" s="149">
        <f t="shared" si="22"/>
        <v>25747573</v>
      </c>
      <c r="G406" s="149">
        <f t="shared" si="22"/>
        <v>107070434</v>
      </c>
      <c r="H406" s="149">
        <f t="shared" si="22"/>
        <v>47417710</v>
      </c>
      <c r="I406" s="149">
        <f t="shared" si="22"/>
        <v>154488144</v>
      </c>
      <c r="J406" s="149">
        <f t="shared" si="22"/>
        <v>54089131</v>
      </c>
      <c r="K406" s="149">
        <f t="shared" si="22"/>
        <v>234324848</v>
      </c>
      <c r="L406" s="150">
        <f t="shared" si="22"/>
        <v>5732259</v>
      </c>
      <c r="M406" s="152">
        <f>F406/L406</f>
        <v>4.4916974267910783</v>
      </c>
      <c r="N406" s="152">
        <f>K406/L406</f>
        <v>40.878272946145664</v>
      </c>
    </row>
    <row r="407" spans="1:14" x14ac:dyDescent="0.3">
      <c r="A407" s="51" t="s">
        <v>1498</v>
      </c>
      <c r="B407" s="151"/>
      <c r="C407" s="152">
        <f>C406/44</f>
        <v>337088.63636363635</v>
      </c>
      <c r="D407" s="152">
        <f t="shared" ref="D407:L407" si="23">D406/44</f>
        <v>158152.61363636365</v>
      </c>
      <c r="E407" s="152">
        <f t="shared" si="23"/>
        <v>89930.863636363632</v>
      </c>
      <c r="F407" s="152">
        <f t="shared" si="23"/>
        <v>585172.11363636365</v>
      </c>
      <c r="G407" s="152">
        <f t="shared" si="23"/>
        <v>2433418.9545454546</v>
      </c>
      <c r="H407" s="152">
        <f t="shared" si="23"/>
        <v>1077675.2272727273</v>
      </c>
      <c r="I407" s="152">
        <f t="shared" si="23"/>
        <v>3511094.1818181816</v>
      </c>
      <c r="J407" s="152">
        <f t="shared" si="23"/>
        <v>1229298.4318181819</v>
      </c>
      <c r="K407" s="152">
        <f t="shared" si="23"/>
        <v>5325564.7272727275</v>
      </c>
      <c r="L407" s="153">
        <f t="shared" si="23"/>
        <v>130278.61363636363</v>
      </c>
      <c r="M407" s="152"/>
      <c r="N407" s="152"/>
    </row>
    <row r="408" spans="1:14" x14ac:dyDescent="0.3">
      <c r="A408" s="145"/>
      <c r="M408" s="152"/>
      <c r="N408" s="152"/>
    </row>
    <row r="409" spans="1:14" x14ac:dyDescent="0.3">
      <c r="A409" s="89" t="s">
        <v>1499</v>
      </c>
      <c r="B409" s="156"/>
      <c r="C409" s="149">
        <f>C76+C154+C235+C312+C359+C406</f>
        <v>25781490</v>
      </c>
      <c r="D409" s="149">
        <f t="shared" ref="D409:L409" si="24">D76+D154+D235+D312+D359+D406</f>
        <v>10093722</v>
      </c>
      <c r="E409" s="149">
        <f t="shared" si="24"/>
        <v>5522632</v>
      </c>
      <c r="F409" s="149">
        <f t="shared" si="24"/>
        <v>41397844</v>
      </c>
      <c r="G409" s="149">
        <f t="shared" si="24"/>
        <v>175436945</v>
      </c>
      <c r="H409" s="149">
        <f t="shared" si="24"/>
        <v>67046371</v>
      </c>
      <c r="I409" s="149">
        <f t="shared" si="24"/>
        <v>242483316</v>
      </c>
      <c r="J409" s="149">
        <f t="shared" si="24"/>
        <v>90720203</v>
      </c>
      <c r="K409" s="149">
        <f t="shared" si="24"/>
        <v>374601363</v>
      </c>
      <c r="L409" s="150">
        <f t="shared" si="24"/>
        <v>9897733</v>
      </c>
      <c r="M409" s="158">
        <f>F409/L409</f>
        <v>4.1825581676127248</v>
      </c>
      <c r="N409" s="158">
        <f>K409/L409</f>
        <v>37.847188138940503</v>
      </c>
    </row>
    <row r="410" spans="1:14" x14ac:dyDescent="0.3">
      <c r="A410" s="91" t="s">
        <v>1500</v>
      </c>
      <c r="C410" s="152">
        <f>C409/388</f>
        <v>66447.139175257733</v>
      </c>
      <c r="D410" s="152">
        <f t="shared" ref="D410:L410" si="25">D409/388</f>
        <v>26014.747422680412</v>
      </c>
      <c r="E410" s="152">
        <f t="shared" si="25"/>
        <v>14233.58762886598</v>
      </c>
      <c r="F410" s="152">
        <f t="shared" si="25"/>
        <v>106695.47422680413</v>
      </c>
      <c r="G410" s="152">
        <f t="shared" si="25"/>
        <v>452157.07474226801</v>
      </c>
      <c r="H410" s="152">
        <f t="shared" si="25"/>
        <v>172799.92525773196</v>
      </c>
      <c r="I410" s="152">
        <f t="shared" si="25"/>
        <v>624957</v>
      </c>
      <c r="J410" s="152">
        <f t="shared" si="25"/>
        <v>233814.95618556702</v>
      </c>
      <c r="K410" s="152">
        <f t="shared" si="25"/>
        <v>965467.43041237118</v>
      </c>
      <c r="L410" s="153">
        <f t="shared" si="25"/>
        <v>25509.621134020617</v>
      </c>
    </row>
  </sheetData>
  <hyperlinks>
    <hyperlink ref="D1:E1" location="'Table of Contents'!A1" display="Return to Table of Contents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0"/>
  <sheetViews>
    <sheetView zoomScale="75" zoomScaleNormal="75" workbookViewId="0">
      <pane ySplit="2" topLeftCell="A3" activePane="bottomLeft" state="frozen"/>
      <selection pane="bottomLeft" activeCell="B1" sqref="B1"/>
    </sheetView>
  </sheetViews>
  <sheetFormatPr defaultRowHeight="14.4" x14ac:dyDescent="0.3"/>
  <cols>
    <col min="1" max="1" width="47.109375" bestFit="1" customWidth="1"/>
    <col min="3" max="3" width="15.109375" bestFit="1" customWidth="1"/>
    <col min="4" max="4" width="10.88671875" bestFit="1" customWidth="1"/>
    <col min="5" max="5" width="14.6640625" customWidth="1"/>
    <col min="6" max="6" width="19.33203125" customWidth="1"/>
    <col min="7" max="7" width="14.6640625" customWidth="1"/>
    <col min="8" max="8" width="15.6640625" bestFit="1" customWidth="1"/>
    <col min="9" max="9" width="16.88671875" bestFit="1" customWidth="1"/>
    <col min="10" max="10" width="17.109375" bestFit="1" customWidth="1"/>
    <col min="11" max="11" width="14.33203125" customWidth="1"/>
    <col min="12" max="12" width="17.33203125" customWidth="1"/>
    <col min="13" max="13" width="15.6640625" bestFit="1" customWidth="1"/>
    <col min="14" max="14" width="14.109375" customWidth="1"/>
    <col min="15" max="16" width="14.44140625" bestFit="1" customWidth="1"/>
    <col min="17" max="17" width="13.44140625" customWidth="1"/>
    <col min="18" max="18" width="14.44140625" bestFit="1" customWidth="1"/>
    <col min="19" max="19" width="11.33203125" customWidth="1"/>
    <col min="20" max="20" width="19" customWidth="1"/>
    <col min="21" max="21" width="16.88671875" bestFit="1" customWidth="1"/>
    <col min="22" max="22" width="13.6640625" customWidth="1"/>
    <col min="23" max="23" width="17" bestFit="1" customWidth="1"/>
    <col min="24" max="24" width="14.44140625" bestFit="1" customWidth="1"/>
    <col min="25" max="25" width="12.6640625" bestFit="1" customWidth="1"/>
    <col min="26" max="26" width="16.88671875" bestFit="1" customWidth="1"/>
    <col min="27" max="27" width="12.44140625" customWidth="1"/>
  </cols>
  <sheetData>
    <row r="1" spans="1:27" s="159" customFormat="1" x14ac:dyDescent="0.3">
      <c r="A1" s="42" t="s">
        <v>1464</v>
      </c>
      <c r="D1" s="203" t="s">
        <v>1924</v>
      </c>
      <c r="E1" s="203"/>
    </row>
    <row r="2" spans="1:27" s="146" customFormat="1" ht="86.4" x14ac:dyDescent="0.3">
      <c r="A2" s="146" t="s">
        <v>1465</v>
      </c>
      <c r="B2" s="146" t="s">
        <v>1466</v>
      </c>
      <c r="C2" s="146" t="s">
        <v>1533</v>
      </c>
      <c r="D2" s="146" t="s">
        <v>1826</v>
      </c>
      <c r="E2" s="146" t="s">
        <v>1827</v>
      </c>
      <c r="F2" s="146" t="s">
        <v>1828</v>
      </c>
      <c r="G2" s="146" t="s">
        <v>1829</v>
      </c>
      <c r="H2" s="146" t="s">
        <v>1830</v>
      </c>
      <c r="I2" s="146" t="s">
        <v>1831</v>
      </c>
      <c r="J2" s="146" t="s">
        <v>1849</v>
      </c>
      <c r="K2" s="146" t="s">
        <v>1832</v>
      </c>
      <c r="L2" s="146" t="s">
        <v>1833</v>
      </c>
      <c r="M2" s="146" t="s">
        <v>1834</v>
      </c>
      <c r="N2" s="146" t="s">
        <v>1835</v>
      </c>
      <c r="O2" s="146" t="s">
        <v>1836</v>
      </c>
      <c r="P2" s="146" t="s">
        <v>1837</v>
      </c>
      <c r="Q2" s="146" t="s">
        <v>1838</v>
      </c>
      <c r="R2" s="146" t="s">
        <v>1839</v>
      </c>
      <c r="S2" s="160" t="s">
        <v>1840</v>
      </c>
      <c r="T2" s="146" t="s">
        <v>1841</v>
      </c>
      <c r="U2" s="146" t="s">
        <v>1842</v>
      </c>
      <c r="V2" s="146" t="s">
        <v>1843</v>
      </c>
      <c r="W2" s="103" t="s">
        <v>1844</v>
      </c>
      <c r="X2" s="103" t="s">
        <v>1845</v>
      </c>
      <c r="Y2" s="103" t="s">
        <v>1846</v>
      </c>
      <c r="Z2" s="103" t="s">
        <v>1847</v>
      </c>
      <c r="AA2" s="146" t="s">
        <v>1848</v>
      </c>
    </row>
    <row r="3" spans="1:27" x14ac:dyDescent="0.3">
      <c r="A3" s="10" t="s">
        <v>239</v>
      </c>
      <c r="B3" s="10">
        <v>1</v>
      </c>
      <c r="C3" s="10" t="s">
        <v>710</v>
      </c>
      <c r="D3" s="11">
        <v>40725</v>
      </c>
      <c r="E3" s="11">
        <v>41090</v>
      </c>
      <c r="F3" s="10">
        <v>1285</v>
      </c>
      <c r="G3" s="10">
        <v>1001</v>
      </c>
      <c r="H3" s="183">
        <v>3214</v>
      </c>
      <c r="I3" s="183">
        <v>102177</v>
      </c>
      <c r="J3" s="183">
        <v>0</v>
      </c>
      <c r="K3" s="183">
        <v>0</v>
      </c>
      <c r="L3" s="183">
        <v>105391</v>
      </c>
      <c r="M3" s="183">
        <v>8508</v>
      </c>
      <c r="N3" s="10">
        <v>284</v>
      </c>
      <c r="O3" s="183">
        <v>0</v>
      </c>
      <c r="P3" s="183">
        <v>0</v>
      </c>
      <c r="Q3" s="183">
        <v>0</v>
      </c>
      <c r="R3" s="183">
        <v>2000</v>
      </c>
      <c r="S3" s="183">
        <v>0</v>
      </c>
      <c r="T3" s="183">
        <v>2000</v>
      </c>
      <c r="U3" s="183">
        <v>107391</v>
      </c>
      <c r="V3" s="183">
        <v>8508</v>
      </c>
      <c r="W3" s="183">
        <v>115899</v>
      </c>
      <c r="X3" s="183">
        <v>323</v>
      </c>
      <c r="Y3" s="183">
        <v>869</v>
      </c>
      <c r="Z3" s="183">
        <v>117091</v>
      </c>
      <c r="AA3" s="184">
        <f>Z3/F3</f>
        <v>91.121400778210116</v>
      </c>
    </row>
    <row r="4" spans="1:27" x14ac:dyDescent="0.3">
      <c r="A4" s="10" t="s">
        <v>66</v>
      </c>
      <c r="B4" s="10">
        <v>1</v>
      </c>
      <c r="C4" s="10" t="s">
        <v>719</v>
      </c>
      <c r="D4" s="11">
        <v>40725</v>
      </c>
      <c r="E4" s="11">
        <v>41090</v>
      </c>
      <c r="F4" s="10">
        <v>3248</v>
      </c>
      <c r="G4" s="10">
        <v>3126</v>
      </c>
      <c r="H4" s="183">
        <v>26264</v>
      </c>
      <c r="I4" s="183">
        <v>0</v>
      </c>
      <c r="J4" s="183">
        <v>0</v>
      </c>
      <c r="K4" s="183">
        <v>300</v>
      </c>
      <c r="L4" s="183">
        <v>26564</v>
      </c>
      <c r="M4" s="183">
        <v>0</v>
      </c>
      <c r="N4" s="10">
        <v>122</v>
      </c>
      <c r="O4" s="183">
        <v>1185</v>
      </c>
      <c r="P4" s="183">
        <v>0</v>
      </c>
      <c r="Q4" s="183">
        <v>0</v>
      </c>
      <c r="R4" s="183">
        <v>0</v>
      </c>
      <c r="S4" s="183">
        <v>0</v>
      </c>
      <c r="T4" s="183">
        <v>1185</v>
      </c>
      <c r="U4" s="183">
        <v>27749</v>
      </c>
      <c r="V4" s="183">
        <v>0</v>
      </c>
      <c r="W4" s="183">
        <v>27749</v>
      </c>
      <c r="X4" s="183">
        <v>1335</v>
      </c>
      <c r="Y4" s="183">
        <v>0</v>
      </c>
      <c r="Z4" s="183">
        <v>29084</v>
      </c>
      <c r="AA4" s="184">
        <f t="shared" ref="AA4:AA67" si="0">Z4/F4</f>
        <v>8.9544334975369466</v>
      </c>
    </row>
    <row r="5" spans="1:27" x14ac:dyDescent="0.3">
      <c r="A5" s="10" t="s">
        <v>122</v>
      </c>
      <c r="B5" s="10">
        <v>1</v>
      </c>
      <c r="C5" s="10" t="s">
        <v>723</v>
      </c>
      <c r="D5" s="11">
        <v>40725</v>
      </c>
      <c r="E5" s="11">
        <v>41090</v>
      </c>
      <c r="F5" s="10">
        <v>3686</v>
      </c>
      <c r="G5" s="10">
        <v>2816</v>
      </c>
      <c r="H5" s="183">
        <v>9610</v>
      </c>
      <c r="I5" s="183">
        <v>96605</v>
      </c>
      <c r="J5" s="183">
        <v>0</v>
      </c>
      <c r="K5" s="183">
        <v>0</v>
      </c>
      <c r="L5" s="183">
        <v>106215</v>
      </c>
      <c r="M5" s="183">
        <v>21484</v>
      </c>
      <c r="N5" s="10">
        <v>870</v>
      </c>
      <c r="O5" s="183">
        <v>4350</v>
      </c>
      <c r="P5" s="183">
        <v>0</v>
      </c>
      <c r="Q5" s="183">
        <v>0</v>
      </c>
      <c r="R5" s="183">
        <v>0</v>
      </c>
      <c r="S5" s="183">
        <v>0</v>
      </c>
      <c r="T5" s="183">
        <v>4350</v>
      </c>
      <c r="U5" s="183">
        <v>110565</v>
      </c>
      <c r="V5" s="183">
        <v>21484</v>
      </c>
      <c r="W5" s="183">
        <v>132049</v>
      </c>
      <c r="X5" s="183">
        <v>1535</v>
      </c>
      <c r="Y5" s="183">
        <v>0</v>
      </c>
      <c r="Z5" s="183">
        <v>133584</v>
      </c>
      <c r="AA5" s="184">
        <f t="shared" si="0"/>
        <v>36.240911557243628</v>
      </c>
    </row>
    <row r="6" spans="1:27" x14ac:dyDescent="0.3">
      <c r="A6" s="10" t="s">
        <v>26</v>
      </c>
      <c r="B6" s="10">
        <v>1</v>
      </c>
      <c r="C6" s="10" t="s">
        <v>726</v>
      </c>
      <c r="D6" s="11">
        <v>40634</v>
      </c>
      <c r="E6" s="11">
        <v>40999</v>
      </c>
      <c r="F6" s="10">
        <v>657</v>
      </c>
      <c r="G6" s="10">
        <v>657</v>
      </c>
      <c r="H6" s="183">
        <v>2467</v>
      </c>
      <c r="I6" s="183">
        <v>107880</v>
      </c>
      <c r="J6" s="183">
        <v>0</v>
      </c>
      <c r="K6" s="183">
        <v>0</v>
      </c>
      <c r="L6" s="183">
        <v>110347</v>
      </c>
      <c r="M6" s="183">
        <v>0</v>
      </c>
      <c r="N6" s="10">
        <v>0</v>
      </c>
      <c r="O6" s="183">
        <v>0</v>
      </c>
      <c r="P6" s="183">
        <v>0</v>
      </c>
      <c r="Q6" s="183">
        <v>0</v>
      </c>
      <c r="R6" s="183">
        <v>0</v>
      </c>
      <c r="S6" s="183">
        <v>0</v>
      </c>
      <c r="T6" s="183">
        <v>0</v>
      </c>
      <c r="U6" s="183">
        <v>110347</v>
      </c>
      <c r="V6" s="183">
        <v>0</v>
      </c>
      <c r="W6" s="183">
        <v>110347</v>
      </c>
      <c r="X6" s="183">
        <v>0</v>
      </c>
      <c r="Y6" s="183">
        <v>0</v>
      </c>
      <c r="Z6" s="183">
        <v>110347</v>
      </c>
      <c r="AA6" s="184">
        <f t="shared" si="0"/>
        <v>167.95585996955859</v>
      </c>
    </row>
    <row r="7" spans="1:27" x14ac:dyDescent="0.3">
      <c r="A7" s="10" t="s">
        <v>112</v>
      </c>
      <c r="B7" s="10">
        <v>1</v>
      </c>
      <c r="C7" s="10" t="s">
        <v>710</v>
      </c>
      <c r="D7" s="11">
        <v>40544</v>
      </c>
      <c r="E7" s="11">
        <v>40908</v>
      </c>
      <c r="F7" s="10">
        <v>3769</v>
      </c>
      <c r="G7" s="10">
        <v>3485</v>
      </c>
      <c r="H7" s="183">
        <v>10222</v>
      </c>
      <c r="I7" s="183">
        <v>107529</v>
      </c>
      <c r="J7" s="183">
        <v>0</v>
      </c>
      <c r="K7" s="183">
        <v>0</v>
      </c>
      <c r="L7" s="183">
        <v>117751</v>
      </c>
      <c r="M7" s="183">
        <v>35596</v>
      </c>
      <c r="N7" s="10">
        <v>284</v>
      </c>
      <c r="O7" s="183">
        <v>833</v>
      </c>
      <c r="P7" s="183">
        <v>0</v>
      </c>
      <c r="Q7" s="183">
        <v>0</v>
      </c>
      <c r="R7" s="183">
        <v>2000</v>
      </c>
      <c r="S7" s="183">
        <v>0</v>
      </c>
      <c r="T7" s="183">
        <v>2833</v>
      </c>
      <c r="U7" s="183">
        <v>120584</v>
      </c>
      <c r="V7" s="183">
        <v>35596</v>
      </c>
      <c r="W7" s="183">
        <v>156180</v>
      </c>
      <c r="X7" s="183">
        <v>1843</v>
      </c>
      <c r="Y7" s="183">
        <v>0</v>
      </c>
      <c r="Z7" s="183">
        <v>158023</v>
      </c>
      <c r="AA7" s="184">
        <f t="shared" si="0"/>
        <v>41.927036349164233</v>
      </c>
    </row>
    <row r="8" spans="1:27" x14ac:dyDescent="0.3">
      <c r="A8" s="10" t="s">
        <v>65</v>
      </c>
      <c r="B8" s="10">
        <v>1</v>
      </c>
      <c r="C8" s="10" t="s">
        <v>727</v>
      </c>
      <c r="D8" s="11">
        <v>40634</v>
      </c>
      <c r="E8" s="11">
        <v>40999</v>
      </c>
      <c r="F8" s="10">
        <v>3150</v>
      </c>
      <c r="G8" s="10">
        <v>3150</v>
      </c>
      <c r="H8" s="183">
        <v>13639</v>
      </c>
      <c r="I8" s="183">
        <v>0</v>
      </c>
      <c r="J8" s="183">
        <v>0</v>
      </c>
      <c r="K8" s="183">
        <v>24868</v>
      </c>
      <c r="L8" s="183">
        <v>38507</v>
      </c>
      <c r="M8" s="183">
        <v>653</v>
      </c>
      <c r="N8" s="10">
        <v>0</v>
      </c>
      <c r="O8" s="183">
        <v>0</v>
      </c>
      <c r="P8" s="183">
        <v>0</v>
      </c>
      <c r="Q8" s="183">
        <v>0</v>
      </c>
      <c r="R8" s="183">
        <v>0</v>
      </c>
      <c r="S8" s="183">
        <v>0</v>
      </c>
      <c r="T8" s="183">
        <v>0</v>
      </c>
      <c r="U8" s="183">
        <v>38507</v>
      </c>
      <c r="V8" s="183">
        <v>653</v>
      </c>
      <c r="W8" s="183">
        <v>39160</v>
      </c>
      <c r="X8" s="183">
        <v>1187</v>
      </c>
      <c r="Y8" s="183">
        <v>0</v>
      </c>
      <c r="Z8" s="183">
        <v>40347</v>
      </c>
      <c r="AA8" s="184">
        <f t="shared" si="0"/>
        <v>12.808571428571428</v>
      </c>
    </row>
    <row r="9" spans="1:27" x14ac:dyDescent="0.3">
      <c r="A9" s="10" t="s">
        <v>234</v>
      </c>
      <c r="B9" s="10">
        <v>1</v>
      </c>
      <c r="C9" s="10" t="s">
        <v>729</v>
      </c>
      <c r="D9" s="11">
        <v>40725</v>
      </c>
      <c r="E9" s="11">
        <v>41090</v>
      </c>
      <c r="F9" s="10">
        <v>3615</v>
      </c>
      <c r="G9" s="10">
        <v>2794</v>
      </c>
      <c r="H9" s="183">
        <v>18435</v>
      </c>
      <c r="I9" s="183">
        <v>179628</v>
      </c>
      <c r="J9" s="183">
        <v>0</v>
      </c>
      <c r="K9" s="183">
        <v>14087</v>
      </c>
      <c r="L9" s="183">
        <v>212150</v>
      </c>
      <c r="M9" s="183">
        <v>3070</v>
      </c>
      <c r="N9" s="10">
        <v>821</v>
      </c>
      <c r="O9" s="183">
        <v>5417</v>
      </c>
      <c r="P9" s="183">
        <v>20669</v>
      </c>
      <c r="Q9" s="183">
        <v>0</v>
      </c>
      <c r="R9" s="183">
        <v>0</v>
      </c>
      <c r="S9" s="183">
        <v>0</v>
      </c>
      <c r="T9" s="183">
        <v>26086</v>
      </c>
      <c r="U9" s="183">
        <v>238236</v>
      </c>
      <c r="V9" s="183">
        <v>3070</v>
      </c>
      <c r="W9" s="183">
        <v>241306</v>
      </c>
      <c r="X9" s="183">
        <v>1528</v>
      </c>
      <c r="Y9" s="183">
        <v>0</v>
      </c>
      <c r="Z9" s="183">
        <v>242834</v>
      </c>
      <c r="AA9" s="184">
        <f t="shared" si="0"/>
        <v>67.173997233748267</v>
      </c>
    </row>
    <row r="10" spans="1:27" x14ac:dyDescent="0.3">
      <c r="A10" s="10" t="s">
        <v>48</v>
      </c>
      <c r="B10" s="10">
        <v>1</v>
      </c>
      <c r="C10" s="10" t="s">
        <v>729</v>
      </c>
      <c r="D10" s="11">
        <v>40725</v>
      </c>
      <c r="E10" s="11">
        <v>41090</v>
      </c>
      <c r="F10" s="10">
        <v>3623</v>
      </c>
      <c r="G10" s="10">
        <v>1364</v>
      </c>
      <c r="H10" s="183">
        <v>11777</v>
      </c>
      <c r="I10" s="183">
        <v>56216</v>
      </c>
      <c r="J10" s="183">
        <v>0</v>
      </c>
      <c r="K10" s="183">
        <v>0</v>
      </c>
      <c r="L10" s="183">
        <v>67993</v>
      </c>
      <c r="M10" s="183">
        <v>0</v>
      </c>
      <c r="N10" s="10">
        <v>2259</v>
      </c>
      <c r="O10" s="183">
        <v>14072</v>
      </c>
      <c r="P10" s="183">
        <v>0</v>
      </c>
      <c r="Q10" s="183">
        <v>0</v>
      </c>
      <c r="R10" s="183">
        <v>0</v>
      </c>
      <c r="S10" s="183">
        <v>1000</v>
      </c>
      <c r="T10" s="183">
        <v>14072</v>
      </c>
      <c r="U10" s="183">
        <v>82065</v>
      </c>
      <c r="V10" s="183">
        <v>1000</v>
      </c>
      <c r="W10" s="183">
        <v>83065</v>
      </c>
      <c r="X10" s="183">
        <v>475</v>
      </c>
      <c r="Y10" s="183">
        <v>0</v>
      </c>
      <c r="Z10" s="183">
        <v>83540</v>
      </c>
      <c r="AA10" s="184">
        <f t="shared" si="0"/>
        <v>23.05823902842948</v>
      </c>
    </row>
    <row r="11" spans="1:27" x14ac:dyDescent="0.3">
      <c r="A11" s="10" t="s">
        <v>97</v>
      </c>
      <c r="B11" s="10">
        <v>1</v>
      </c>
      <c r="C11" s="10" t="s">
        <v>730</v>
      </c>
      <c r="D11" s="11">
        <v>40725</v>
      </c>
      <c r="E11" s="11">
        <v>41090</v>
      </c>
      <c r="F11" s="10">
        <v>3081</v>
      </c>
      <c r="G11" s="10">
        <v>1905</v>
      </c>
      <c r="H11" s="183">
        <v>10329</v>
      </c>
      <c r="I11" s="183">
        <v>0</v>
      </c>
      <c r="J11" s="183">
        <v>60767</v>
      </c>
      <c r="K11" s="183">
        <v>0</v>
      </c>
      <c r="L11" s="183">
        <v>71096</v>
      </c>
      <c r="M11" s="183">
        <v>6714</v>
      </c>
      <c r="N11" s="10">
        <v>1176</v>
      </c>
      <c r="O11" s="183">
        <v>6377</v>
      </c>
      <c r="P11" s="183">
        <v>0</v>
      </c>
      <c r="Q11" s="183">
        <v>0</v>
      </c>
      <c r="R11" s="183">
        <v>0</v>
      </c>
      <c r="S11" s="183">
        <v>0</v>
      </c>
      <c r="T11" s="183">
        <v>6377</v>
      </c>
      <c r="U11" s="183">
        <v>77473</v>
      </c>
      <c r="V11" s="183">
        <v>6714</v>
      </c>
      <c r="W11" s="183">
        <v>84187</v>
      </c>
      <c r="X11" s="183">
        <v>691</v>
      </c>
      <c r="Y11" s="183">
        <v>0</v>
      </c>
      <c r="Z11" s="183">
        <v>84878</v>
      </c>
      <c r="AA11" s="184">
        <f t="shared" si="0"/>
        <v>27.548847776695879</v>
      </c>
    </row>
    <row r="12" spans="1:27" x14ac:dyDescent="0.3">
      <c r="A12" s="10" t="s">
        <v>69</v>
      </c>
      <c r="B12" s="10">
        <v>1</v>
      </c>
      <c r="C12" s="10" t="s">
        <v>729</v>
      </c>
      <c r="D12" s="11">
        <v>40817</v>
      </c>
      <c r="E12" s="11">
        <v>41182</v>
      </c>
      <c r="F12" s="10">
        <v>2937</v>
      </c>
      <c r="G12" s="10">
        <v>2937</v>
      </c>
      <c r="H12" s="183">
        <v>22073</v>
      </c>
      <c r="I12" s="183">
        <v>0</v>
      </c>
      <c r="J12" s="183">
        <v>0</v>
      </c>
      <c r="K12" s="183">
        <v>16500</v>
      </c>
      <c r="L12" s="183">
        <v>38573</v>
      </c>
      <c r="M12" s="183">
        <v>15382</v>
      </c>
      <c r="N12" s="10">
        <v>0</v>
      </c>
      <c r="O12" s="183">
        <v>0</v>
      </c>
      <c r="P12" s="183">
        <v>0</v>
      </c>
      <c r="Q12" s="183">
        <v>0</v>
      </c>
      <c r="R12" s="183">
        <v>0</v>
      </c>
      <c r="S12" s="183">
        <v>0</v>
      </c>
      <c r="T12" s="183">
        <v>0</v>
      </c>
      <c r="U12" s="183">
        <v>38573</v>
      </c>
      <c r="V12" s="183">
        <v>15382</v>
      </c>
      <c r="W12" s="183">
        <v>53955</v>
      </c>
      <c r="X12" s="183">
        <v>1754</v>
      </c>
      <c r="Y12" s="183">
        <v>1070</v>
      </c>
      <c r="Z12" s="183">
        <v>56779</v>
      </c>
      <c r="AA12" s="184">
        <f t="shared" si="0"/>
        <v>19.332311882873679</v>
      </c>
    </row>
    <row r="13" spans="1:27" x14ac:dyDescent="0.3">
      <c r="A13" s="10" t="s">
        <v>15</v>
      </c>
      <c r="B13" s="10">
        <v>1</v>
      </c>
      <c r="C13" s="10" t="s">
        <v>736</v>
      </c>
      <c r="D13" s="11">
        <v>40817</v>
      </c>
      <c r="E13" s="11">
        <v>41182</v>
      </c>
      <c r="F13" s="10">
        <v>2611</v>
      </c>
      <c r="G13" s="10">
        <v>2611</v>
      </c>
      <c r="H13" s="183">
        <v>9221</v>
      </c>
      <c r="I13" s="183">
        <v>0</v>
      </c>
      <c r="J13" s="183">
        <v>0</v>
      </c>
      <c r="K13" s="183">
        <v>13500</v>
      </c>
      <c r="L13" s="183">
        <v>22721</v>
      </c>
      <c r="M13" s="183">
        <v>8000</v>
      </c>
      <c r="N13" s="10">
        <v>0</v>
      </c>
      <c r="O13" s="183">
        <v>0</v>
      </c>
      <c r="P13" s="183">
        <v>0</v>
      </c>
      <c r="Q13" s="183">
        <v>0</v>
      </c>
      <c r="R13" s="183">
        <v>0</v>
      </c>
      <c r="S13" s="183">
        <v>0</v>
      </c>
      <c r="T13" s="183">
        <v>0</v>
      </c>
      <c r="U13" s="183">
        <v>22721</v>
      </c>
      <c r="V13" s="183">
        <v>8000</v>
      </c>
      <c r="W13" s="183">
        <v>30721</v>
      </c>
      <c r="X13" s="183">
        <v>1500</v>
      </c>
      <c r="Y13" s="183">
        <v>0</v>
      </c>
      <c r="Z13" s="183">
        <v>32221</v>
      </c>
      <c r="AA13" s="184">
        <f t="shared" si="0"/>
        <v>12.340482573726542</v>
      </c>
    </row>
    <row r="14" spans="1:27" x14ac:dyDescent="0.3">
      <c r="A14" s="10" t="s">
        <v>380</v>
      </c>
      <c r="B14" s="10">
        <v>1</v>
      </c>
      <c r="C14" s="10" t="s">
        <v>741</v>
      </c>
      <c r="D14" s="11">
        <v>40634</v>
      </c>
      <c r="E14" s="11">
        <v>40999</v>
      </c>
      <c r="F14" s="10">
        <v>722</v>
      </c>
      <c r="G14" s="10">
        <v>722</v>
      </c>
      <c r="H14" s="183">
        <v>3711</v>
      </c>
      <c r="I14" s="183">
        <v>19265</v>
      </c>
      <c r="J14" s="183">
        <v>0</v>
      </c>
      <c r="K14" s="183">
        <v>0</v>
      </c>
      <c r="L14" s="183">
        <v>22976</v>
      </c>
      <c r="M14" s="183">
        <v>425</v>
      </c>
      <c r="N14" s="10">
        <v>0</v>
      </c>
      <c r="O14" s="183">
        <v>0</v>
      </c>
      <c r="P14" s="183">
        <v>0</v>
      </c>
      <c r="Q14" s="183">
        <v>0</v>
      </c>
      <c r="R14" s="183">
        <v>0</v>
      </c>
      <c r="S14" s="183">
        <v>0</v>
      </c>
      <c r="T14" s="183">
        <v>0</v>
      </c>
      <c r="U14" s="183">
        <v>22976</v>
      </c>
      <c r="V14" s="183">
        <v>425</v>
      </c>
      <c r="W14" s="183">
        <v>23401</v>
      </c>
      <c r="X14" s="183">
        <v>425</v>
      </c>
      <c r="Y14" s="183">
        <v>0</v>
      </c>
      <c r="Z14" s="183">
        <v>23826</v>
      </c>
      <c r="AA14" s="184">
        <f t="shared" si="0"/>
        <v>33</v>
      </c>
    </row>
    <row r="15" spans="1:27" x14ac:dyDescent="0.3">
      <c r="A15" s="10" t="s">
        <v>243</v>
      </c>
      <c r="B15" s="10">
        <v>1</v>
      </c>
      <c r="C15" s="10" t="s">
        <v>710</v>
      </c>
      <c r="D15" s="11">
        <v>40544</v>
      </c>
      <c r="E15" s="11">
        <v>40908</v>
      </c>
      <c r="F15" s="10">
        <v>3879</v>
      </c>
      <c r="G15" s="10">
        <v>3302</v>
      </c>
      <c r="H15" s="183">
        <v>9419</v>
      </c>
      <c r="I15" s="183">
        <v>79992</v>
      </c>
      <c r="J15" s="183">
        <v>0</v>
      </c>
      <c r="K15" s="183">
        <v>0</v>
      </c>
      <c r="L15" s="183">
        <v>89411</v>
      </c>
      <c r="M15" s="183">
        <v>25884</v>
      </c>
      <c r="N15" s="10">
        <v>577</v>
      </c>
      <c r="O15" s="183">
        <v>1545</v>
      </c>
      <c r="P15" s="183">
        <v>0</v>
      </c>
      <c r="Q15" s="183">
        <v>0</v>
      </c>
      <c r="R15" s="183">
        <v>1800</v>
      </c>
      <c r="S15" s="183">
        <v>0</v>
      </c>
      <c r="T15" s="183">
        <v>3345</v>
      </c>
      <c r="U15" s="183">
        <v>92756</v>
      </c>
      <c r="V15" s="183">
        <v>25884</v>
      </c>
      <c r="W15" s="183">
        <v>118640</v>
      </c>
      <c r="X15" s="183">
        <v>1916</v>
      </c>
      <c r="Y15" s="183">
        <v>0</v>
      </c>
      <c r="Z15" s="183">
        <v>120556</v>
      </c>
      <c r="AA15" s="184">
        <f t="shared" si="0"/>
        <v>31.079144109306522</v>
      </c>
    </row>
    <row r="16" spans="1:27" x14ac:dyDescent="0.3">
      <c r="A16" s="10" t="s">
        <v>92</v>
      </c>
      <c r="B16" s="10">
        <v>1</v>
      </c>
      <c r="C16" s="10" t="s">
        <v>745</v>
      </c>
      <c r="D16" s="11">
        <v>40634</v>
      </c>
      <c r="E16" s="11">
        <v>40999</v>
      </c>
      <c r="F16" s="10">
        <v>1495</v>
      </c>
      <c r="G16" s="10">
        <v>1137</v>
      </c>
      <c r="H16" s="183">
        <v>5522</v>
      </c>
      <c r="I16" s="183">
        <v>0</v>
      </c>
      <c r="J16" s="183">
        <v>0</v>
      </c>
      <c r="K16" s="183">
        <v>11257</v>
      </c>
      <c r="L16" s="183">
        <v>16779</v>
      </c>
      <c r="M16" s="183">
        <v>3442</v>
      </c>
      <c r="N16" s="10">
        <v>358</v>
      </c>
      <c r="O16" s="183">
        <v>1840</v>
      </c>
      <c r="P16" s="183">
        <v>0</v>
      </c>
      <c r="Q16" s="183">
        <v>0</v>
      </c>
      <c r="R16" s="183">
        <v>0</v>
      </c>
      <c r="S16" s="183">
        <v>0</v>
      </c>
      <c r="T16" s="183">
        <v>1840</v>
      </c>
      <c r="U16" s="183">
        <v>18619</v>
      </c>
      <c r="V16" s="183">
        <v>3442</v>
      </c>
      <c r="W16" s="183">
        <v>22061</v>
      </c>
      <c r="X16" s="183">
        <v>572</v>
      </c>
      <c r="Y16" s="183">
        <v>0</v>
      </c>
      <c r="Z16" s="183">
        <v>22633</v>
      </c>
      <c r="AA16" s="184">
        <f t="shared" si="0"/>
        <v>15.139130434782608</v>
      </c>
    </row>
    <row r="17" spans="1:27" x14ac:dyDescent="0.3">
      <c r="A17" s="10" t="s">
        <v>229</v>
      </c>
      <c r="B17" s="10">
        <v>1</v>
      </c>
      <c r="C17" s="10" t="s">
        <v>705</v>
      </c>
      <c r="D17" s="11">
        <v>40634</v>
      </c>
      <c r="E17" s="11">
        <v>40999</v>
      </c>
      <c r="F17" s="10">
        <v>3604</v>
      </c>
      <c r="G17" s="10">
        <v>3604</v>
      </c>
      <c r="H17" s="183">
        <v>14780</v>
      </c>
      <c r="I17" s="183">
        <v>97111</v>
      </c>
      <c r="J17" s="183">
        <v>25993</v>
      </c>
      <c r="K17" s="183">
        <v>0</v>
      </c>
      <c r="L17" s="183">
        <v>137884</v>
      </c>
      <c r="M17" s="183">
        <v>14781</v>
      </c>
      <c r="N17" s="10">
        <v>0</v>
      </c>
      <c r="O17" s="183">
        <v>0</v>
      </c>
      <c r="P17" s="183">
        <v>0</v>
      </c>
      <c r="Q17" s="183">
        <v>0</v>
      </c>
      <c r="R17" s="183">
        <v>0</v>
      </c>
      <c r="S17" s="183">
        <v>0</v>
      </c>
      <c r="T17" s="183">
        <v>0</v>
      </c>
      <c r="U17" s="183">
        <v>137884</v>
      </c>
      <c r="V17" s="183">
        <v>14781</v>
      </c>
      <c r="W17" s="183">
        <v>152665</v>
      </c>
      <c r="X17" s="183">
        <v>1369</v>
      </c>
      <c r="Y17" s="183">
        <v>0</v>
      </c>
      <c r="Z17" s="183">
        <v>154034</v>
      </c>
      <c r="AA17" s="184">
        <f t="shared" si="0"/>
        <v>42.73973362930078</v>
      </c>
    </row>
    <row r="18" spans="1:27" x14ac:dyDescent="0.3">
      <c r="A18" s="10" t="s">
        <v>41</v>
      </c>
      <c r="B18" s="10">
        <v>1</v>
      </c>
      <c r="C18" s="10" t="s">
        <v>736</v>
      </c>
      <c r="D18" s="11">
        <v>40634</v>
      </c>
      <c r="E18" s="11">
        <v>40999</v>
      </c>
      <c r="F18" s="10">
        <v>3803</v>
      </c>
      <c r="G18" s="10">
        <v>3329</v>
      </c>
      <c r="H18" s="183">
        <v>13133</v>
      </c>
      <c r="I18" s="183">
        <v>82246</v>
      </c>
      <c r="J18" s="183">
        <v>8500</v>
      </c>
      <c r="K18" s="183">
        <v>0</v>
      </c>
      <c r="L18" s="183">
        <v>103879</v>
      </c>
      <c r="M18" s="183">
        <v>4099</v>
      </c>
      <c r="N18" s="10">
        <v>474</v>
      </c>
      <c r="O18" s="183">
        <v>400</v>
      </c>
      <c r="P18" s="183">
        <v>0</v>
      </c>
      <c r="Q18" s="183">
        <v>0</v>
      </c>
      <c r="R18" s="183">
        <v>0</v>
      </c>
      <c r="S18" s="183">
        <v>0</v>
      </c>
      <c r="T18" s="183">
        <v>400</v>
      </c>
      <c r="U18" s="183">
        <v>104279</v>
      </c>
      <c r="V18" s="183">
        <v>4099</v>
      </c>
      <c r="W18" s="183">
        <v>108378</v>
      </c>
      <c r="X18" s="183">
        <v>1858</v>
      </c>
      <c r="Y18" s="183">
        <v>0</v>
      </c>
      <c r="Z18" s="183">
        <v>110236</v>
      </c>
      <c r="AA18" s="184">
        <f t="shared" si="0"/>
        <v>28.986589534577966</v>
      </c>
    </row>
    <row r="19" spans="1:27" x14ac:dyDescent="0.3">
      <c r="A19" s="10" t="s">
        <v>113</v>
      </c>
      <c r="B19" s="10">
        <v>1</v>
      </c>
      <c r="C19" s="10" t="s">
        <v>735</v>
      </c>
      <c r="D19" s="11">
        <v>40634</v>
      </c>
      <c r="E19" s="11">
        <v>40999</v>
      </c>
      <c r="F19" s="10">
        <v>2373</v>
      </c>
      <c r="G19" s="10">
        <v>1284</v>
      </c>
      <c r="H19" s="183">
        <v>7748</v>
      </c>
      <c r="I19" s="183">
        <v>43293</v>
      </c>
      <c r="J19" s="183">
        <v>0</v>
      </c>
      <c r="K19" s="183">
        <v>4000</v>
      </c>
      <c r="L19" s="183">
        <v>55041</v>
      </c>
      <c r="M19" s="183">
        <v>7044</v>
      </c>
      <c r="N19" s="10">
        <v>1089</v>
      </c>
      <c r="O19" s="183">
        <v>6382</v>
      </c>
      <c r="P19" s="183">
        <v>0</v>
      </c>
      <c r="Q19" s="183">
        <v>0</v>
      </c>
      <c r="R19" s="183">
        <v>1880</v>
      </c>
      <c r="S19" s="183">
        <v>0</v>
      </c>
      <c r="T19" s="183">
        <v>8262</v>
      </c>
      <c r="U19" s="183">
        <v>63303</v>
      </c>
      <c r="V19" s="183">
        <v>7044</v>
      </c>
      <c r="W19" s="183">
        <v>70347</v>
      </c>
      <c r="X19" s="183">
        <v>1233</v>
      </c>
      <c r="Y19" s="183">
        <v>0</v>
      </c>
      <c r="Z19" s="183">
        <v>71580</v>
      </c>
      <c r="AA19" s="184">
        <f t="shared" si="0"/>
        <v>30.164348925410874</v>
      </c>
    </row>
    <row r="20" spans="1:27" x14ac:dyDescent="0.3">
      <c r="A20" s="10" t="s">
        <v>284</v>
      </c>
      <c r="B20" s="10">
        <v>1</v>
      </c>
      <c r="C20" s="10" t="s">
        <v>726</v>
      </c>
      <c r="D20" s="11">
        <v>40725</v>
      </c>
      <c r="E20" s="11">
        <v>41090</v>
      </c>
      <c r="F20" s="10">
        <v>3953</v>
      </c>
      <c r="G20" s="10">
        <v>2598</v>
      </c>
      <c r="H20" s="183">
        <v>10886</v>
      </c>
      <c r="I20" s="183">
        <v>76949</v>
      </c>
      <c r="J20" s="183">
        <v>0</v>
      </c>
      <c r="K20" s="183">
        <v>0</v>
      </c>
      <c r="L20" s="183">
        <v>87835</v>
      </c>
      <c r="M20" s="183">
        <v>53192</v>
      </c>
      <c r="N20" s="10">
        <v>1355</v>
      </c>
      <c r="O20" s="183">
        <v>5045</v>
      </c>
      <c r="P20" s="183">
        <v>0</v>
      </c>
      <c r="Q20" s="183">
        <v>0</v>
      </c>
      <c r="R20" s="183">
        <v>0</v>
      </c>
      <c r="S20" s="183">
        <v>0</v>
      </c>
      <c r="T20" s="183">
        <v>5045</v>
      </c>
      <c r="U20" s="183">
        <v>92880</v>
      </c>
      <c r="V20" s="183">
        <v>53192</v>
      </c>
      <c r="W20" s="183">
        <v>146072</v>
      </c>
      <c r="X20" s="183">
        <v>2312</v>
      </c>
      <c r="Y20" s="183">
        <v>0</v>
      </c>
      <c r="Z20" s="183">
        <v>148384</v>
      </c>
      <c r="AA20" s="184">
        <f t="shared" si="0"/>
        <v>37.537060460409812</v>
      </c>
    </row>
    <row r="21" spans="1:27" x14ac:dyDescent="0.3">
      <c r="A21" s="10" t="s">
        <v>54</v>
      </c>
      <c r="B21" s="10">
        <v>1</v>
      </c>
      <c r="C21" s="10" t="s">
        <v>751</v>
      </c>
      <c r="D21" s="11">
        <v>40634</v>
      </c>
      <c r="E21" s="11">
        <v>40999</v>
      </c>
      <c r="F21" s="10">
        <v>3715</v>
      </c>
      <c r="G21" s="10">
        <v>3228</v>
      </c>
      <c r="H21" s="183">
        <v>14531</v>
      </c>
      <c r="I21" s="183">
        <v>48583</v>
      </c>
      <c r="J21" s="183">
        <v>10000</v>
      </c>
      <c r="K21" s="183">
        <v>0</v>
      </c>
      <c r="L21" s="183">
        <v>73114</v>
      </c>
      <c r="M21" s="183">
        <v>25659</v>
      </c>
      <c r="N21" s="10">
        <v>487</v>
      </c>
      <c r="O21" s="183">
        <v>2001</v>
      </c>
      <c r="P21" s="183">
        <v>0</v>
      </c>
      <c r="Q21" s="183">
        <v>0</v>
      </c>
      <c r="R21" s="183">
        <v>0</v>
      </c>
      <c r="S21" s="183">
        <v>0</v>
      </c>
      <c r="T21" s="183">
        <v>2001</v>
      </c>
      <c r="U21" s="183">
        <v>75115</v>
      </c>
      <c r="V21" s="183">
        <v>25659</v>
      </c>
      <c r="W21" s="183">
        <v>100774</v>
      </c>
      <c r="X21" s="183">
        <v>667</v>
      </c>
      <c r="Y21" s="183">
        <v>0</v>
      </c>
      <c r="Z21" s="183">
        <v>101441</v>
      </c>
      <c r="AA21" s="184">
        <f t="shared" si="0"/>
        <v>27.305787348586811</v>
      </c>
    </row>
    <row r="22" spans="1:27" x14ac:dyDescent="0.3">
      <c r="A22" s="10" t="s">
        <v>268</v>
      </c>
      <c r="B22" s="10">
        <v>1</v>
      </c>
      <c r="C22" s="10" t="s">
        <v>752</v>
      </c>
      <c r="D22" s="11">
        <v>40544</v>
      </c>
      <c r="E22" s="11">
        <v>40908</v>
      </c>
      <c r="F22" s="10">
        <v>3453</v>
      </c>
      <c r="G22" s="10">
        <v>3453</v>
      </c>
      <c r="H22" s="183">
        <v>11892</v>
      </c>
      <c r="I22" s="183">
        <v>116803</v>
      </c>
      <c r="J22" s="183">
        <v>0</v>
      </c>
      <c r="K22" s="183">
        <v>1677</v>
      </c>
      <c r="L22" s="183">
        <v>130372</v>
      </c>
      <c r="M22" s="183">
        <v>18400</v>
      </c>
      <c r="N22" s="10">
        <v>0</v>
      </c>
      <c r="O22" s="183">
        <v>0</v>
      </c>
      <c r="P22" s="183">
        <v>0</v>
      </c>
      <c r="Q22" s="183">
        <v>0</v>
      </c>
      <c r="R22" s="183">
        <v>0</v>
      </c>
      <c r="S22" s="183">
        <v>0</v>
      </c>
      <c r="T22" s="183">
        <v>0</v>
      </c>
      <c r="U22" s="183">
        <v>130372</v>
      </c>
      <c r="V22" s="183">
        <v>18400</v>
      </c>
      <c r="W22" s="183">
        <v>148772</v>
      </c>
      <c r="X22" s="183">
        <v>1789</v>
      </c>
      <c r="Y22" s="183">
        <v>0</v>
      </c>
      <c r="Z22" s="183">
        <v>150561</v>
      </c>
      <c r="AA22" s="184">
        <f t="shared" si="0"/>
        <v>43.602953953084274</v>
      </c>
    </row>
    <row r="23" spans="1:27" x14ac:dyDescent="0.3">
      <c r="A23" s="10" t="s">
        <v>2</v>
      </c>
      <c r="B23" s="10">
        <v>1</v>
      </c>
      <c r="C23" s="10" t="s">
        <v>709</v>
      </c>
      <c r="D23" s="11">
        <v>40544</v>
      </c>
      <c r="E23" s="11">
        <v>40908</v>
      </c>
      <c r="F23" s="10">
        <v>1236</v>
      </c>
      <c r="G23" s="10">
        <v>1236</v>
      </c>
      <c r="H23" s="183">
        <v>9175</v>
      </c>
      <c r="I23" s="183">
        <v>29570</v>
      </c>
      <c r="J23" s="183">
        <v>0</v>
      </c>
      <c r="K23" s="183">
        <v>43692</v>
      </c>
      <c r="L23" s="183">
        <v>82437</v>
      </c>
      <c r="M23" s="183">
        <v>0</v>
      </c>
      <c r="N23" s="10">
        <v>0</v>
      </c>
      <c r="O23" s="183">
        <v>0</v>
      </c>
      <c r="P23" s="183">
        <v>0</v>
      </c>
      <c r="Q23" s="183">
        <v>0</v>
      </c>
      <c r="R23" s="183">
        <v>0</v>
      </c>
      <c r="S23" s="183">
        <v>0</v>
      </c>
      <c r="T23" s="183">
        <v>0</v>
      </c>
      <c r="U23" s="183">
        <v>82437</v>
      </c>
      <c r="V23" s="183">
        <v>0</v>
      </c>
      <c r="W23" s="183">
        <v>82437</v>
      </c>
      <c r="X23" s="183">
        <v>328</v>
      </c>
      <c r="Y23" s="183">
        <v>1247</v>
      </c>
      <c r="Z23" s="183">
        <v>84012</v>
      </c>
      <c r="AA23" s="184">
        <f t="shared" si="0"/>
        <v>67.970873786407765</v>
      </c>
    </row>
    <row r="24" spans="1:27" x14ac:dyDescent="0.3">
      <c r="A24" s="10" t="s">
        <v>32</v>
      </c>
      <c r="B24" s="10">
        <v>1</v>
      </c>
      <c r="C24" s="10" t="s">
        <v>729</v>
      </c>
      <c r="D24" s="11">
        <v>40725</v>
      </c>
      <c r="E24" s="11">
        <v>41090</v>
      </c>
      <c r="F24" s="10">
        <v>3179</v>
      </c>
      <c r="G24" s="10">
        <v>1364</v>
      </c>
      <c r="H24" s="183">
        <v>18165</v>
      </c>
      <c r="I24" s="183">
        <v>58521</v>
      </c>
      <c r="J24" s="183">
        <v>0</v>
      </c>
      <c r="K24" s="183">
        <v>0</v>
      </c>
      <c r="L24" s="183">
        <v>76686</v>
      </c>
      <c r="M24" s="183">
        <v>21276</v>
      </c>
      <c r="N24" s="10">
        <v>1815</v>
      </c>
      <c r="O24" s="183">
        <v>0</v>
      </c>
      <c r="P24" s="183">
        <v>0</v>
      </c>
      <c r="Q24" s="183">
        <v>0</v>
      </c>
      <c r="R24" s="183">
        <v>1000</v>
      </c>
      <c r="S24" s="183">
        <v>0</v>
      </c>
      <c r="T24" s="183">
        <v>1000</v>
      </c>
      <c r="U24" s="183">
        <v>77686</v>
      </c>
      <c r="V24" s="183">
        <v>21276</v>
      </c>
      <c r="W24" s="183">
        <v>98962</v>
      </c>
      <c r="X24" s="183">
        <v>0</v>
      </c>
      <c r="Y24" s="183">
        <v>0</v>
      </c>
      <c r="Z24" s="183">
        <v>98962</v>
      </c>
      <c r="AA24" s="184">
        <f t="shared" si="0"/>
        <v>31.12991506763133</v>
      </c>
    </row>
    <row r="25" spans="1:27" x14ac:dyDescent="0.3">
      <c r="A25" s="10" t="s">
        <v>351</v>
      </c>
      <c r="B25" s="10">
        <v>1</v>
      </c>
      <c r="C25" s="10" t="s">
        <v>725</v>
      </c>
      <c r="D25" s="11">
        <v>40725</v>
      </c>
      <c r="E25" s="11">
        <v>41090</v>
      </c>
      <c r="F25" s="10">
        <v>2190</v>
      </c>
      <c r="G25" s="10">
        <v>2190</v>
      </c>
      <c r="H25" s="183">
        <v>8205</v>
      </c>
      <c r="I25" s="183">
        <v>12703</v>
      </c>
      <c r="J25" s="183">
        <v>0</v>
      </c>
      <c r="K25" s="183">
        <v>29171</v>
      </c>
      <c r="L25" s="183">
        <v>50079</v>
      </c>
      <c r="M25" s="183">
        <v>10321</v>
      </c>
      <c r="N25" s="10">
        <v>0</v>
      </c>
      <c r="O25" s="183">
        <v>0</v>
      </c>
      <c r="P25" s="183">
        <v>0</v>
      </c>
      <c r="Q25" s="183">
        <v>0</v>
      </c>
      <c r="R25" s="183">
        <v>0</v>
      </c>
      <c r="S25" s="183">
        <v>0</v>
      </c>
      <c r="T25" s="183">
        <v>0</v>
      </c>
      <c r="U25" s="183">
        <v>50079</v>
      </c>
      <c r="V25" s="183">
        <v>10321</v>
      </c>
      <c r="W25" s="183">
        <v>60400</v>
      </c>
      <c r="X25" s="183">
        <v>473</v>
      </c>
      <c r="Y25" s="183">
        <v>0</v>
      </c>
      <c r="Z25" s="183">
        <v>60873</v>
      </c>
      <c r="AA25" s="184">
        <f t="shared" si="0"/>
        <v>27.795890410958904</v>
      </c>
    </row>
    <row r="26" spans="1:27" x14ac:dyDescent="0.3">
      <c r="A26" s="10" t="s">
        <v>102</v>
      </c>
      <c r="B26" s="10">
        <v>1</v>
      </c>
      <c r="C26" s="10" t="s">
        <v>706</v>
      </c>
      <c r="D26" s="11">
        <v>40634</v>
      </c>
      <c r="E26" s="11">
        <v>40999</v>
      </c>
      <c r="F26" s="10">
        <v>2769</v>
      </c>
      <c r="G26" s="10">
        <v>1526</v>
      </c>
      <c r="H26" s="183">
        <v>5902</v>
      </c>
      <c r="I26" s="183">
        <v>7780</v>
      </c>
      <c r="J26" s="183">
        <v>6480</v>
      </c>
      <c r="K26" s="183">
        <v>0</v>
      </c>
      <c r="L26" s="183">
        <v>20162</v>
      </c>
      <c r="M26" s="183">
        <v>884</v>
      </c>
      <c r="N26" s="10">
        <v>1243</v>
      </c>
      <c r="O26" s="183">
        <v>4807</v>
      </c>
      <c r="P26" s="183">
        <v>6337</v>
      </c>
      <c r="Q26" s="183">
        <v>0</v>
      </c>
      <c r="R26" s="183">
        <v>13251</v>
      </c>
      <c r="S26" s="183">
        <v>0</v>
      </c>
      <c r="T26" s="183">
        <v>24395</v>
      </c>
      <c r="U26" s="183">
        <v>44557</v>
      </c>
      <c r="V26" s="183">
        <v>884</v>
      </c>
      <c r="W26" s="183">
        <v>45441</v>
      </c>
      <c r="X26" s="183">
        <v>1947</v>
      </c>
      <c r="Y26" s="183">
        <v>0</v>
      </c>
      <c r="Z26" s="183">
        <v>47388</v>
      </c>
      <c r="AA26" s="184">
        <f t="shared" si="0"/>
        <v>17.113759479956663</v>
      </c>
    </row>
    <row r="27" spans="1:27" x14ac:dyDescent="0.3">
      <c r="A27" s="10" t="s">
        <v>9</v>
      </c>
      <c r="B27" s="10">
        <v>1</v>
      </c>
      <c r="C27" s="10" t="s">
        <v>733</v>
      </c>
      <c r="D27" s="11">
        <v>40634</v>
      </c>
      <c r="E27" s="11">
        <v>40999</v>
      </c>
      <c r="F27" s="10">
        <v>3958</v>
      </c>
      <c r="G27" s="10">
        <v>2363</v>
      </c>
      <c r="H27" s="183">
        <v>13833</v>
      </c>
      <c r="I27" s="183">
        <v>0</v>
      </c>
      <c r="J27" s="183">
        <v>0</v>
      </c>
      <c r="K27" s="183">
        <v>5500</v>
      </c>
      <c r="L27" s="183">
        <v>19333</v>
      </c>
      <c r="M27" s="183">
        <v>57528</v>
      </c>
      <c r="N27" s="10">
        <v>1595</v>
      </c>
      <c r="O27" s="183">
        <v>4702</v>
      </c>
      <c r="P27" s="183">
        <v>0</v>
      </c>
      <c r="Q27" s="183">
        <v>0</v>
      </c>
      <c r="R27" s="183">
        <v>0</v>
      </c>
      <c r="S27" s="183">
        <v>461</v>
      </c>
      <c r="T27" s="183">
        <v>4702</v>
      </c>
      <c r="U27" s="183">
        <v>24035</v>
      </c>
      <c r="V27" s="183">
        <v>57989</v>
      </c>
      <c r="W27" s="183">
        <v>82024</v>
      </c>
      <c r="X27" s="183">
        <v>1481</v>
      </c>
      <c r="Y27" s="183">
        <v>0</v>
      </c>
      <c r="Z27" s="183">
        <v>83505</v>
      </c>
      <c r="AA27" s="184">
        <f t="shared" si="0"/>
        <v>21.097776654876199</v>
      </c>
    </row>
    <row r="28" spans="1:27" x14ac:dyDescent="0.3">
      <c r="A28" s="10" t="s">
        <v>110</v>
      </c>
      <c r="B28" s="10">
        <v>1</v>
      </c>
      <c r="C28" s="10" t="s">
        <v>735</v>
      </c>
      <c r="D28" s="11">
        <v>40634</v>
      </c>
      <c r="E28" s="11">
        <v>40999</v>
      </c>
      <c r="F28" s="10">
        <v>3112</v>
      </c>
      <c r="G28" s="10">
        <v>2957</v>
      </c>
      <c r="H28" s="183">
        <v>20397</v>
      </c>
      <c r="I28" s="183">
        <v>99711</v>
      </c>
      <c r="J28" s="183">
        <v>0</v>
      </c>
      <c r="K28" s="183">
        <v>0</v>
      </c>
      <c r="L28" s="183">
        <v>120108</v>
      </c>
      <c r="M28" s="183">
        <v>9659</v>
      </c>
      <c r="N28" s="10">
        <v>155</v>
      </c>
      <c r="O28" s="183">
        <v>0</v>
      </c>
      <c r="P28" s="183">
        <v>0</v>
      </c>
      <c r="Q28" s="183">
        <v>0</v>
      </c>
      <c r="R28" s="183">
        <v>0</v>
      </c>
      <c r="S28" s="183">
        <v>0</v>
      </c>
      <c r="T28" s="183">
        <v>0</v>
      </c>
      <c r="U28" s="183">
        <v>120108</v>
      </c>
      <c r="V28" s="183">
        <v>9659</v>
      </c>
      <c r="W28" s="183">
        <v>129767</v>
      </c>
      <c r="X28" s="183">
        <v>1283</v>
      </c>
      <c r="Y28" s="183">
        <v>0</v>
      </c>
      <c r="Z28" s="183">
        <v>131050</v>
      </c>
      <c r="AA28" s="184">
        <f t="shared" si="0"/>
        <v>42.111182519280206</v>
      </c>
    </row>
    <row r="29" spans="1:27" x14ac:dyDescent="0.3">
      <c r="A29" s="10" t="s">
        <v>47</v>
      </c>
      <c r="B29" s="10">
        <v>1</v>
      </c>
      <c r="C29" s="10" t="s">
        <v>757</v>
      </c>
      <c r="D29" s="11">
        <v>40544</v>
      </c>
      <c r="E29" s="11">
        <v>40908</v>
      </c>
      <c r="F29" s="10">
        <v>2791</v>
      </c>
      <c r="G29" s="10">
        <v>2791</v>
      </c>
      <c r="H29" s="183">
        <v>5034</v>
      </c>
      <c r="I29" s="183">
        <v>0</v>
      </c>
      <c r="J29" s="183">
        <v>0</v>
      </c>
      <c r="K29" s="183">
        <v>136380</v>
      </c>
      <c r="L29" s="183">
        <v>141414</v>
      </c>
      <c r="M29" s="183">
        <v>6205</v>
      </c>
      <c r="N29" s="10">
        <v>0</v>
      </c>
      <c r="O29" s="183">
        <v>0</v>
      </c>
      <c r="P29" s="183">
        <v>0</v>
      </c>
      <c r="Q29" s="183">
        <v>0</v>
      </c>
      <c r="R29" s="183">
        <v>0</v>
      </c>
      <c r="S29" s="183">
        <v>0</v>
      </c>
      <c r="T29" s="183">
        <v>0</v>
      </c>
      <c r="U29" s="183">
        <v>141414</v>
      </c>
      <c r="V29" s="183">
        <v>6205</v>
      </c>
      <c r="W29" s="183">
        <v>147619</v>
      </c>
      <c r="X29" s="183">
        <v>722</v>
      </c>
      <c r="Y29" s="183">
        <v>0</v>
      </c>
      <c r="Z29" s="183">
        <v>148341</v>
      </c>
      <c r="AA29" s="184">
        <f t="shared" si="0"/>
        <v>53.149767108563239</v>
      </c>
    </row>
    <row r="30" spans="1:27" x14ac:dyDescent="0.3">
      <c r="A30" s="10" t="s">
        <v>224</v>
      </c>
      <c r="B30" s="10">
        <v>1</v>
      </c>
      <c r="C30" s="10" t="s">
        <v>704</v>
      </c>
      <c r="D30" s="11">
        <v>40725</v>
      </c>
      <c r="E30" s="11">
        <v>41090</v>
      </c>
      <c r="F30" s="10">
        <v>3150</v>
      </c>
      <c r="G30" s="10">
        <v>3150</v>
      </c>
      <c r="H30" s="183">
        <v>3602</v>
      </c>
      <c r="I30" s="183">
        <v>178683</v>
      </c>
      <c r="J30" s="183">
        <v>0</v>
      </c>
      <c r="K30" s="183">
        <v>0</v>
      </c>
      <c r="L30" s="183">
        <v>182285</v>
      </c>
      <c r="M30" s="183">
        <v>4364</v>
      </c>
      <c r="N30" s="10">
        <v>0</v>
      </c>
      <c r="O30" s="183">
        <v>0</v>
      </c>
      <c r="P30" s="183">
        <v>0</v>
      </c>
      <c r="Q30" s="183">
        <v>0</v>
      </c>
      <c r="R30" s="183">
        <v>0</v>
      </c>
      <c r="S30" s="183">
        <v>0</v>
      </c>
      <c r="T30" s="183">
        <v>0</v>
      </c>
      <c r="U30" s="183">
        <v>182285</v>
      </c>
      <c r="V30" s="183">
        <v>4364</v>
      </c>
      <c r="W30" s="183">
        <v>186649</v>
      </c>
      <c r="X30" s="183">
        <v>2049</v>
      </c>
      <c r="Y30" s="183">
        <v>0</v>
      </c>
      <c r="Z30" s="183">
        <v>188698</v>
      </c>
      <c r="AA30" s="184">
        <f t="shared" si="0"/>
        <v>59.904126984126982</v>
      </c>
    </row>
    <row r="31" spans="1:27" x14ac:dyDescent="0.3">
      <c r="A31" s="10" t="s">
        <v>215</v>
      </c>
      <c r="B31" s="10">
        <v>1</v>
      </c>
      <c r="C31" s="10" t="s">
        <v>728</v>
      </c>
      <c r="D31" s="11">
        <v>40634</v>
      </c>
      <c r="E31" s="11">
        <v>40999</v>
      </c>
      <c r="F31" s="10">
        <v>3043</v>
      </c>
      <c r="G31" s="10">
        <v>1452</v>
      </c>
      <c r="H31" s="183">
        <v>13155</v>
      </c>
      <c r="I31" s="183">
        <v>42317</v>
      </c>
      <c r="J31" s="183">
        <v>0</v>
      </c>
      <c r="K31" s="183">
        <v>750</v>
      </c>
      <c r="L31" s="183">
        <v>56222</v>
      </c>
      <c r="M31" s="183">
        <v>6432</v>
      </c>
      <c r="N31" s="10">
        <v>1591</v>
      </c>
      <c r="O31" s="183">
        <v>14623</v>
      </c>
      <c r="P31" s="183">
        <v>0</v>
      </c>
      <c r="Q31" s="183">
        <v>0</v>
      </c>
      <c r="R31" s="183">
        <v>0</v>
      </c>
      <c r="S31" s="183">
        <v>0</v>
      </c>
      <c r="T31" s="183">
        <v>14623</v>
      </c>
      <c r="U31" s="183">
        <v>70845</v>
      </c>
      <c r="V31" s="183">
        <v>6432</v>
      </c>
      <c r="W31" s="183">
        <v>77277</v>
      </c>
      <c r="X31" s="183">
        <v>1887</v>
      </c>
      <c r="Y31" s="183">
        <v>0</v>
      </c>
      <c r="Z31" s="183">
        <v>79164</v>
      </c>
      <c r="AA31" s="184">
        <f t="shared" si="0"/>
        <v>26.015116661189616</v>
      </c>
    </row>
    <row r="32" spans="1:27" x14ac:dyDescent="0.3">
      <c r="A32" s="10" t="s">
        <v>53</v>
      </c>
      <c r="B32" s="10">
        <v>1</v>
      </c>
      <c r="C32" s="10" t="s">
        <v>753</v>
      </c>
      <c r="D32" s="11">
        <v>40634</v>
      </c>
      <c r="E32" s="11">
        <v>40999</v>
      </c>
      <c r="F32" s="10">
        <v>2047</v>
      </c>
      <c r="G32" s="10">
        <v>2047</v>
      </c>
      <c r="H32" s="183">
        <v>3147</v>
      </c>
      <c r="I32" s="183">
        <v>0</v>
      </c>
      <c r="J32" s="183">
        <v>0</v>
      </c>
      <c r="K32" s="183">
        <v>25352</v>
      </c>
      <c r="L32" s="183">
        <v>28499</v>
      </c>
      <c r="M32" s="183">
        <v>0</v>
      </c>
      <c r="N32" s="10">
        <v>0</v>
      </c>
      <c r="O32" s="183">
        <v>0</v>
      </c>
      <c r="P32" s="183">
        <v>0</v>
      </c>
      <c r="Q32" s="183">
        <v>0</v>
      </c>
      <c r="R32" s="183">
        <v>0</v>
      </c>
      <c r="S32" s="183">
        <v>0</v>
      </c>
      <c r="T32" s="183">
        <v>0</v>
      </c>
      <c r="U32" s="183">
        <v>28499</v>
      </c>
      <c r="V32" s="183">
        <v>0</v>
      </c>
      <c r="W32" s="183">
        <v>28499</v>
      </c>
      <c r="X32" s="183">
        <v>1262</v>
      </c>
      <c r="Y32" s="183">
        <v>0</v>
      </c>
      <c r="Z32" s="183">
        <v>29761</v>
      </c>
      <c r="AA32" s="184">
        <f t="shared" si="0"/>
        <v>14.538837322911577</v>
      </c>
    </row>
    <row r="33" spans="1:27" x14ac:dyDescent="0.3">
      <c r="A33" s="10" t="s">
        <v>145</v>
      </c>
      <c r="B33" s="10">
        <v>1</v>
      </c>
      <c r="C33" s="10" t="s">
        <v>761</v>
      </c>
      <c r="D33" s="11">
        <v>40544</v>
      </c>
      <c r="E33" s="11">
        <v>40908</v>
      </c>
      <c r="F33" s="10">
        <v>3650</v>
      </c>
      <c r="G33" s="10">
        <v>3650</v>
      </c>
      <c r="H33" s="183">
        <v>7539</v>
      </c>
      <c r="I33" s="183">
        <v>120588</v>
      </c>
      <c r="J33" s="183">
        <v>0</v>
      </c>
      <c r="K33" s="183">
        <v>0</v>
      </c>
      <c r="L33" s="183">
        <v>128127</v>
      </c>
      <c r="M33" s="183">
        <v>61242</v>
      </c>
      <c r="N33" s="10">
        <v>0</v>
      </c>
      <c r="O33" s="183">
        <v>0</v>
      </c>
      <c r="P33" s="183">
        <v>0</v>
      </c>
      <c r="Q33" s="183">
        <v>0</v>
      </c>
      <c r="R33" s="183">
        <v>0</v>
      </c>
      <c r="S33" s="183">
        <v>0</v>
      </c>
      <c r="T33" s="183">
        <v>0</v>
      </c>
      <c r="U33" s="183">
        <v>128127</v>
      </c>
      <c r="V33" s="183">
        <v>61242</v>
      </c>
      <c r="W33" s="183">
        <v>189369</v>
      </c>
      <c r="X33" s="183">
        <v>841</v>
      </c>
      <c r="Y33" s="183">
        <v>0</v>
      </c>
      <c r="Z33" s="183">
        <v>190210</v>
      </c>
      <c r="AA33" s="184">
        <f t="shared" si="0"/>
        <v>52.112328767123287</v>
      </c>
    </row>
    <row r="34" spans="1:27" x14ac:dyDescent="0.3">
      <c r="A34" s="10" t="s">
        <v>210</v>
      </c>
      <c r="B34" s="10">
        <v>1</v>
      </c>
      <c r="C34" s="10" t="s">
        <v>708</v>
      </c>
      <c r="D34" s="11">
        <v>40544</v>
      </c>
      <c r="E34" s="11">
        <v>40908</v>
      </c>
      <c r="F34" s="10">
        <v>3926</v>
      </c>
      <c r="G34" s="10">
        <v>1668</v>
      </c>
      <c r="H34" s="183">
        <v>5280</v>
      </c>
      <c r="I34" s="183">
        <v>31567</v>
      </c>
      <c r="J34" s="183">
        <v>32500</v>
      </c>
      <c r="K34" s="183">
        <v>0</v>
      </c>
      <c r="L34" s="183">
        <v>69347</v>
      </c>
      <c r="M34" s="183">
        <v>4196</v>
      </c>
      <c r="N34" s="10">
        <v>2258</v>
      </c>
      <c r="O34" s="183">
        <v>7146</v>
      </c>
      <c r="P34" s="183">
        <v>50596</v>
      </c>
      <c r="Q34" s="183">
        <v>0</v>
      </c>
      <c r="R34" s="183">
        <v>0</v>
      </c>
      <c r="S34" s="183">
        <v>5668</v>
      </c>
      <c r="T34" s="183">
        <v>57742</v>
      </c>
      <c r="U34" s="183">
        <v>127089</v>
      </c>
      <c r="V34" s="183">
        <v>9864</v>
      </c>
      <c r="W34" s="183">
        <v>136953</v>
      </c>
      <c r="X34" s="183">
        <v>1858</v>
      </c>
      <c r="Y34" s="183">
        <v>0</v>
      </c>
      <c r="Z34" s="183">
        <v>138811</v>
      </c>
      <c r="AA34" s="184">
        <f t="shared" si="0"/>
        <v>35.356851757514008</v>
      </c>
    </row>
    <row r="35" spans="1:27" x14ac:dyDescent="0.3">
      <c r="A35" s="10" t="s">
        <v>208</v>
      </c>
      <c r="B35" s="10">
        <v>1</v>
      </c>
      <c r="C35" s="10" t="s">
        <v>738</v>
      </c>
      <c r="D35" s="11">
        <v>40725</v>
      </c>
      <c r="E35" s="11">
        <v>41090</v>
      </c>
      <c r="F35" s="10">
        <v>3730</v>
      </c>
      <c r="G35" s="10">
        <v>3730</v>
      </c>
      <c r="H35" s="183">
        <v>6465</v>
      </c>
      <c r="I35" s="183">
        <v>0</v>
      </c>
      <c r="J35" s="183">
        <v>0</v>
      </c>
      <c r="K35" s="183">
        <v>34770</v>
      </c>
      <c r="L35" s="183">
        <v>41235</v>
      </c>
      <c r="M35" s="183">
        <v>0</v>
      </c>
      <c r="N35" s="10">
        <v>0</v>
      </c>
      <c r="O35" s="183">
        <v>0</v>
      </c>
      <c r="P35" s="183">
        <v>0</v>
      </c>
      <c r="Q35" s="183">
        <v>0</v>
      </c>
      <c r="R35" s="183">
        <v>0</v>
      </c>
      <c r="S35" s="183">
        <v>0</v>
      </c>
      <c r="T35" s="183">
        <v>0</v>
      </c>
      <c r="U35" s="183">
        <v>41235</v>
      </c>
      <c r="V35" s="183">
        <v>0</v>
      </c>
      <c r="W35" s="183">
        <v>41235</v>
      </c>
      <c r="X35" s="183">
        <v>1551</v>
      </c>
      <c r="Y35" s="183">
        <v>0</v>
      </c>
      <c r="Z35" s="183">
        <v>42786</v>
      </c>
      <c r="AA35" s="184">
        <f t="shared" si="0"/>
        <v>11.470777479892762</v>
      </c>
    </row>
    <row r="36" spans="1:27" x14ac:dyDescent="0.3">
      <c r="A36" s="10" t="s">
        <v>3</v>
      </c>
      <c r="B36" s="10">
        <v>1</v>
      </c>
      <c r="C36" s="10" t="s">
        <v>720</v>
      </c>
      <c r="D36" s="11">
        <v>40817</v>
      </c>
      <c r="E36" s="11">
        <v>41182</v>
      </c>
      <c r="F36" s="10">
        <v>2463</v>
      </c>
      <c r="G36" s="10">
        <v>767</v>
      </c>
      <c r="H36" s="183">
        <v>0</v>
      </c>
      <c r="I36" s="183">
        <v>0</v>
      </c>
      <c r="J36" s="183">
        <v>10000</v>
      </c>
      <c r="K36" s="183">
        <v>1500</v>
      </c>
      <c r="L36" s="183">
        <v>11500</v>
      </c>
      <c r="M36" s="183">
        <v>5240</v>
      </c>
      <c r="N36" s="10">
        <v>1696</v>
      </c>
      <c r="O36" s="183">
        <v>5809</v>
      </c>
      <c r="P36" s="183">
        <v>0</v>
      </c>
      <c r="Q36" s="183">
        <v>0</v>
      </c>
      <c r="R36" s="183">
        <v>1000</v>
      </c>
      <c r="S36" s="183">
        <v>0</v>
      </c>
      <c r="T36" s="183">
        <v>6809</v>
      </c>
      <c r="U36" s="183">
        <v>18309</v>
      </c>
      <c r="V36" s="183">
        <v>5240</v>
      </c>
      <c r="W36" s="183">
        <v>23549</v>
      </c>
      <c r="X36" s="183">
        <v>1103</v>
      </c>
      <c r="Y36" s="183">
        <v>0</v>
      </c>
      <c r="Z36" s="183">
        <v>24652</v>
      </c>
      <c r="AA36" s="184">
        <f t="shared" si="0"/>
        <v>10.008932196508324</v>
      </c>
    </row>
    <row r="37" spans="1:27" x14ac:dyDescent="0.3">
      <c r="A37" s="10" t="s">
        <v>206</v>
      </c>
      <c r="B37" s="10">
        <v>1</v>
      </c>
      <c r="C37" s="10" t="s">
        <v>766</v>
      </c>
      <c r="D37" s="11">
        <v>40603</v>
      </c>
      <c r="E37" s="11">
        <v>40968</v>
      </c>
      <c r="F37" s="10">
        <v>1900</v>
      </c>
      <c r="G37" s="10">
        <v>1900</v>
      </c>
      <c r="H37" s="183">
        <v>15265</v>
      </c>
      <c r="I37" s="183">
        <v>34790</v>
      </c>
      <c r="J37" s="183">
        <v>0</v>
      </c>
      <c r="K37" s="183">
        <v>78200</v>
      </c>
      <c r="L37" s="183">
        <v>128255</v>
      </c>
      <c r="M37" s="183">
        <v>5815</v>
      </c>
      <c r="N37" s="10">
        <v>0</v>
      </c>
      <c r="O37" s="183">
        <v>0</v>
      </c>
      <c r="P37" s="183">
        <v>0</v>
      </c>
      <c r="Q37" s="183">
        <v>0</v>
      </c>
      <c r="R37" s="183">
        <v>0</v>
      </c>
      <c r="S37" s="183">
        <v>0</v>
      </c>
      <c r="T37" s="183">
        <v>0</v>
      </c>
      <c r="U37" s="183">
        <v>128255</v>
      </c>
      <c r="V37" s="183">
        <v>5815</v>
      </c>
      <c r="W37" s="183">
        <v>134070</v>
      </c>
      <c r="X37" s="183">
        <v>1180</v>
      </c>
      <c r="Y37" s="183">
        <v>0</v>
      </c>
      <c r="Z37" s="183">
        <v>135250</v>
      </c>
      <c r="AA37" s="184">
        <f t="shared" si="0"/>
        <v>71.184210526315795</v>
      </c>
    </row>
    <row r="38" spans="1:27" x14ac:dyDescent="0.3">
      <c r="A38" s="10" t="s">
        <v>36</v>
      </c>
      <c r="B38" s="10">
        <v>1</v>
      </c>
      <c r="C38" s="10" t="s">
        <v>761</v>
      </c>
      <c r="D38" s="11">
        <v>40634</v>
      </c>
      <c r="E38" s="11">
        <v>40999</v>
      </c>
      <c r="F38" s="10">
        <v>2027</v>
      </c>
      <c r="G38" s="10">
        <v>2027</v>
      </c>
      <c r="H38" s="183">
        <v>4674</v>
      </c>
      <c r="I38" s="183">
        <v>0</v>
      </c>
      <c r="J38" s="183">
        <v>94395</v>
      </c>
      <c r="K38" s="183">
        <v>0</v>
      </c>
      <c r="L38" s="183">
        <v>99069</v>
      </c>
      <c r="M38" s="183">
        <v>16470</v>
      </c>
      <c r="N38" s="10">
        <v>0</v>
      </c>
      <c r="O38" s="183">
        <v>0</v>
      </c>
      <c r="P38" s="183">
        <v>0</v>
      </c>
      <c r="Q38" s="183">
        <v>0</v>
      </c>
      <c r="R38" s="183">
        <v>0</v>
      </c>
      <c r="S38" s="183">
        <v>0</v>
      </c>
      <c r="T38" s="183">
        <v>0</v>
      </c>
      <c r="U38" s="183">
        <v>99069</v>
      </c>
      <c r="V38" s="183">
        <v>16470</v>
      </c>
      <c r="W38" s="183">
        <v>115539</v>
      </c>
      <c r="X38" s="183">
        <v>1261</v>
      </c>
      <c r="Y38" s="183">
        <v>0</v>
      </c>
      <c r="Z38" s="183">
        <v>116800</v>
      </c>
      <c r="AA38" s="184">
        <f t="shared" si="0"/>
        <v>57.62210162802171</v>
      </c>
    </row>
    <row r="39" spans="1:27" x14ac:dyDescent="0.3">
      <c r="A39" s="10" t="s">
        <v>68</v>
      </c>
      <c r="B39" s="10">
        <v>1</v>
      </c>
      <c r="C39" s="10" t="s">
        <v>756</v>
      </c>
      <c r="D39" s="11">
        <v>40725</v>
      </c>
      <c r="E39" s="11">
        <v>41090</v>
      </c>
      <c r="F39" s="10">
        <v>3585</v>
      </c>
      <c r="G39" s="10">
        <v>2585</v>
      </c>
      <c r="H39" s="183">
        <v>16366</v>
      </c>
      <c r="I39" s="183">
        <v>0</v>
      </c>
      <c r="J39" s="183">
        <v>0</v>
      </c>
      <c r="K39" s="183">
        <v>0</v>
      </c>
      <c r="L39" s="183">
        <v>16366</v>
      </c>
      <c r="M39" s="183">
        <v>6750</v>
      </c>
      <c r="N39" s="10">
        <v>1000</v>
      </c>
      <c r="O39" s="183">
        <v>0</v>
      </c>
      <c r="P39" s="183">
        <v>0</v>
      </c>
      <c r="Q39" s="183">
        <v>0</v>
      </c>
      <c r="R39" s="183">
        <v>0</v>
      </c>
      <c r="S39" s="183">
        <v>0</v>
      </c>
      <c r="T39" s="183">
        <v>0</v>
      </c>
      <c r="U39" s="183">
        <v>16366</v>
      </c>
      <c r="V39" s="183">
        <v>6750</v>
      </c>
      <c r="W39" s="183">
        <v>23116</v>
      </c>
      <c r="X39" s="183">
        <v>437</v>
      </c>
      <c r="Y39" s="183">
        <v>0</v>
      </c>
      <c r="Z39" s="183">
        <v>23553</v>
      </c>
      <c r="AA39" s="184">
        <f t="shared" si="0"/>
        <v>6.5698744769874473</v>
      </c>
    </row>
    <row r="40" spans="1:27" x14ac:dyDescent="0.3">
      <c r="A40" s="10" t="s">
        <v>11</v>
      </c>
      <c r="B40" s="10">
        <v>1</v>
      </c>
      <c r="C40" s="10" t="s">
        <v>739</v>
      </c>
      <c r="D40" s="11">
        <v>40634</v>
      </c>
      <c r="E40" s="11">
        <v>40999</v>
      </c>
      <c r="F40" s="10">
        <v>2372</v>
      </c>
      <c r="G40" s="10">
        <v>2372</v>
      </c>
      <c r="H40" s="183">
        <v>8185</v>
      </c>
      <c r="I40" s="183">
        <v>56093</v>
      </c>
      <c r="J40" s="183">
        <v>0</v>
      </c>
      <c r="K40" s="183">
        <v>500</v>
      </c>
      <c r="L40" s="183">
        <v>64778</v>
      </c>
      <c r="M40" s="183">
        <v>10782</v>
      </c>
      <c r="N40" s="10">
        <v>0</v>
      </c>
      <c r="O40" s="183">
        <v>0</v>
      </c>
      <c r="P40" s="183">
        <v>0</v>
      </c>
      <c r="Q40" s="183">
        <v>0</v>
      </c>
      <c r="R40" s="183">
        <v>0</v>
      </c>
      <c r="S40" s="183">
        <v>0</v>
      </c>
      <c r="T40" s="183">
        <v>0</v>
      </c>
      <c r="U40" s="183">
        <v>64778</v>
      </c>
      <c r="V40" s="183">
        <v>10782</v>
      </c>
      <c r="W40" s="183">
        <v>75560</v>
      </c>
      <c r="X40" s="183">
        <v>1447</v>
      </c>
      <c r="Y40" s="183">
        <v>0</v>
      </c>
      <c r="Z40" s="183">
        <v>77007</v>
      </c>
      <c r="AA40" s="184">
        <f t="shared" si="0"/>
        <v>32.465008431703204</v>
      </c>
    </row>
    <row r="41" spans="1:27" x14ac:dyDescent="0.3">
      <c r="A41" s="10" t="s">
        <v>34</v>
      </c>
      <c r="B41" s="10">
        <v>1</v>
      </c>
      <c r="C41" s="10" t="s">
        <v>716</v>
      </c>
      <c r="D41" s="11">
        <v>40603</v>
      </c>
      <c r="E41" s="11">
        <v>40967</v>
      </c>
      <c r="F41" s="10">
        <v>3667</v>
      </c>
      <c r="G41" s="10">
        <v>3465</v>
      </c>
      <c r="H41" s="183">
        <v>27720</v>
      </c>
      <c r="I41" s="183">
        <v>81971</v>
      </c>
      <c r="J41" s="183">
        <v>2237</v>
      </c>
      <c r="K41" s="183">
        <v>0</v>
      </c>
      <c r="L41" s="183">
        <v>111928</v>
      </c>
      <c r="M41" s="183">
        <v>2675</v>
      </c>
      <c r="N41" s="10">
        <v>202</v>
      </c>
      <c r="O41" s="183">
        <v>1616</v>
      </c>
      <c r="P41" s="183">
        <v>0</v>
      </c>
      <c r="Q41" s="183">
        <v>0</v>
      </c>
      <c r="R41" s="183">
        <v>0</v>
      </c>
      <c r="S41" s="183">
        <v>0</v>
      </c>
      <c r="T41" s="183">
        <v>1616</v>
      </c>
      <c r="U41" s="183">
        <v>113544</v>
      </c>
      <c r="V41" s="183">
        <v>2675</v>
      </c>
      <c r="W41" s="183">
        <v>116219</v>
      </c>
      <c r="X41" s="183">
        <v>1393</v>
      </c>
      <c r="Y41" s="183">
        <v>0</v>
      </c>
      <c r="Z41" s="183">
        <v>117612</v>
      </c>
      <c r="AA41" s="184">
        <f t="shared" si="0"/>
        <v>32.073084265066811</v>
      </c>
    </row>
    <row r="42" spans="1:27" x14ac:dyDescent="0.3">
      <c r="A42" s="10" t="s">
        <v>100</v>
      </c>
      <c r="B42" s="10">
        <v>1</v>
      </c>
      <c r="C42" s="10" t="s">
        <v>773</v>
      </c>
      <c r="D42" s="11">
        <v>40634</v>
      </c>
      <c r="E42" s="11">
        <v>40999</v>
      </c>
      <c r="F42" s="10">
        <v>492</v>
      </c>
      <c r="G42" s="10">
        <v>492</v>
      </c>
      <c r="H42" s="183">
        <v>4905</v>
      </c>
      <c r="I42" s="183">
        <v>0</v>
      </c>
      <c r="J42" s="183">
        <v>36679</v>
      </c>
      <c r="K42" s="183">
        <v>0</v>
      </c>
      <c r="L42" s="183">
        <v>41584</v>
      </c>
      <c r="M42" s="183">
        <v>30932</v>
      </c>
      <c r="N42" s="10">
        <v>0</v>
      </c>
      <c r="O42" s="183">
        <v>0</v>
      </c>
      <c r="P42" s="183">
        <v>0</v>
      </c>
      <c r="Q42" s="183">
        <v>0</v>
      </c>
      <c r="R42" s="183">
        <v>0</v>
      </c>
      <c r="S42" s="183">
        <v>0</v>
      </c>
      <c r="T42" s="183">
        <v>0</v>
      </c>
      <c r="U42" s="183">
        <v>41584</v>
      </c>
      <c r="V42" s="183">
        <v>30932</v>
      </c>
      <c r="W42" s="183">
        <v>72516</v>
      </c>
      <c r="X42" s="183">
        <v>249</v>
      </c>
      <c r="Y42" s="183">
        <v>0</v>
      </c>
      <c r="Z42" s="183">
        <v>72765</v>
      </c>
      <c r="AA42" s="184">
        <f t="shared" si="0"/>
        <v>147.89634146341464</v>
      </c>
    </row>
    <row r="43" spans="1:27" x14ac:dyDescent="0.3">
      <c r="A43" s="10" t="s">
        <v>67</v>
      </c>
      <c r="B43" s="10">
        <v>1</v>
      </c>
      <c r="C43" s="10" t="s">
        <v>733</v>
      </c>
      <c r="D43" s="11">
        <v>40544</v>
      </c>
      <c r="E43" s="11">
        <v>40908</v>
      </c>
      <c r="F43" s="10">
        <v>3996</v>
      </c>
      <c r="G43" s="10">
        <v>672</v>
      </c>
      <c r="H43" s="183">
        <v>5288</v>
      </c>
      <c r="I43" s="183">
        <v>7758</v>
      </c>
      <c r="J43" s="183">
        <v>0</v>
      </c>
      <c r="K43" s="183">
        <v>0</v>
      </c>
      <c r="L43" s="183">
        <v>13046</v>
      </c>
      <c r="M43" s="183">
        <v>10883</v>
      </c>
      <c r="N43" s="10">
        <v>3324</v>
      </c>
      <c r="O43" s="183">
        <v>27886</v>
      </c>
      <c r="P43" s="183">
        <v>0</v>
      </c>
      <c r="Q43" s="183">
        <v>1411</v>
      </c>
      <c r="R43" s="183">
        <v>0</v>
      </c>
      <c r="S43" s="183">
        <v>0</v>
      </c>
      <c r="T43" s="183">
        <v>29297</v>
      </c>
      <c r="U43" s="183">
        <v>42343</v>
      </c>
      <c r="V43" s="183">
        <v>10883</v>
      </c>
      <c r="W43" s="183">
        <v>53226</v>
      </c>
      <c r="X43" s="183">
        <v>1874</v>
      </c>
      <c r="Y43" s="183">
        <v>0</v>
      </c>
      <c r="Z43" s="183">
        <v>55100</v>
      </c>
      <c r="AA43" s="184">
        <f t="shared" si="0"/>
        <v>13.788788788788789</v>
      </c>
    </row>
    <row r="44" spans="1:27" x14ac:dyDescent="0.3">
      <c r="A44" s="10" t="s">
        <v>7</v>
      </c>
      <c r="B44" s="10">
        <v>1</v>
      </c>
      <c r="C44" s="10" t="s">
        <v>741</v>
      </c>
      <c r="D44" s="11">
        <v>40634</v>
      </c>
      <c r="E44" s="11">
        <v>40999</v>
      </c>
      <c r="F44" s="10">
        <v>2440</v>
      </c>
      <c r="G44" s="10">
        <v>478</v>
      </c>
      <c r="H44" s="183">
        <v>2119</v>
      </c>
      <c r="I44" s="183">
        <v>0</v>
      </c>
      <c r="J44" s="183">
        <v>15000</v>
      </c>
      <c r="K44" s="183">
        <v>0</v>
      </c>
      <c r="L44" s="183">
        <v>17119</v>
      </c>
      <c r="M44" s="183">
        <v>18564</v>
      </c>
      <c r="N44" s="10">
        <v>1962</v>
      </c>
      <c r="O44" s="183">
        <v>8513</v>
      </c>
      <c r="P44" s="183">
        <v>0</v>
      </c>
      <c r="Q44" s="183">
        <v>0</v>
      </c>
      <c r="R44" s="183">
        <v>0</v>
      </c>
      <c r="S44" s="183">
        <v>0</v>
      </c>
      <c r="T44" s="183">
        <v>8513</v>
      </c>
      <c r="U44" s="183">
        <v>25632</v>
      </c>
      <c r="V44" s="183">
        <v>18564</v>
      </c>
      <c r="W44" s="183">
        <v>44196</v>
      </c>
      <c r="X44" s="183">
        <v>1094</v>
      </c>
      <c r="Y44" s="183">
        <v>0</v>
      </c>
      <c r="Z44" s="183">
        <v>45290</v>
      </c>
      <c r="AA44" s="184">
        <f t="shared" si="0"/>
        <v>18.561475409836067</v>
      </c>
    </row>
    <row r="45" spans="1:27" x14ac:dyDescent="0.3">
      <c r="A45" s="10" t="s">
        <v>80</v>
      </c>
      <c r="B45" s="10">
        <v>1</v>
      </c>
      <c r="C45" s="10" t="s">
        <v>732</v>
      </c>
      <c r="D45" s="11">
        <v>40544</v>
      </c>
      <c r="E45" s="11">
        <v>40908</v>
      </c>
      <c r="F45" s="10">
        <v>3433</v>
      </c>
      <c r="G45" s="10">
        <v>2696</v>
      </c>
      <c r="H45" s="183">
        <v>7943</v>
      </c>
      <c r="I45" s="183">
        <v>45698</v>
      </c>
      <c r="J45" s="183">
        <v>0</v>
      </c>
      <c r="K45" s="183">
        <v>208</v>
      </c>
      <c r="L45" s="183">
        <v>53849</v>
      </c>
      <c r="M45" s="183">
        <v>0</v>
      </c>
      <c r="N45" s="10">
        <v>737</v>
      </c>
      <c r="O45" s="183">
        <v>2171</v>
      </c>
      <c r="P45" s="183">
        <v>0</v>
      </c>
      <c r="Q45" s="183">
        <v>700</v>
      </c>
      <c r="R45" s="183">
        <v>0</v>
      </c>
      <c r="S45" s="183">
        <v>0</v>
      </c>
      <c r="T45" s="183">
        <v>2871</v>
      </c>
      <c r="U45" s="183">
        <v>56720</v>
      </c>
      <c r="V45" s="183">
        <v>0</v>
      </c>
      <c r="W45" s="183">
        <v>56720</v>
      </c>
      <c r="X45" s="183">
        <v>1665</v>
      </c>
      <c r="Y45" s="183">
        <v>0</v>
      </c>
      <c r="Z45" s="183">
        <v>58385</v>
      </c>
      <c r="AA45" s="184">
        <f t="shared" si="0"/>
        <v>17.006990969997087</v>
      </c>
    </row>
    <row r="46" spans="1:27" x14ac:dyDescent="0.3">
      <c r="A46" s="10" t="s">
        <v>4</v>
      </c>
      <c r="B46" s="10">
        <v>1</v>
      </c>
      <c r="C46" s="10" t="s">
        <v>727</v>
      </c>
      <c r="D46" s="11">
        <v>40634</v>
      </c>
      <c r="E46" s="11">
        <v>40999</v>
      </c>
      <c r="F46" s="10">
        <v>1848</v>
      </c>
      <c r="G46" s="10">
        <v>1848</v>
      </c>
      <c r="H46" s="183">
        <v>8242</v>
      </c>
      <c r="I46" s="183">
        <v>62571</v>
      </c>
      <c r="J46" s="183">
        <v>0</v>
      </c>
      <c r="K46" s="183">
        <v>0</v>
      </c>
      <c r="L46" s="183">
        <v>70813</v>
      </c>
      <c r="M46" s="183">
        <v>8010</v>
      </c>
      <c r="N46" s="10">
        <v>0</v>
      </c>
      <c r="O46" s="183">
        <v>0</v>
      </c>
      <c r="P46" s="183">
        <v>0</v>
      </c>
      <c r="Q46" s="183">
        <v>0</v>
      </c>
      <c r="R46" s="183">
        <v>0</v>
      </c>
      <c r="S46" s="183">
        <v>0</v>
      </c>
      <c r="T46" s="183">
        <v>0</v>
      </c>
      <c r="U46" s="183">
        <v>70813</v>
      </c>
      <c r="V46" s="183">
        <v>8010</v>
      </c>
      <c r="W46" s="183">
        <v>78823</v>
      </c>
      <c r="X46" s="183">
        <v>1132</v>
      </c>
      <c r="Y46" s="183">
        <v>0</v>
      </c>
      <c r="Z46" s="183">
        <v>79955</v>
      </c>
      <c r="AA46" s="184">
        <f t="shared" si="0"/>
        <v>43.265692640692642</v>
      </c>
    </row>
    <row r="47" spans="1:27" x14ac:dyDescent="0.3">
      <c r="A47" s="10" t="s">
        <v>51</v>
      </c>
      <c r="B47" s="10">
        <v>1</v>
      </c>
      <c r="C47" s="10" t="s">
        <v>739</v>
      </c>
      <c r="D47" s="11">
        <v>40725</v>
      </c>
      <c r="E47" s="11">
        <v>41090</v>
      </c>
      <c r="F47" s="10">
        <v>3903</v>
      </c>
      <c r="G47" s="10">
        <v>2493</v>
      </c>
      <c r="H47" s="183">
        <v>6068</v>
      </c>
      <c r="I47" s="183">
        <v>0</v>
      </c>
      <c r="J47" s="183">
        <v>0</v>
      </c>
      <c r="K47" s="183">
        <v>10500</v>
      </c>
      <c r="L47" s="183">
        <v>16568</v>
      </c>
      <c r="M47" s="183">
        <v>4292</v>
      </c>
      <c r="N47" s="10">
        <v>1410</v>
      </c>
      <c r="O47" s="183">
        <v>3434</v>
      </c>
      <c r="P47" s="183">
        <v>0</v>
      </c>
      <c r="Q47" s="183">
        <v>0</v>
      </c>
      <c r="R47" s="183">
        <v>0</v>
      </c>
      <c r="S47" s="183">
        <v>0</v>
      </c>
      <c r="T47" s="183">
        <v>3434</v>
      </c>
      <c r="U47" s="183">
        <v>20002</v>
      </c>
      <c r="V47" s="183">
        <v>4292</v>
      </c>
      <c r="W47" s="183">
        <v>24294</v>
      </c>
      <c r="X47" s="183">
        <v>727</v>
      </c>
      <c r="Y47" s="183">
        <v>0</v>
      </c>
      <c r="Z47" s="183">
        <v>25021</v>
      </c>
      <c r="AA47" s="184">
        <f t="shared" si="0"/>
        <v>6.4107097104791189</v>
      </c>
    </row>
    <row r="48" spans="1:27" x14ac:dyDescent="0.3">
      <c r="A48" s="10" t="s">
        <v>183</v>
      </c>
      <c r="B48" s="10">
        <v>1</v>
      </c>
      <c r="C48" s="10" t="s">
        <v>714</v>
      </c>
      <c r="D48" s="11">
        <v>40725</v>
      </c>
      <c r="E48" s="11">
        <v>41090</v>
      </c>
      <c r="F48" s="10">
        <v>3645</v>
      </c>
      <c r="G48" s="10">
        <v>3645</v>
      </c>
      <c r="H48" s="183">
        <v>11051</v>
      </c>
      <c r="I48" s="183">
        <v>91191</v>
      </c>
      <c r="J48" s="183">
        <v>0</v>
      </c>
      <c r="K48" s="183">
        <v>0</v>
      </c>
      <c r="L48" s="183">
        <v>102242</v>
      </c>
      <c r="M48" s="183">
        <v>193325</v>
      </c>
      <c r="N48" s="10">
        <v>0</v>
      </c>
      <c r="O48" s="183">
        <v>0</v>
      </c>
      <c r="P48" s="183">
        <v>0</v>
      </c>
      <c r="Q48" s="183">
        <v>0</v>
      </c>
      <c r="R48" s="183">
        <v>0</v>
      </c>
      <c r="S48" s="183">
        <v>0</v>
      </c>
      <c r="T48" s="183">
        <v>0</v>
      </c>
      <c r="U48" s="183">
        <v>102242</v>
      </c>
      <c r="V48" s="183">
        <v>193325</v>
      </c>
      <c r="W48" s="183">
        <v>295567</v>
      </c>
      <c r="X48" s="183">
        <v>2639</v>
      </c>
      <c r="Y48" s="183">
        <v>0</v>
      </c>
      <c r="Z48" s="183">
        <v>298206</v>
      </c>
      <c r="AA48" s="184">
        <f t="shared" si="0"/>
        <v>81.812345679012353</v>
      </c>
    </row>
    <row r="49" spans="1:27" x14ac:dyDescent="0.3">
      <c r="A49" s="10" t="s">
        <v>132</v>
      </c>
      <c r="B49" s="10">
        <v>1</v>
      </c>
      <c r="C49" s="10" t="s">
        <v>704</v>
      </c>
      <c r="D49" s="11">
        <v>40817</v>
      </c>
      <c r="E49" s="11">
        <v>41182</v>
      </c>
      <c r="F49" s="10">
        <v>19</v>
      </c>
      <c r="G49" s="10">
        <v>19</v>
      </c>
      <c r="H49" s="183">
        <v>25</v>
      </c>
      <c r="I49" s="183">
        <v>0</v>
      </c>
      <c r="J49" s="183">
        <v>0</v>
      </c>
      <c r="K49" s="183">
        <v>348648</v>
      </c>
      <c r="L49" s="183">
        <v>348673</v>
      </c>
      <c r="M49" s="183">
        <v>0</v>
      </c>
      <c r="N49" s="10">
        <v>0</v>
      </c>
      <c r="O49" s="183">
        <v>0</v>
      </c>
      <c r="P49" s="183">
        <v>0</v>
      </c>
      <c r="Q49" s="183">
        <v>0</v>
      </c>
      <c r="R49" s="183">
        <v>0</v>
      </c>
      <c r="S49" s="183">
        <v>0</v>
      </c>
      <c r="T49" s="183">
        <v>0</v>
      </c>
      <c r="U49" s="183">
        <v>348673</v>
      </c>
      <c r="V49" s="183">
        <v>0</v>
      </c>
      <c r="W49" s="183">
        <v>348673</v>
      </c>
      <c r="X49" s="183">
        <v>3826</v>
      </c>
      <c r="Y49" s="183">
        <v>0</v>
      </c>
      <c r="Z49" s="183">
        <v>352499</v>
      </c>
      <c r="AA49" s="184">
        <f t="shared" si="0"/>
        <v>18552.57894736842</v>
      </c>
    </row>
    <row r="50" spans="1:27" x14ac:dyDescent="0.3">
      <c r="A50" s="10" t="s">
        <v>222</v>
      </c>
      <c r="B50" s="10">
        <v>1</v>
      </c>
      <c r="C50" s="10" t="s">
        <v>741</v>
      </c>
      <c r="D50" s="11">
        <v>40634</v>
      </c>
      <c r="E50" s="11">
        <v>40999</v>
      </c>
      <c r="F50" s="10">
        <v>3679</v>
      </c>
      <c r="G50" s="10">
        <v>2579</v>
      </c>
      <c r="H50" s="183">
        <v>12304</v>
      </c>
      <c r="I50" s="183">
        <v>34300</v>
      </c>
      <c r="J50" s="183">
        <v>0</v>
      </c>
      <c r="K50" s="183">
        <v>0</v>
      </c>
      <c r="L50" s="183">
        <v>46604</v>
      </c>
      <c r="M50" s="183">
        <v>7563</v>
      </c>
      <c r="N50" s="10">
        <v>1100</v>
      </c>
      <c r="O50" s="183">
        <v>5295</v>
      </c>
      <c r="P50" s="183">
        <v>0</v>
      </c>
      <c r="Q50" s="183">
        <v>0</v>
      </c>
      <c r="R50" s="183">
        <v>0</v>
      </c>
      <c r="S50" s="183">
        <v>0</v>
      </c>
      <c r="T50" s="183">
        <v>5295</v>
      </c>
      <c r="U50" s="183">
        <v>51899</v>
      </c>
      <c r="V50" s="183">
        <v>7563</v>
      </c>
      <c r="W50" s="183">
        <v>59462</v>
      </c>
      <c r="X50" s="183">
        <v>1596</v>
      </c>
      <c r="Y50" s="183">
        <v>0</v>
      </c>
      <c r="Z50" s="183">
        <v>61058</v>
      </c>
      <c r="AA50" s="184">
        <f t="shared" si="0"/>
        <v>16.596357705898342</v>
      </c>
    </row>
    <row r="51" spans="1:27" x14ac:dyDescent="0.3">
      <c r="A51" s="10" t="s">
        <v>35</v>
      </c>
      <c r="B51" s="10">
        <v>1</v>
      </c>
      <c r="C51" s="10" t="s">
        <v>738</v>
      </c>
      <c r="D51" s="11">
        <v>40725</v>
      </c>
      <c r="E51" s="11">
        <v>41090</v>
      </c>
      <c r="F51" s="10">
        <v>1830</v>
      </c>
      <c r="G51" s="10">
        <v>1830</v>
      </c>
      <c r="H51" s="183">
        <v>3559</v>
      </c>
      <c r="I51" s="183">
        <v>0</v>
      </c>
      <c r="J51" s="183">
        <v>40929</v>
      </c>
      <c r="K51" s="183">
        <v>0</v>
      </c>
      <c r="L51" s="183">
        <v>44488</v>
      </c>
      <c r="M51" s="183">
        <v>700</v>
      </c>
      <c r="N51" s="10">
        <v>0</v>
      </c>
      <c r="O51" s="183">
        <v>0</v>
      </c>
      <c r="P51" s="183">
        <v>0</v>
      </c>
      <c r="Q51" s="183">
        <v>0</v>
      </c>
      <c r="R51" s="183">
        <v>0</v>
      </c>
      <c r="S51" s="183">
        <v>0</v>
      </c>
      <c r="T51" s="183">
        <v>0</v>
      </c>
      <c r="U51" s="183">
        <v>44488</v>
      </c>
      <c r="V51" s="183">
        <v>700</v>
      </c>
      <c r="W51" s="183">
        <v>45188</v>
      </c>
      <c r="X51" s="183">
        <v>759</v>
      </c>
      <c r="Y51" s="183">
        <v>0</v>
      </c>
      <c r="Z51" s="183">
        <v>45947</v>
      </c>
      <c r="AA51" s="184">
        <f t="shared" si="0"/>
        <v>25.107650273224042</v>
      </c>
    </row>
    <row r="52" spans="1:27" x14ac:dyDescent="0.3">
      <c r="A52" s="10" t="s">
        <v>381</v>
      </c>
      <c r="B52" s="10">
        <v>1</v>
      </c>
      <c r="C52" s="10" t="s">
        <v>716</v>
      </c>
      <c r="D52" s="11">
        <v>40725</v>
      </c>
      <c r="E52" s="11">
        <v>41090</v>
      </c>
      <c r="F52" s="10">
        <v>959</v>
      </c>
      <c r="G52" s="10">
        <v>959</v>
      </c>
      <c r="H52" s="183">
        <v>7582</v>
      </c>
      <c r="I52" s="183">
        <v>0</v>
      </c>
      <c r="J52" s="183">
        <v>0</v>
      </c>
      <c r="K52" s="183">
        <v>0</v>
      </c>
      <c r="L52" s="183">
        <v>7582</v>
      </c>
      <c r="M52" s="183">
        <v>0</v>
      </c>
      <c r="N52" s="10">
        <v>0</v>
      </c>
      <c r="O52" s="183">
        <v>0</v>
      </c>
      <c r="P52" s="183">
        <v>0</v>
      </c>
      <c r="Q52" s="183">
        <v>0</v>
      </c>
      <c r="R52" s="183">
        <v>0</v>
      </c>
      <c r="S52" s="183">
        <v>0</v>
      </c>
      <c r="T52" s="183">
        <v>0</v>
      </c>
      <c r="U52" s="183">
        <v>7582</v>
      </c>
      <c r="V52" s="183">
        <v>0</v>
      </c>
      <c r="W52" s="183">
        <v>7582</v>
      </c>
      <c r="X52" s="183">
        <v>237</v>
      </c>
      <c r="Y52" s="183">
        <v>0</v>
      </c>
      <c r="Z52" s="183">
        <v>7819</v>
      </c>
      <c r="AA52" s="184">
        <f t="shared" si="0"/>
        <v>8.1532846715328464</v>
      </c>
    </row>
    <row r="53" spans="1:27" x14ac:dyDescent="0.3">
      <c r="A53" s="10" t="s">
        <v>271</v>
      </c>
      <c r="B53" s="10">
        <v>1</v>
      </c>
      <c r="C53" s="10" t="s">
        <v>765</v>
      </c>
      <c r="D53" s="11">
        <v>40634</v>
      </c>
      <c r="E53" s="11">
        <v>40999</v>
      </c>
      <c r="F53" s="10">
        <v>1939</v>
      </c>
      <c r="G53" s="10">
        <v>1515</v>
      </c>
      <c r="H53" s="183">
        <v>10257</v>
      </c>
      <c r="I53" s="183">
        <v>161605</v>
      </c>
      <c r="J53" s="183">
        <v>0</v>
      </c>
      <c r="K53" s="183">
        <v>0</v>
      </c>
      <c r="L53" s="183">
        <v>171862</v>
      </c>
      <c r="M53" s="183">
        <v>10917</v>
      </c>
      <c r="N53" s="10">
        <v>424</v>
      </c>
      <c r="O53" s="183">
        <v>2870</v>
      </c>
      <c r="P53" s="183">
        <v>0</v>
      </c>
      <c r="Q53" s="183">
        <v>0</v>
      </c>
      <c r="R53" s="183">
        <v>882</v>
      </c>
      <c r="S53" s="183">
        <v>0</v>
      </c>
      <c r="T53" s="183">
        <v>3752</v>
      </c>
      <c r="U53" s="183">
        <v>175614</v>
      </c>
      <c r="V53" s="183">
        <v>10917</v>
      </c>
      <c r="W53" s="183">
        <v>186531</v>
      </c>
      <c r="X53" s="183">
        <v>802</v>
      </c>
      <c r="Y53" s="183">
        <v>532</v>
      </c>
      <c r="Z53" s="183">
        <v>187865</v>
      </c>
      <c r="AA53" s="184">
        <f t="shared" si="0"/>
        <v>96.887570912841667</v>
      </c>
    </row>
    <row r="54" spans="1:27" x14ac:dyDescent="0.3">
      <c r="A54" s="10" t="s">
        <v>82</v>
      </c>
      <c r="B54" s="10">
        <v>1</v>
      </c>
      <c r="C54" s="10" t="s">
        <v>718</v>
      </c>
      <c r="D54" s="11">
        <v>40634</v>
      </c>
      <c r="E54" s="11">
        <v>40999</v>
      </c>
      <c r="F54" s="10">
        <v>3739</v>
      </c>
      <c r="G54" s="10">
        <v>3739</v>
      </c>
      <c r="H54" s="183">
        <v>3306</v>
      </c>
      <c r="I54" s="183">
        <v>55007</v>
      </c>
      <c r="J54" s="183">
        <v>0</v>
      </c>
      <c r="K54" s="183">
        <v>0</v>
      </c>
      <c r="L54" s="183">
        <v>58313</v>
      </c>
      <c r="M54" s="183">
        <v>4634</v>
      </c>
      <c r="N54" s="10">
        <v>0</v>
      </c>
      <c r="O54" s="183">
        <v>0</v>
      </c>
      <c r="P54" s="183">
        <v>0</v>
      </c>
      <c r="Q54" s="183">
        <v>0</v>
      </c>
      <c r="R54" s="183">
        <v>0</v>
      </c>
      <c r="S54" s="183">
        <v>0</v>
      </c>
      <c r="T54" s="183">
        <v>0</v>
      </c>
      <c r="U54" s="183">
        <v>58313</v>
      </c>
      <c r="V54" s="183">
        <v>4634</v>
      </c>
      <c r="W54" s="183">
        <v>62947</v>
      </c>
      <c r="X54" s="183">
        <v>1413</v>
      </c>
      <c r="Y54" s="183">
        <v>0</v>
      </c>
      <c r="Z54" s="183">
        <v>64360</v>
      </c>
      <c r="AA54" s="184">
        <f t="shared" si="0"/>
        <v>17.213158598555765</v>
      </c>
    </row>
    <row r="55" spans="1:27" x14ac:dyDescent="0.3">
      <c r="A55" s="10" t="s">
        <v>377</v>
      </c>
      <c r="B55" s="10">
        <v>1</v>
      </c>
      <c r="C55" s="10" t="s">
        <v>759</v>
      </c>
      <c r="D55" s="11">
        <v>40725</v>
      </c>
      <c r="E55" s="11">
        <v>41090</v>
      </c>
      <c r="F55" s="10">
        <v>1508</v>
      </c>
      <c r="G55" s="10">
        <v>1508</v>
      </c>
      <c r="H55" s="183">
        <v>4607</v>
      </c>
      <c r="I55" s="183">
        <v>0</v>
      </c>
      <c r="J55" s="183">
        <v>15243</v>
      </c>
      <c r="K55" s="183">
        <v>6000</v>
      </c>
      <c r="L55" s="183">
        <v>25850</v>
      </c>
      <c r="M55" s="183">
        <v>2514</v>
      </c>
      <c r="N55" s="10">
        <v>0</v>
      </c>
      <c r="O55" s="183">
        <v>0</v>
      </c>
      <c r="P55" s="183">
        <v>0</v>
      </c>
      <c r="Q55" s="183">
        <v>0</v>
      </c>
      <c r="R55" s="183">
        <v>0</v>
      </c>
      <c r="S55" s="183">
        <v>0</v>
      </c>
      <c r="T55" s="183">
        <v>0</v>
      </c>
      <c r="U55" s="183">
        <v>25850</v>
      </c>
      <c r="V55" s="183">
        <v>2514</v>
      </c>
      <c r="W55" s="183">
        <v>28364</v>
      </c>
      <c r="X55" s="183">
        <v>632</v>
      </c>
      <c r="Y55" s="183">
        <v>0</v>
      </c>
      <c r="Z55" s="183">
        <v>28996</v>
      </c>
      <c r="AA55" s="184">
        <f t="shared" si="0"/>
        <v>19.22811671087533</v>
      </c>
    </row>
    <row r="56" spans="1:27" x14ac:dyDescent="0.3">
      <c r="A56" s="10" t="s">
        <v>155</v>
      </c>
      <c r="B56" s="10">
        <v>1</v>
      </c>
      <c r="C56" s="10" t="s">
        <v>768</v>
      </c>
      <c r="D56" s="11">
        <v>40634</v>
      </c>
      <c r="E56" s="11">
        <v>40999</v>
      </c>
      <c r="F56" s="10">
        <v>3731</v>
      </c>
      <c r="G56" s="10">
        <v>3731</v>
      </c>
      <c r="H56" s="183">
        <v>63213</v>
      </c>
      <c r="I56" s="183">
        <v>0</v>
      </c>
      <c r="J56" s="183">
        <v>11816</v>
      </c>
      <c r="K56" s="183">
        <v>0</v>
      </c>
      <c r="L56" s="183">
        <v>75029</v>
      </c>
      <c r="M56" s="183">
        <v>8566</v>
      </c>
      <c r="N56" s="10">
        <v>0</v>
      </c>
      <c r="O56" s="183">
        <v>0</v>
      </c>
      <c r="P56" s="183">
        <v>0</v>
      </c>
      <c r="Q56" s="183">
        <v>0</v>
      </c>
      <c r="R56" s="183">
        <v>0</v>
      </c>
      <c r="S56" s="183">
        <v>0</v>
      </c>
      <c r="T56" s="183">
        <v>0</v>
      </c>
      <c r="U56" s="183">
        <v>75029</v>
      </c>
      <c r="V56" s="183">
        <v>8566</v>
      </c>
      <c r="W56" s="183">
        <v>83595</v>
      </c>
      <c r="X56" s="183">
        <v>2397</v>
      </c>
      <c r="Y56" s="183">
        <v>0</v>
      </c>
      <c r="Z56" s="183">
        <v>85992</v>
      </c>
      <c r="AA56" s="184">
        <f t="shared" si="0"/>
        <v>23.047976413830071</v>
      </c>
    </row>
    <row r="57" spans="1:27" x14ac:dyDescent="0.3">
      <c r="A57" s="10" t="s">
        <v>16</v>
      </c>
      <c r="B57" s="10">
        <v>1</v>
      </c>
      <c r="C57" s="10" t="s">
        <v>742</v>
      </c>
      <c r="D57" s="11">
        <v>40634</v>
      </c>
      <c r="E57" s="11">
        <v>40999</v>
      </c>
      <c r="F57" s="10">
        <v>3674</v>
      </c>
      <c r="G57" s="10">
        <v>2778</v>
      </c>
      <c r="H57" s="183">
        <v>15487</v>
      </c>
      <c r="I57" s="183">
        <v>36878</v>
      </c>
      <c r="J57" s="183">
        <v>0</v>
      </c>
      <c r="K57" s="183">
        <v>0</v>
      </c>
      <c r="L57" s="183">
        <v>52365</v>
      </c>
      <c r="M57" s="183">
        <v>46447</v>
      </c>
      <c r="N57" s="10">
        <v>896</v>
      </c>
      <c r="O57" s="183">
        <v>4995</v>
      </c>
      <c r="P57" s="183">
        <v>11894</v>
      </c>
      <c r="Q57" s="183">
        <v>0</v>
      </c>
      <c r="R57" s="183">
        <v>0</v>
      </c>
      <c r="S57" s="183">
        <v>0</v>
      </c>
      <c r="T57" s="183">
        <v>16889</v>
      </c>
      <c r="U57" s="183">
        <v>69254</v>
      </c>
      <c r="V57" s="183">
        <v>46447</v>
      </c>
      <c r="W57" s="183">
        <v>115701</v>
      </c>
      <c r="X57" s="183">
        <v>1422</v>
      </c>
      <c r="Y57" s="183">
        <v>0</v>
      </c>
      <c r="Z57" s="183">
        <v>117123</v>
      </c>
      <c r="AA57" s="184">
        <f t="shared" si="0"/>
        <v>31.878878606423516</v>
      </c>
    </row>
    <row r="58" spans="1:27" x14ac:dyDescent="0.3">
      <c r="A58" s="10" t="s">
        <v>10</v>
      </c>
      <c r="B58" s="10">
        <v>1</v>
      </c>
      <c r="C58" s="10" t="s">
        <v>759</v>
      </c>
      <c r="D58" s="11">
        <v>40634</v>
      </c>
      <c r="E58" s="11">
        <v>40999</v>
      </c>
      <c r="F58" s="10">
        <v>882</v>
      </c>
      <c r="G58" s="10">
        <v>882</v>
      </c>
      <c r="H58" s="183">
        <v>2568</v>
      </c>
      <c r="I58" s="183">
        <v>0</v>
      </c>
      <c r="J58" s="183">
        <v>32865</v>
      </c>
      <c r="K58" s="183">
        <v>0</v>
      </c>
      <c r="L58" s="183">
        <v>35433</v>
      </c>
      <c r="M58" s="183">
        <v>0</v>
      </c>
      <c r="N58" s="10">
        <v>0</v>
      </c>
      <c r="O58" s="183">
        <v>0</v>
      </c>
      <c r="P58" s="183">
        <v>0</v>
      </c>
      <c r="Q58" s="183">
        <v>0</v>
      </c>
      <c r="R58" s="183">
        <v>0</v>
      </c>
      <c r="S58" s="183">
        <v>0</v>
      </c>
      <c r="T58" s="183">
        <v>0</v>
      </c>
      <c r="U58" s="183">
        <v>35433</v>
      </c>
      <c r="V58" s="183">
        <v>0</v>
      </c>
      <c r="W58" s="183">
        <v>35433</v>
      </c>
      <c r="X58" s="183">
        <v>408</v>
      </c>
      <c r="Y58" s="183">
        <v>0</v>
      </c>
      <c r="Z58" s="183">
        <v>35841</v>
      </c>
      <c r="AA58" s="184">
        <f t="shared" si="0"/>
        <v>40.636054421768705</v>
      </c>
    </row>
    <row r="59" spans="1:27" x14ac:dyDescent="0.3">
      <c r="A59" s="10" t="s">
        <v>6</v>
      </c>
      <c r="B59" s="10">
        <v>1</v>
      </c>
      <c r="C59" s="10" t="s">
        <v>704</v>
      </c>
      <c r="D59" s="11">
        <v>40544</v>
      </c>
      <c r="E59" s="11">
        <v>40908</v>
      </c>
      <c r="F59" s="10">
        <v>2419</v>
      </c>
      <c r="G59" s="10">
        <v>2419</v>
      </c>
      <c r="H59" s="183">
        <v>3484</v>
      </c>
      <c r="I59" s="183">
        <v>81338</v>
      </c>
      <c r="J59" s="183">
        <v>0</v>
      </c>
      <c r="K59" s="183">
        <v>0</v>
      </c>
      <c r="L59" s="183">
        <v>84822</v>
      </c>
      <c r="M59" s="183">
        <v>7504</v>
      </c>
      <c r="N59" s="10">
        <v>0</v>
      </c>
      <c r="O59" s="183">
        <v>0</v>
      </c>
      <c r="P59" s="183">
        <v>0</v>
      </c>
      <c r="Q59" s="183">
        <v>0</v>
      </c>
      <c r="R59" s="183">
        <v>0</v>
      </c>
      <c r="S59" s="183">
        <v>0</v>
      </c>
      <c r="T59" s="183">
        <v>0</v>
      </c>
      <c r="U59" s="183">
        <v>84822</v>
      </c>
      <c r="V59" s="183">
        <v>7504</v>
      </c>
      <c r="W59" s="183">
        <v>92326</v>
      </c>
      <c r="X59" s="183">
        <v>1072</v>
      </c>
      <c r="Y59" s="183">
        <v>0</v>
      </c>
      <c r="Z59" s="183">
        <v>93398</v>
      </c>
      <c r="AA59" s="184">
        <f t="shared" si="0"/>
        <v>38.610169491525426</v>
      </c>
    </row>
    <row r="60" spans="1:27" x14ac:dyDescent="0.3">
      <c r="A60" s="10" t="s">
        <v>17</v>
      </c>
      <c r="B60" s="10">
        <v>1</v>
      </c>
      <c r="C60" s="10" t="s">
        <v>720</v>
      </c>
      <c r="D60" s="11">
        <v>40603</v>
      </c>
      <c r="E60" s="11">
        <v>40968</v>
      </c>
      <c r="F60" s="10">
        <v>3775</v>
      </c>
      <c r="G60" s="10">
        <v>1525</v>
      </c>
      <c r="H60" s="183">
        <v>13009</v>
      </c>
      <c r="I60" s="183">
        <v>38509</v>
      </c>
      <c r="J60" s="183">
        <v>0</v>
      </c>
      <c r="K60" s="183">
        <v>62322</v>
      </c>
      <c r="L60" s="183">
        <v>113840</v>
      </c>
      <c r="M60" s="183">
        <v>11880</v>
      </c>
      <c r="N60" s="10">
        <v>2250</v>
      </c>
      <c r="O60" s="183">
        <v>0</v>
      </c>
      <c r="P60" s="183">
        <v>43523</v>
      </c>
      <c r="Q60" s="183">
        <v>0</v>
      </c>
      <c r="R60" s="183">
        <v>0</v>
      </c>
      <c r="S60" s="183">
        <v>0</v>
      </c>
      <c r="T60" s="183">
        <v>43523</v>
      </c>
      <c r="U60" s="183">
        <v>157363</v>
      </c>
      <c r="V60" s="183">
        <v>11880</v>
      </c>
      <c r="W60" s="183">
        <v>169243</v>
      </c>
      <c r="X60" s="183">
        <v>13008</v>
      </c>
      <c r="Y60" s="183">
        <v>0</v>
      </c>
      <c r="Z60" s="183">
        <v>182251</v>
      </c>
      <c r="AA60" s="184">
        <f t="shared" si="0"/>
        <v>48.27841059602649</v>
      </c>
    </row>
    <row r="61" spans="1:27" x14ac:dyDescent="0.3">
      <c r="A61" s="10" t="s">
        <v>23</v>
      </c>
      <c r="B61" s="10">
        <v>1</v>
      </c>
      <c r="C61" s="10" t="s">
        <v>713</v>
      </c>
      <c r="D61" s="11">
        <v>40634</v>
      </c>
      <c r="E61" s="11">
        <v>40999</v>
      </c>
      <c r="F61" s="10">
        <v>2752</v>
      </c>
      <c r="G61" s="10">
        <v>2173</v>
      </c>
      <c r="H61" s="183">
        <v>22470</v>
      </c>
      <c r="I61" s="183">
        <v>0</v>
      </c>
      <c r="J61" s="183">
        <v>4000</v>
      </c>
      <c r="K61" s="183">
        <v>0</v>
      </c>
      <c r="L61" s="183">
        <v>26470</v>
      </c>
      <c r="M61" s="183">
        <v>5926</v>
      </c>
      <c r="N61" s="10">
        <v>579</v>
      </c>
      <c r="O61" s="183">
        <v>5987</v>
      </c>
      <c r="P61" s="183">
        <v>0</v>
      </c>
      <c r="Q61" s="183">
        <v>0</v>
      </c>
      <c r="R61" s="183">
        <v>0</v>
      </c>
      <c r="S61" s="183">
        <v>0</v>
      </c>
      <c r="T61" s="183">
        <v>5987</v>
      </c>
      <c r="U61" s="183">
        <v>32457</v>
      </c>
      <c r="V61" s="183">
        <v>5926</v>
      </c>
      <c r="W61" s="183">
        <v>38383</v>
      </c>
      <c r="X61" s="183">
        <v>1113</v>
      </c>
      <c r="Y61" s="183">
        <v>0</v>
      </c>
      <c r="Z61" s="183">
        <v>39496</v>
      </c>
      <c r="AA61" s="184">
        <f t="shared" si="0"/>
        <v>14.351744186046512</v>
      </c>
    </row>
    <row r="62" spans="1:27" x14ac:dyDescent="0.3">
      <c r="A62" s="10" t="s">
        <v>64</v>
      </c>
      <c r="B62" s="10">
        <v>1</v>
      </c>
      <c r="C62" s="10" t="s">
        <v>747</v>
      </c>
      <c r="D62" s="11">
        <v>40634</v>
      </c>
      <c r="E62" s="11">
        <v>40999</v>
      </c>
      <c r="F62" s="10">
        <v>2991</v>
      </c>
      <c r="G62" s="10">
        <v>2991</v>
      </c>
      <c r="H62" s="183">
        <v>0</v>
      </c>
      <c r="I62" s="183">
        <v>59881</v>
      </c>
      <c r="J62" s="183">
        <v>0</v>
      </c>
      <c r="K62" s="183">
        <v>0</v>
      </c>
      <c r="L62" s="183">
        <v>59881</v>
      </c>
      <c r="M62" s="183">
        <v>1267</v>
      </c>
      <c r="N62" s="10">
        <v>0</v>
      </c>
      <c r="O62" s="183">
        <v>0</v>
      </c>
      <c r="P62" s="183">
        <v>0</v>
      </c>
      <c r="Q62" s="183">
        <v>0</v>
      </c>
      <c r="R62" s="183">
        <v>0</v>
      </c>
      <c r="S62" s="183">
        <v>0</v>
      </c>
      <c r="T62" s="183">
        <v>0</v>
      </c>
      <c r="U62" s="183">
        <v>59881</v>
      </c>
      <c r="V62" s="183">
        <v>1267</v>
      </c>
      <c r="W62" s="183">
        <v>61148</v>
      </c>
      <c r="X62" s="183">
        <v>0</v>
      </c>
      <c r="Y62" s="183">
        <v>0</v>
      </c>
      <c r="Z62" s="183">
        <v>61148</v>
      </c>
      <c r="AA62" s="184">
        <f t="shared" si="0"/>
        <v>20.443998662654632</v>
      </c>
    </row>
    <row r="63" spans="1:27" x14ac:dyDescent="0.3">
      <c r="A63" s="10" t="s">
        <v>232</v>
      </c>
      <c r="B63" s="10">
        <v>1</v>
      </c>
      <c r="C63" s="10" t="s">
        <v>722</v>
      </c>
      <c r="D63" s="11">
        <v>40603</v>
      </c>
      <c r="E63" s="11">
        <v>40968</v>
      </c>
      <c r="F63" s="10">
        <v>3428</v>
      </c>
      <c r="G63" s="10">
        <v>858</v>
      </c>
      <c r="H63" s="183">
        <v>3801</v>
      </c>
      <c r="I63" s="183">
        <v>15967</v>
      </c>
      <c r="J63" s="183">
        <v>0</v>
      </c>
      <c r="K63" s="183">
        <v>5000</v>
      </c>
      <c r="L63" s="183">
        <v>24768</v>
      </c>
      <c r="M63" s="183">
        <v>26630</v>
      </c>
      <c r="N63" s="10">
        <v>2570</v>
      </c>
      <c r="O63" s="183">
        <v>11831</v>
      </c>
      <c r="P63" s="183">
        <v>6997</v>
      </c>
      <c r="Q63" s="183">
        <v>0</v>
      </c>
      <c r="R63" s="183">
        <v>5453</v>
      </c>
      <c r="S63" s="183">
        <v>500</v>
      </c>
      <c r="T63" s="183">
        <v>24281</v>
      </c>
      <c r="U63" s="183">
        <v>49049</v>
      </c>
      <c r="V63" s="183">
        <v>27130</v>
      </c>
      <c r="W63" s="183">
        <v>76179</v>
      </c>
      <c r="X63" s="183">
        <v>1358</v>
      </c>
      <c r="Y63" s="183">
        <v>0</v>
      </c>
      <c r="Z63" s="183">
        <v>77537</v>
      </c>
      <c r="AA63" s="184">
        <f t="shared" si="0"/>
        <v>22.618728121353559</v>
      </c>
    </row>
    <row r="64" spans="1:27" x14ac:dyDescent="0.3">
      <c r="A64" s="10" t="s">
        <v>13</v>
      </c>
      <c r="B64" s="10">
        <v>1</v>
      </c>
      <c r="C64" s="10" t="s">
        <v>728</v>
      </c>
      <c r="D64" s="11">
        <v>40634</v>
      </c>
      <c r="E64" s="11">
        <v>40999</v>
      </c>
      <c r="F64" s="10">
        <v>1932</v>
      </c>
      <c r="G64" s="10">
        <v>1932</v>
      </c>
      <c r="H64" s="183">
        <v>18593</v>
      </c>
      <c r="I64" s="183">
        <v>23327</v>
      </c>
      <c r="J64" s="183">
        <v>3500</v>
      </c>
      <c r="K64" s="183">
        <v>2090</v>
      </c>
      <c r="L64" s="183">
        <v>47510</v>
      </c>
      <c r="M64" s="183">
        <v>5900</v>
      </c>
      <c r="N64" s="10">
        <v>0</v>
      </c>
      <c r="O64" s="183">
        <v>0</v>
      </c>
      <c r="P64" s="183">
        <v>0</v>
      </c>
      <c r="Q64" s="183">
        <v>0</v>
      </c>
      <c r="R64" s="183">
        <v>0</v>
      </c>
      <c r="S64" s="183">
        <v>0</v>
      </c>
      <c r="T64" s="183">
        <v>0</v>
      </c>
      <c r="U64" s="183">
        <v>47510</v>
      </c>
      <c r="V64" s="183">
        <v>5900</v>
      </c>
      <c r="W64" s="183">
        <v>53410</v>
      </c>
      <c r="X64" s="183">
        <v>808</v>
      </c>
      <c r="Y64" s="183">
        <v>0</v>
      </c>
      <c r="Z64" s="183">
        <v>54218</v>
      </c>
      <c r="AA64" s="184">
        <f t="shared" si="0"/>
        <v>28.063146997929607</v>
      </c>
    </row>
    <row r="65" spans="1:27" x14ac:dyDescent="0.3">
      <c r="A65" s="10" t="s">
        <v>70</v>
      </c>
      <c r="B65" s="10">
        <v>1</v>
      </c>
      <c r="C65" s="10" t="s">
        <v>727</v>
      </c>
      <c r="D65" s="11">
        <v>40544</v>
      </c>
      <c r="E65" s="11">
        <v>40908</v>
      </c>
      <c r="F65" s="10">
        <v>2387</v>
      </c>
      <c r="G65" s="10">
        <v>1997</v>
      </c>
      <c r="H65" s="183">
        <v>9445</v>
      </c>
      <c r="I65" s="183">
        <v>74868</v>
      </c>
      <c r="J65" s="183">
        <v>1500</v>
      </c>
      <c r="K65" s="183">
        <v>0</v>
      </c>
      <c r="L65" s="183">
        <v>85813</v>
      </c>
      <c r="M65" s="183">
        <v>12945</v>
      </c>
      <c r="N65" s="10">
        <v>390</v>
      </c>
      <c r="O65" s="183">
        <v>3190</v>
      </c>
      <c r="P65" s="183">
        <v>0</v>
      </c>
      <c r="Q65" s="183">
        <v>0</v>
      </c>
      <c r="R65" s="183">
        <v>0</v>
      </c>
      <c r="S65" s="183">
        <v>0</v>
      </c>
      <c r="T65" s="183">
        <v>3190</v>
      </c>
      <c r="U65" s="183">
        <v>89003</v>
      </c>
      <c r="V65" s="183">
        <v>12945</v>
      </c>
      <c r="W65" s="183">
        <v>101948</v>
      </c>
      <c r="X65" s="183">
        <v>1228</v>
      </c>
      <c r="Y65" s="183">
        <v>0</v>
      </c>
      <c r="Z65" s="183">
        <v>103176</v>
      </c>
      <c r="AA65" s="184">
        <f t="shared" si="0"/>
        <v>43.224130708001674</v>
      </c>
    </row>
    <row r="66" spans="1:27" x14ac:dyDescent="0.3">
      <c r="A66" s="10" t="s">
        <v>78</v>
      </c>
      <c r="B66" s="10">
        <v>1</v>
      </c>
      <c r="C66" s="10" t="s">
        <v>708</v>
      </c>
      <c r="D66" s="11">
        <v>40634</v>
      </c>
      <c r="E66" s="11">
        <v>40999</v>
      </c>
      <c r="F66" s="10">
        <v>1873</v>
      </c>
      <c r="G66" s="10">
        <v>1645</v>
      </c>
      <c r="H66" s="183">
        <v>4967</v>
      </c>
      <c r="I66" s="183">
        <v>42244</v>
      </c>
      <c r="J66" s="183">
        <v>0</v>
      </c>
      <c r="K66" s="183">
        <v>0</v>
      </c>
      <c r="L66" s="183">
        <v>47211</v>
      </c>
      <c r="M66" s="183">
        <v>3630</v>
      </c>
      <c r="N66" s="10">
        <v>228</v>
      </c>
      <c r="O66" s="183">
        <v>677</v>
      </c>
      <c r="P66" s="183">
        <v>6085</v>
      </c>
      <c r="Q66" s="183">
        <v>0</v>
      </c>
      <c r="R66" s="183">
        <v>0</v>
      </c>
      <c r="S66" s="183">
        <v>0</v>
      </c>
      <c r="T66" s="183">
        <v>6762</v>
      </c>
      <c r="U66" s="183">
        <v>53973</v>
      </c>
      <c r="V66" s="183">
        <v>3630</v>
      </c>
      <c r="W66" s="183">
        <v>57603</v>
      </c>
      <c r="X66" s="183">
        <v>739</v>
      </c>
      <c r="Y66" s="183">
        <v>0</v>
      </c>
      <c r="Z66" s="183">
        <v>58342</v>
      </c>
      <c r="AA66" s="184">
        <f t="shared" si="0"/>
        <v>31.148958889482113</v>
      </c>
    </row>
    <row r="67" spans="1:27" x14ac:dyDescent="0.3">
      <c r="A67" s="10" t="s">
        <v>28</v>
      </c>
      <c r="B67" s="10">
        <v>1</v>
      </c>
      <c r="C67" s="10" t="s">
        <v>746</v>
      </c>
      <c r="D67" s="11">
        <v>40634</v>
      </c>
      <c r="E67" s="11">
        <v>40999</v>
      </c>
      <c r="F67" s="10">
        <v>1652</v>
      </c>
      <c r="G67" s="10">
        <v>1312</v>
      </c>
      <c r="H67" s="183">
        <v>7822</v>
      </c>
      <c r="I67" s="183">
        <v>0</v>
      </c>
      <c r="J67" s="183">
        <v>30000</v>
      </c>
      <c r="K67" s="183">
        <v>0</v>
      </c>
      <c r="L67" s="183">
        <v>37822</v>
      </c>
      <c r="M67" s="183">
        <v>3288</v>
      </c>
      <c r="N67" s="10">
        <v>340</v>
      </c>
      <c r="O67" s="183">
        <v>2027</v>
      </c>
      <c r="P67" s="183">
        <v>0</v>
      </c>
      <c r="Q67" s="183">
        <v>1000</v>
      </c>
      <c r="R67" s="183">
        <v>0</v>
      </c>
      <c r="S67" s="183">
        <v>0</v>
      </c>
      <c r="T67" s="183">
        <v>3027</v>
      </c>
      <c r="U67" s="183">
        <v>40849</v>
      </c>
      <c r="V67" s="183">
        <v>3288</v>
      </c>
      <c r="W67" s="183">
        <v>44137</v>
      </c>
      <c r="X67" s="183">
        <v>608</v>
      </c>
      <c r="Y67" s="183">
        <v>0</v>
      </c>
      <c r="Z67" s="183">
        <v>44745</v>
      </c>
      <c r="AA67" s="184">
        <f t="shared" si="0"/>
        <v>27.085351089588379</v>
      </c>
    </row>
    <row r="68" spans="1:27" x14ac:dyDescent="0.3">
      <c r="A68" s="10" t="s">
        <v>87</v>
      </c>
      <c r="B68" s="10">
        <v>1</v>
      </c>
      <c r="C68" s="10" t="s">
        <v>727</v>
      </c>
      <c r="D68" s="11">
        <v>40634</v>
      </c>
      <c r="E68" s="11">
        <v>40999</v>
      </c>
      <c r="F68" s="10">
        <v>3895</v>
      </c>
      <c r="G68" s="10">
        <v>2053</v>
      </c>
      <c r="H68" s="183">
        <v>7490</v>
      </c>
      <c r="I68" s="183">
        <v>37156</v>
      </c>
      <c r="J68" s="183">
        <v>0</v>
      </c>
      <c r="K68" s="183">
        <v>1000</v>
      </c>
      <c r="L68" s="183">
        <v>45646</v>
      </c>
      <c r="M68" s="183">
        <v>8277</v>
      </c>
      <c r="N68" s="10">
        <v>1842</v>
      </c>
      <c r="O68" s="183">
        <v>6705</v>
      </c>
      <c r="P68" s="183">
        <v>0</v>
      </c>
      <c r="Q68" s="183">
        <v>0</v>
      </c>
      <c r="R68" s="183">
        <v>1000</v>
      </c>
      <c r="S68" s="183">
        <v>0</v>
      </c>
      <c r="T68" s="183">
        <v>7705</v>
      </c>
      <c r="U68" s="183">
        <v>53351</v>
      </c>
      <c r="V68" s="183">
        <v>8277</v>
      </c>
      <c r="W68" s="183">
        <v>61628</v>
      </c>
      <c r="X68" s="183">
        <v>1516</v>
      </c>
      <c r="Y68" s="183">
        <v>0</v>
      </c>
      <c r="Z68" s="183">
        <v>63144</v>
      </c>
      <c r="AA68" s="184">
        <f t="shared" ref="AA68:AA134" si="1">Z68/F68</f>
        <v>16.211553273427469</v>
      </c>
    </row>
    <row r="69" spans="1:27" x14ac:dyDescent="0.3">
      <c r="A69" s="10" t="s">
        <v>89</v>
      </c>
      <c r="B69" s="10">
        <v>1</v>
      </c>
      <c r="C69" s="10" t="s">
        <v>730</v>
      </c>
      <c r="D69" s="11">
        <v>40725</v>
      </c>
      <c r="E69" s="11">
        <v>41090</v>
      </c>
      <c r="F69" s="10">
        <v>2156</v>
      </c>
      <c r="G69" s="10">
        <v>1851</v>
      </c>
      <c r="H69" s="183">
        <v>10037</v>
      </c>
      <c r="I69" s="183">
        <v>0</v>
      </c>
      <c r="J69" s="183">
        <v>44478</v>
      </c>
      <c r="K69" s="183">
        <v>0</v>
      </c>
      <c r="L69" s="183">
        <v>54515</v>
      </c>
      <c r="M69" s="183">
        <v>2713</v>
      </c>
      <c r="N69" s="10">
        <v>305</v>
      </c>
      <c r="O69" s="183">
        <v>1654</v>
      </c>
      <c r="P69" s="183">
        <v>0</v>
      </c>
      <c r="Q69" s="183">
        <v>0</v>
      </c>
      <c r="R69" s="183">
        <v>2630</v>
      </c>
      <c r="S69" s="183">
        <v>0</v>
      </c>
      <c r="T69" s="183">
        <v>4284</v>
      </c>
      <c r="U69" s="183">
        <v>58799</v>
      </c>
      <c r="V69" s="183">
        <v>2713</v>
      </c>
      <c r="W69" s="183">
        <v>61512</v>
      </c>
      <c r="X69" s="183">
        <v>944</v>
      </c>
      <c r="Y69" s="183">
        <v>1413</v>
      </c>
      <c r="Z69" s="183">
        <v>63869</v>
      </c>
      <c r="AA69" s="184">
        <f t="shared" si="1"/>
        <v>29.623840445269018</v>
      </c>
    </row>
    <row r="70" spans="1:27" x14ac:dyDescent="0.3">
      <c r="A70" s="10" t="s">
        <v>24</v>
      </c>
      <c r="B70" s="10">
        <v>1</v>
      </c>
      <c r="C70" s="10" t="s">
        <v>739</v>
      </c>
      <c r="D70" s="11">
        <v>40756</v>
      </c>
      <c r="E70" s="11">
        <v>41121</v>
      </c>
      <c r="F70" s="10">
        <v>2475</v>
      </c>
      <c r="G70" s="10">
        <v>1655</v>
      </c>
      <c r="H70" s="183">
        <v>4028</v>
      </c>
      <c r="I70" s="183">
        <v>48913</v>
      </c>
      <c r="J70" s="183">
        <v>0</v>
      </c>
      <c r="K70" s="183">
        <v>0</v>
      </c>
      <c r="L70" s="183">
        <v>52941</v>
      </c>
      <c r="M70" s="183">
        <v>5839</v>
      </c>
      <c r="N70" s="10">
        <v>820</v>
      </c>
      <c r="O70" s="183">
        <v>1996</v>
      </c>
      <c r="P70" s="183">
        <v>0</v>
      </c>
      <c r="Q70" s="183">
        <v>700</v>
      </c>
      <c r="R70" s="183">
        <v>0</v>
      </c>
      <c r="S70" s="183">
        <v>2895</v>
      </c>
      <c r="T70" s="183">
        <v>2696</v>
      </c>
      <c r="U70" s="183">
        <v>55637</v>
      </c>
      <c r="V70" s="183">
        <v>8734</v>
      </c>
      <c r="W70" s="183">
        <v>64371</v>
      </c>
      <c r="X70" s="183">
        <v>1052</v>
      </c>
      <c r="Y70" s="183">
        <v>834</v>
      </c>
      <c r="Z70" s="183">
        <v>66257</v>
      </c>
      <c r="AA70" s="184">
        <f t="shared" si="1"/>
        <v>26.770505050505051</v>
      </c>
    </row>
    <row r="71" spans="1:27" x14ac:dyDescent="0.3">
      <c r="A71" s="10" t="s">
        <v>57</v>
      </c>
      <c r="B71" s="10">
        <v>1</v>
      </c>
      <c r="C71" s="10" t="s">
        <v>765</v>
      </c>
      <c r="D71" s="11">
        <v>40725</v>
      </c>
      <c r="E71" s="11">
        <v>41090</v>
      </c>
      <c r="F71" s="10">
        <v>1968</v>
      </c>
      <c r="G71" s="10">
        <v>1560</v>
      </c>
      <c r="H71" s="183">
        <v>12502</v>
      </c>
      <c r="I71" s="183">
        <v>0</v>
      </c>
      <c r="J71" s="183">
        <v>7972</v>
      </c>
      <c r="K71" s="183">
        <v>0</v>
      </c>
      <c r="L71" s="183">
        <v>20474</v>
      </c>
      <c r="M71" s="183">
        <v>0</v>
      </c>
      <c r="N71" s="10">
        <v>408</v>
      </c>
      <c r="O71" s="183">
        <v>0</v>
      </c>
      <c r="P71" s="183">
        <v>0</v>
      </c>
      <c r="Q71" s="183">
        <v>0</v>
      </c>
      <c r="R71" s="183">
        <v>0</v>
      </c>
      <c r="S71" s="183">
        <v>0</v>
      </c>
      <c r="T71" s="183">
        <v>0</v>
      </c>
      <c r="U71" s="183">
        <v>20474</v>
      </c>
      <c r="V71" s="183">
        <v>0</v>
      </c>
      <c r="W71" s="183">
        <v>20474</v>
      </c>
      <c r="X71" s="183">
        <v>882</v>
      </c>
      <c r="Y71" s="183">
        <v>0</v>
      </c>
      <c r="Z71" s="183">
        <v>21356</v>
      </c>
      <c r="AA71" s="184">
        <f t="shared" si="1"/>
        <v>10.851626016260163</v>
      </c>
    </row>
    <row r="72" spans="1:27" x14ac:dyDescent="0.3">
      <c r="A72" s="10" t="s">
        <v>61</v>
      </c>
      <c r="B72" s="10">
        <v>1</v>
      </c>
      <c r="C72" s="10" t="s">
        <v>735</v>
      </c>
      <c r="D72" s="11">
        <v>40634</v>
      </c>
      <c r="E72" s="11">
        <v>40999</v>
      </c>
      <c r="F72" s="10">
        <v>2202</v>
      </c>
      <c r="G72" s="10">
        <v>2202</v>
      </c>
      <c r="H72" s="183">
        <v>12289</v>
      </c>
      <c r="I72" s="183">
        <v>0</v>
      </c>
      <c r="J72" s="183">
        <v>0</v>
      </c>
      <c r="K72" s="183">
        <v>0</v>
      </c>
      <c r="L72" s="183">
        <v>12289</v>
      </c>
      <c r="M72" s="183">
        <v>3565</v>
      </c>
      <c r="N72" s="10">
        <v>0</v>
      </c>
      <c r="O72" s="183">
        <v>0</v>
      </c>
      <c r="P72" s="183">
        <v>0</v>
      </c>
      <c r="Q72" s="183">
        <v>0</v>
      </c>
      <c r="R72" s="183">
        <v>0</v>
      </c>
      <c r="S72" s="183">
        <v>0</v>
      </c>
      <c r="T72" s="183">
        <v>0</v>
      </c>
      <c r="U72" s="183">
        <v>12289</v>
      </c>
      <c r="V72" s="183">
        <v>3565</v>
      </c>
      <c r="W72" s="183">
        <v>15854</v>
      </c>
      <c r="X72" s="183">
        <v>1335</v>
      </c>
      <c r="Y72" s="183">
        <v>0</v>
      </c>
      <c r="Z72" s="183">
        <v>17189</v>
      </c>
      <c r="AA72" s="184">
        <f t="shared" si="1"/>
        <v>7.8060853769300635</v>
      </c>
    </row>
    <row r="73" spans="1:27" x14ac:dyDescent="0.3">
      <c r="A73" s="10" t="s">
        <v>81</v>
      </c>
      <c r="B73" s="10">
        <v>1</v>
      </c>
      <c r="C73" s="10" t="s">
        <v>723</v>
      </c>
      <c r="D73" s="11">
        <v>40725</v>
      </c>
      <c r="E73" s="11">
        <v>41090</v>
      </c>
      <c r="F73" s="10">
        <v>2913</v>
      </c>
      <c r="G73" s="10">
        <v>1403</v>
      </c>
      <c r="H73" s="183">
        <v>18754</v>
      </c>
      <c r="I73" s="183">
        <v>32023</v>
      </c>
      <c r="J73" s="183">
        <v>0</v>
      </c>
      <c r="K73" s="183">
        <v>0</v>
      </c>
      <c r="L73" s="183">
        <v>50777</v>
      </c>
      <c r="M73" s="183">
        <v>4751</v>
      </c>
      <c r="N73" s="10">
        <v>1510</v>
      </c>
      <c r="O73" s="183">
        <v>0</v>
      </c>
      <c r="P73" s="183">
        <v>0</v>
      </c>
      <c r="Q73" s="183">
        <v>0</v>
      </c>
      <c r="R73" s="183">
        <v>0</v>
      </c>
      <c r="S73" s="183">
        <v>0</v>
      </c>
      <c r="T73" s="183">
        <v>0</v>
      </c>
      <c r="U73" s="183">
        <v>50777</v>
      </c>
      <c r="V73" s="183">
        <v>4751</v>
      </c>
      <c r="W73" s="183">
        <v>55528</v>
      </c>
      <c r="X73" s="183">
        <v>1203</v>
      </c>
      <c r="Y73" s="183">
        <v>0</v>
      </c>
      <c r="Z73" s="183">
        <v>56731</v>
      </c>
      <c r="AA73" s="184">
        <f t="shared" si="1"/>
        <v>19.475111568829387</v>
      </c>
    </row>
    <row r="74" spans="1:27" x14ac:dyDescent="0.3">
      <c r="A74" s="10" t="s">
        <v>90</v>
      </c>
      <c r="B74" s="10">
        <v>1</v>
      </c>
      <c r="C74" s="10" t="s">
        <v>725</v>
      </c>
      <c r="D74" s="11">
        <v>40725</v>
      </c>
      <c r="E74" s="11">
        <v>41090</v>
      </c>
      <c r="F74" s="10">
        <v>575</v>
      </c>
      <c r="G74" s="10">
        <v>575</v>
      </c>
      <c r="H74" s="183">
        <v>2111</v>
      </c>
      <c r="I74" s="183">
        <v>32641</v>
      </c>
      <c r="J74" s="183">
        <v>0</v>
      </c>
      <c r="K74" s="183">
        <v>0</v>
      </c>
      <c r="L74" s="183">
        <v>34752</v>
      </c>
      <c r="M74" s="183">
        <v>5226</v>
      </c>
      <c r="N74" s="10">
        <v>0</v>
      </c>
      <c r="O74" s="183">
        <v>0</v>
      </c>
      <c r="P74" s="183">
        <v>0</v>
      </c>
      <c r="Q74" s="183">
        <v>0</v>
      </c>
      <c r="R74" s="183">
        <v>0</v>
      </c>
      <c r="S74" s="183">
        <v>0</v>
      </c>
      <c r="T74" s="183">
        <v>0</v>
      </c>
      <c r="U74" s="183">
        <v>34752</v>
      </c>
      <c r="V74" s="183">
        <v>5226</v>
      </c>
      <c r="W74" s="183">
        <v>39978</v>
      </c>
      <c r="X74" s="183">
        <v>239</v>
      </c>
      <c r="Y74" s="183">
        <v>0</v>
      </c>
      <c r="Z74" s="183">
        <v>40217</v>
      </c>
      <c r="AA74" s="184">
        <f t="shared" si="1"/>
        <v>69.942608695652169</v>
      </c>
    </row>
    <row r="75" spans="1:27" x14ac:dyDescent="0.3">
      <c r="A75" s="10" t="s">
        <v>39</v>
      </c>
      <c r="B75" s="10">
        <v>1</v>
      </c>
      <c r="C75" s="10" t="s">
        <v>746</v>
      </c>
      <c r="D75" s="11">
        <v>40725</v>
      </c>
      <c r="E75" s="11">
        <v>41090</v>
      </c>
      <c r="F75" s="10">
        <v>2738</v>
      </c>
      <c r="G75" s="10">
        <v>2738</v>
      </c>
      <c r="H75" s="183">
        <v>13907</v>
      </c>
      <c r="I75" s="183">
        <v>47852</v>
      </c>
      <c r="J75" s="183">
        <v>0</v>
      </c>
      <c r="K75" s="183">
        <v>14948</v>
      </c>
      <c r="L75" s="183">
        <v>76707</v>
      </c>
      <c r="M75" s="183">
        <v>2583</v>
      </c>
      <c r="N75" s="10">
        <v>0</v>
      </c>
      <c r="O75" s="183">
        <v>0</v>
      </c>
      <c r="P75" s="183">
        <v>0</v>
      </c>
      <c r="Q75" s="183">
        <v>0</v>
      </c>
      <c r="R75" s="183">
        <v>0</v>
      </c>
      <c r="S75" s="183">
        <v>0</v>
      </c>
      <c r="T75" s="183">
        <v>0</v>
      </c>
      <c r="U75" s="183">
        <v>76707</v>
      </c>
      <c r="V75" s="183">
        <v>2583</v>
      </c>
      <c r="W75" s="183">
        <v>79290</v>
      </c>
      <c r="X75" s="183">
        <v>611</v>
      </c>
      <c r="Y75" s="183">
        <v>0</v>
      </c>
      <c r="Z75" s="183">
        <v>79901</v>
      </c>
      <c r="AA75" s="184">
        <f t="shared" si="1"/>
        <v>29.182249817384953</v>
      </c>
    </row>
    <row r="76" spans="1:27" s="159" customFormat="1" x14ac:dyDescent="0.3">
      <c r="A76" s="52" t="s">
        <v>1487</v>
      </c>
      <c r="B76" s="180"/>
      <c r="C76" s="163"/>
      <c r="D76" s="164"/>
      <c r="E76" s="164"/>
      <c r="F76" s="165">
        <f t="shared" ref="F76:Z76" si="2">SUM(F3:F75)</f>
        <v>197302</v>
      </c>
      <c r="G76" s="165">
        <f t="shared" si="2"/>
        <v>154496</v>
      </c>
      <c r="H76" s="172">
        <f t="shared" si="2"/>
        <v>754215</v>
      </c>
      <c r="I76" s="172">
        <f t="shared" si="2"/>
        <v>2998298</v>
      </c>
      <c r="J76" s="172">
        <f t="shared" si="2"/>
        <v>494854</v>
      </c>
      <c r="K76" s="172">
        <f t="shared" si="2"/>
        <v>892720</v>
      </c>
      <c r="L76" s="172">
        <f t="shared" si="2"/>
        <v>5140087</v>
      </c>
      <c r="M76" s="172">
        <f t="shared" si="2"/>
        <v>941443</v>
      </c>
      <c r="N76" s="165">
        <f t="shared" si="2"/>
        <v>42806</v>
      </c>
      <c r="O76" s="172">
        <f t="shared" si="2"/>
        <v>177381</v>
      </c>
      <c r="P76" s="172">
        <f t="shared" si="2"/>
        <v>146101</v>
      </c>
      <c r="Q76" s="172">
        <f t="shared" si="2"/>
        <v>3811</v>
      </c>
      <c r="R76" s="172">
        <f t="shared" si="2"/>
        <v>32896</v>
      </c>
      <c r="S76" s="172">
        <f t="shared" si="2"/>
        <v>10524</v>
      </c>
      <c r="T76" s="172">
        <f t="shared" si="2"/>
        <v>360189</v>
      </c>
      <c r="U76" s="172">
        <f t="shared" si="2"/>
        <v>5500276</v>
      </c>
      <c r="V76" s="172">
        <f t="shared" si="2"/>
        <v>951967</v>
      </c>
      <c r="W76" s="172">
        <f t="shared" si="2"/>
        <v>6452243</v>
      </c>
      <c r="X76" s="172">
        <f t="shared" si="2"/>
        <v>97403</v>
      </c>
      <c r="Y76" s="172">
        <f t="shared" si="2"/>
        <v>5965</v>
      </c>
      <c r="Z76" s="172">
        <f t="shared" si="2"/>
        <v>6555611</v>
      </c>
      <c r="AA76" s="186">
        <f t="shared" si="1"/>
        <v>33.226277483249028</v>
      </c>
    </row>
    <row r="77" spans="1:27" s="159" customFormat="1" x14ac:dyDescent="0.3">
      <c r="A77" s="51" t="s">
        <v>1488</v>
      </c>
      <c r="D77" s="161"/>
      <c r="E77" s="161"/>
      <c r="F77" s="168">
        <f>F76/73</f>
        <v>2702.7671232876714</v>
      </c>
      <c r="G77" s="168">
        <f t="shared" ref="G77:Z77" si="3">G76/73</f>
        <v>2116.3835616438355</v>
      </c>
      <c r="H77" s="187">
        <f t="shared" si="3"/>
        <v>10331.712328767124</v>
      </c>
      <c r="I77" s="187">
        <f t="shared" si="3"/>
        <v>41072.575342465752</v>
      </c>
      <c r="J77" s="187">
        <f t="shared" si="3"/>
        <v>6778.821917808219</v>
      </c>
      <c r="K77" s="187">
        <f t="shared" si="3"/>
        <v>12229.04109589041</v>
      </c>
      <c r="L77" s="187">
        <f t="shared" si="3"/>
        <v>70412.150684931505</v>
      </c>
      <c r="M77" s="187">
        <f t="shared" si="3"/>
        <v>12896.479452054795</v>
      </c>
      <c r="N77" s="168">
        <f t="shared" si="3"/>
        <v>586.38356164383561</v>
      </c>
      <c r="O77" s="187">
        <f t="shared" si="3"/>
        <v>2429.8767123287671</v>
      </c>
      <c r="P77" s="187">
        <f t="shared" si="3"/>
        <v>2001.3835616438357</v>
      </c>
      <c r="Q77" s="187">
        <f t="shared" si="3"/>
        <v>52.205479452054796</v>
      </c>
      <c r="R77" s="187">
        <f t="shared" si="3"/>
        <v>450.63013698630135</v>
      </c>
      <c r="S77" s="187">
        <f t="shared" si="3"/>
        <v>144.16438356164383</v>
      </c>
      <c r="T77" s="187">
        <f t="shared" si="3"/>
        <v>4934.0958904109593</v>
      </c>
      <c r="U77" s="187">
        <f t="shared" si="3"/>
        <v>75346.246575342462</v>
      </c>
      <c r="V77" s="187">
        <f t="shared" si="3"/>
        <v>13040.643835616438</v>
      </c>
      <c r="W77" s="187">
        <f t="shared" si="3"/>
        <v>88386.890410958906</v>
      </c>
      <c r="X77" s="187">
        <f t="shared" si="3"/>
        <v>1334.2876712328766</v>
      </c>
      <c r="Y77" s="187">
        <f t="shared" si="3"/>
        <v>81.712328767123282</v>
      </c>
      <c r="Z77" s="187">
        <f t="shared" si="3"/>
        <v>89802.890410958906</v>
      </c>
      <c r="AA77" s="184"/>
    </row>
    <row r="78" spans="1:27" s="159" customFormat="1" x14ac:dyDescent="0.3">
      <c r="D78" s="161"/>
      <c r="E78" s="161"/>
      <c r="H78" s="183"/>
      <c r="I78" s="183"/>
      <c r="J78" s="183"/>
      <c r="K78" s="183"/>
      <c r="L78" s="183"/>
      <c r="M78" s="183"/>
      <c r="O78" s="183"/>
      <c r="P78" s="183"/>
      <c r="Q78" s="183"/>
      <c r="R78" s="183"/>
      <c r="S78" s="183"/>
      <c r="T78" s="183"/>
      <c r="U78" s="183"/>
      <c r="V78" s="183"/>
      <c r="W78" s="183"/>
      <c r="X78" s="183"/>
      <c r="Y78" s="183"/>
      <c r="Z78" s="183"/>
      <c r="AA78" s="184"/>
    </row>
    <row r="79" spans="1:27" x14ac:dyDescent="0.3">
      <c r="A79" s="10" t="s">
        <v>254</v>
      </c>
      <c r="B79" s="10">
        <v>2</v>
      </c>
      <c r="C79" s="10" t="s">
        <v>704</v>
      </c>
      <c r="D79" s="11">
        <v>40544</v>
      </c>
      <c r="E79" s="11">
        <v>40908</v>
      </c>
      <c r="F79" s="10">
        <v>6351</v>
      </c>
      <c r="G79" s="10">
        <v>6351</v>
      </c>
      <c r="H79" s="183">
        <v>8549</v>
      </c>
      <c r="I79" s="183">
        <v>160267</v>
      </c>
      <c r="J79" s="183">
        <v>0</v>
      </c>
      <c r="K79" s="183">
        <v>0</v>
      </c>
      <c r="L79" s="183">
        <v>168816</v>
      </c>
      <c r="M79" s="183">
        <v>13450</v>
      </c>
      <c r="N79" s="10">
        <v>0</v>
      </c>
      <c r="O79" s="183">
        <v>0</v>
      </c>
      <c r="P79" s="183">
        <v>0</v>
      </c>
      <c r="Q79" s="183">
        <v>0</v>
      </c>
      <c r="R79" s="183">
        <v>0</v>
      </c>
      <c r="S79" s="183">
        <v>0</v>
      </c>
      <c r="T79" s="183">
        <v>0</v>
      </c>
      <c r="U79" s="183">
        <v>168816</v>
      </c>
      <c r="V79" s="183">
        <v>13450</v>
      </c>
      <c r="W79" s="183">
        <v>182266</v>
      </c>
      <c r="X79" s="183">
        <v>2844</v>
      </c>
      <c r="Y79" s="183">
        <v>0</v>
      </c>
      <c r="Z79" s="183">
        <v>185110</v>
      </c>
      <c r="AA79" s="184">
        <f t="shared" si="1"/>
        <v>29.146591088017637</v>
      </c>
    </row>
    <row r="80" spans="1:27" x14ac:dyDescent="0.3">
      <c r="A80" s="10" t="s">
        <v>260</v>
      </c>
      <c r="B80" s="10">
        <v>2</v>
      </c>
      <c r="C80" s="10" t="s">
        <v>714</v>
      </c>
      <c r="D80" s="11">
        <v>40513</v>
      </c>
      <c r="E80" s="11">
        <v>40877</v>
      </c>
      <c r="F80" s="10">
        <v>6583</v>
      </c>
      <c r="G80" s="10">
        <v>6583</v>
      </c>
      <c r="H80" s="183">
        <v>21826</v>
      </c>
      <c r="I80" s="183">
        <v>264868</v>
      </c>
      <c r="J80" s="183">
        <v>0</v>
      </c>
      <c r="K80" s="183">
        <v>488</v>
      </c>
      <c r="L80" s="183">
        <v>287182</v>
      </c>
      <c r="M80" s="183">
        <v>16908</v>
      </c>
      <c r="N80" s="10">
        <v>0</v>
      </c>
      <c r="O80" s="183">
        <v>0</v>
      </c>
      <c r="P80" s="183">
        <v>0</v>
      </c>
      <c r="Q80" s="183">
        <v>0</v>
      </c>
      <c r="R80" s="183">
        <v>0</v>
      </c>
      <c r="S80" s="183">
        <v>0</v>
      </c>
      <c r="T80" s="183">
        <v>0</v>
      </c>
      <c r="U80" s="183">
        <v>287182</v>
      </c>
      <c r="V80" s="183">
        <v>16908</v>
      </c>
      <c r="W80" s="183">
        <v>304090</v>
      </c>
      <c r="X80" s="183">
        <v>1735</v>
      </c>
      <c r="Y80" s="183">
        <v>0</v>
      </c>
      <c r="Z80" s="183">
        <v>305825</v>
      </c>
      <c r="AA80" s="184">
        <f t="shared" si="1"/>
        <v>46.456782621904907</v>
      </c>
    </row>
    <row r="81" spans="1:27" x14ac:dyDescent="0.3">
      <c r="A81" s="10" t="s">
        <v>173</v>
      </c>
      <c r="B81" s="10">
        <v>2</v>
      </c>
      <c r="C81" s="10" t="s">
        <v>718</v>
      </c>
      <c r="D81" s="11">
        <v>40544</v>
      </c>
      <c r="E81" s="11">
        <v>40908</v>
      </c>
      <c r="F81" s="10">
        <v>5379</v>
      </c>
      <c r="G81" s="10">
        <v>5379</v>
      </c>
      <c r="H81" s="183">
        <v>5644</v>
      </c>
      <c r="I81" s="183">
        <v>237056</v>
      </c>
      <c r="J81" s="183">
        <v>0</v>
      </c>
      <c r="K81" s="183">
        <v>0</v>
      </c>
      <c r="L81" s="183">
        <v>242700</v>
      </c>
      <c r="M81" s="183">
        <v>7858</v>
      </c>
      <c r="N81" s="10">
        <v>0</v>
      </c>
      <c r="O81" s="183">
        <v>0</v>
      </c>
      <c r="P81" s="183">
        <v>0</v>
      </c>
      <c r="Q81" s="183">
        <v>0</v>
      </c>
      <c r="R81" s="183">
        <v>0</v>
      </c>
      <c r="S81" s="183">
        <v>0</v>
      </c>
      <c r="T81" s="183">
        <v>0</v>
      </c>
      <c r="U81" s="183">
        <v>242700</v>
      </c>
      <c r="V81" s="183">
        <v>7858</v>
      </c>
      <c r="W81" s="183">
        <v>250558</v>
      </c>
      <c r="X81" s="183">
        <v>3041</v>
      </c>
      <c r="Y81" s="183">
        <v>0</v>
      </c>
      <c r="Z81" s="183">
        <v>253599</v>
      </c>
      <c r="AA81" s="184">
        <f t="shared" si="1"/>
        <v>47.14612381483547</v>
      </c>
    </row>
    <row r="82" spans="1:27" x14ac:dyDescent="0.3">
      <c r="A82" s="10" t="s">
        <v>45</v>
      </c>
      <c r="B82" s="10">
        <v>2</v>
      </c>
      <c r="C82" s="10" t="s">
        <v>708</v>
      </c>
      <c r="D82" s="11">
        <v>40634</v>
      </c>
      <c r="E82" s="11">
        <v>40999</v>
      </c>
      <c r="F82" s="10">
        <v>4537</v>
      </c>
      <c r="G82" s="10">
        <v>2554</v>
      </c>
      <c r="H82" s="183">
        <v>17210</v>
      </c>
      <c r="I82" s="183">
        <v>0</v>
      </c>
      <c r="J82" s="183">
        <v>26700</v>
      </c>
      <c r="K82" s="183">
        <v>0</v>
      </c>
      <c r="L82" s="183">
        <v>43910</v>
      </c>
      <c r="M82" s="183">
        <v>861</v>
      </c>
      <c r="N82" s="10">
        <v>1983</v>
      </c>
      <c r="O82" s="183">
        <v>0</v>
      </c>
      <c r="P82" s="183">
        <v>0</v>
      </c>
      <c r="Q82" s="183">
        <v>0</v>
      </c>
      <c r="R82" s="183">
        <v>0</v>
      </c>
      <c r="S82" s="183">
        <v>0</v>
      </c>
      <c r="T82" s="183">
        <v>0</v>
      </c>
      <c r="U82" s="183">
        <v>43910</v>
      </c>
      <c r="V82" s="183">
        <v>861</v>
      </c>
      <c r="W82" s="183">
        <v>44771</v>
      </c>
      <c r="X82" s="183">
        <v>1544</v>
      </c>
      <c r="Y82" s="183">
        <v>0</v>
      </c>
      <c r="Z82" s="183">
        <v>46315</v>
      </c>
      <c r="AA82" s="184">
        <f t="shared" si="1"/>
        <v>10.208287414591139</v>
      </c>
    </row>
    <row r="83" spans="1:27" x14ac:dyDescent="0.3">
      <c r="A83" s="10" t="s">
        <v>291</v>
      </c>
      <c r="B83" s="10">
        <v>2</v>
      </c>
      <c r="C83" s="10" t="s">
        <v>722</v>
      </c>
      <c r="D83" s="11">
        <v>40725</v>
      </c>
      <c r="E83" s="11">
        <v>41090</v>
      </c>
      <c r="F83" s="10">
        <v>6621</v>
      </c>
      <c r="G83" s="10">
        <v>6621</v>
      </c>
      <c r="H83" s="183">
        <v>19608</v>
      </c>
      <c r="I83" s="183">
        <v>198457</v>
      </c>
      <c r="J83" s="183">
        <v>0</v>
      </c>
      <c r="K83" s="183">
        <v>0</v>
      </c>
      <c r="L83" s="183">
        <v>218065</v>
      </c>
      <c r="M83" s="183">
        <v>56653</v>
      </c>
      <c r="N83" s="10">
        <v>0</v>
      </c>
      <c r="O83" s="183">
        <v>0</v>
      </c>
      <c r="P83" s="183">
        <v>0</v>
      </c>
      <c r="Q83" s="183">
        <v>0</v>
      </c>
      <c r="R83" s="183">
        <v>0</v>
      </c>
      <c r="S83" s="183">
        <v>0</v>
      </c>
      <c r="T83" s="183">
        <v>0</v>
      </c>
      <c r="U83" s="183">
        <v>218065</v>
      </c>
      <c r="V83" s="183">
        <v>56653</v>
      </c>
      <c r="W83" s="183">
        <v>274718</v>
      </c>
      <c r="X83" s="183">
        <v>2813</v>
      </c>
      <c r="Y83" s="183">
        <v>0</v>
      </c>
      <c r="Z83" s="183">
        <v>277531</v>
      </c>
      <c r="AA83" s="184">
        <f t="shared" si="1"/>
        <v>41.916779942606858</v>
      </c>
    </row>
    <row r="84" spans="1:27" x14ac:dyDescent="0.3">
      <c r="A84" s="10" t="s">
        <v>272</v>
      </c>
      <c r="B84" s="10">
        <v>2</v>
      </c>
      <c r="C84" s="10" t="s">
        <v>728</v>
      </c>
      <c r="D84" s="11">
        <v>40725</v>
      </c>
      <c r="E84" s="11">
        <v>41090</v>
      </c>
      <c r="F84" s="10">
        <v>5263</v>
      </c>
      <c r="G84" s="10">
        <v>2291</v>
      </c>
      <c r="H84" s="183">
        <v>19914</v>
      </c>
      <c r="I84" s="183">
        <v>181927</v>
      </c>
      <c r="J84" s="183">
        <v>0</v>
      </c>
      <c r="K84" s="183">
        <v>0</v>
      </c>
      <c r="L84" s="183">
        <v>201841</v>
      </c>
      <c r="M84" s="183">
        <v>41134</v>
      </c>
      <c r="N84" s="10">
        <v>2972</v>
      </c>
      <c r="O84" s="183">
        <v>25834</v>
      </c>
      <c r="P84" s="183">
        <v>0</v>
      </c>
      <c r="Q84" s="183">
        <v>0</v>
      </c>
      <c r="R84" s="183">
        <v>96782</v>
      </c>
      <c r="S84" s="183">
        <v>0</v>
      </c>
      <c r="T84" s="183">
        <v>122616</v>
      </c>
      <c r="U84" s="183">
        <v>324457</v>
      </c>
      <c r="V84" s="183">
        <v>41134</v>
      </c>
      <c r="W84" s="183">
        <v>365591</v>
      </c>
      <c r="X84" s="183">
        <v>2228</v>
      </c>
      <c r="Y84" s="183">
        <v>0</v>
      </c>
      <c r="Z84" s="183">
        <v>367819</v>
      </c>
      <c r="AA84" s="184">
        <f t="shared" si="1"/>
        <v>69.887706631198938</v>
      </c>
    </row>
    <row r="85" spans="1:27" x14ac:dyDescent="0.3">
      <c r="A85" s="10" t="s">
        <v>93</v>
      </c>
      <c r="B85" s="10">
        <v>2</v>
      </c>
      <c r="C85" s="10" t="s">
        <v>706</v>
      </c>
      <c r="D85" s="11">
        <v>40664</v>
      </c>
      <c r="E85" s="11">
        <v>41029</v>
      </c>
      <c r="F85" s="10">
        <v>4005</v>
      </c>
      <c r="G85" s="10">
        <v>1325</v>
      </c>
      <c r="H85" s="183">
        <v>5078</v>
      </c>
      <c r="I85" s="183">
        <v>5834</v>
      </c>
      <c r="J85" s="183">
        <v>0</v>
      </c>
      <c r="K85" s="183">
        <v>0</v>
      </c>
      <c r="L85" s="183">
        <v>10912</v>
      </c>
      <c r="M85" s="183">
        <v>4799</v>
      </c>
      <c r="N85" s="10">
        <v>2680</v>
      </c>
      <c r="O85" s="183">
        <v>10343</v>
      </c>
      <c r="P85" s="183">
        <v>11844</v>
      </c>
      <c r="Q85" s="183">
        <v>0</v>
      </c>
      <c r="R85" s="183">
        <v>0</v>
      </c>
      <c r="S85" s="183">
        <v>0</v>
      </c>
      <c r="T85" s="183">
        <v>22187</v>
      </c>
      <c r="U85" s="183">
        <v>33099</v>
      </c>
      <c r="V85" s="183">
        <v>4799</v>
      </c>
      <c r="W85" s="183">
        <v>37898</v>
      </c>
      <c r="X85" s="183">
        <v>1625</v>
      </c>
      <c r="Y85" s="183">
        <v>0</v>
      </c>
      <c r="Z85" s="183">
        <v>39523</v>
      </c>
      <c r="AA85" s="184">
        <f t="shared" si="1"/>
        <v>9.8684144818976272</v>
      </c>
    </row>
    <row r="86" spans="1:27" x14ac:dyDescent="0.3">
      <c r="A86" s="10" t="s">
        <v>77</v>
      </c>
      <c r="B86" s="10">
        <v>2</v>
      </c>
      <c r="C86" s="10" t="s">
        <v>739</v>
      </c>
      <c r="D86" s="11">
        <v>40634</v>
      </c>
      <c r="E86" s="11">
        <v>40999</v>
      </c>
      <c r="F86" s="10">
        <v>4191</v>
      </c>
      <c r="G86" s="10">
        <v>2047</v>
      </c>
      <c r="H86" s="183">
        <v>7062</v>
      </c>
      <c r="I86" s="183">
        <v>37378</v>
      </c>
      <c r="J86" s="183">
        <v>0</v>
      </c>
      <c r="K86" s="183">
        <v>3000</v>
      </c>
      <c r="L86" s="183">
        <v>47440</v>
      </c>
      <c r="M86" s="183">
        <v>3950</v>
      </c>
      <c r="N86" s="10">
        <v>2144</v>
      </c>
      <c r="O86" s="183">
        <v>7397</v>
      </c>
      <c r="P86" s="183">
        <v>0</v>
      </c>
      <c r="Q86" s="183">
        <v>0</v>
      </c>
      <c r="R86" s="183">
        <v>250</v>
      </c>
      <c r="S86" s="183">
        <v>0</v>
      </c>
      <c r="T86" s="183">
        <v>7647</v>
      </c>
      <c r="U86" s="183">
        <v>55087</v>
      </c>
      <c r="V86" s="183">
        <v>3950</v>
      </c>
      <c r="W86" s="183">
        <v>59037</v>
      </c>
      <c r="X86" s="183">
        <v>1617</v>
      </c>
      <c r="Y86" s="183">
        <v>762</v>
      </c>
      <c r="Z86" s="183">
        <v>61416</v>
      </c>
      <c r="AA86" s="184">
        <f t="shared" si="1"/>
        <v>14.654259126700072</v>
      </c>
    </row>
    <row r="87" spans="1:27" x14ac:dyDescent="0.3">
      <c r="A87" s="10" t="s">
        <v>37</v>
      </c>
      <c r="B87" s="10">
        <v>2</v>
      </c>
      <c r="C87" s="10" t="s">
        <v>748</v>
      </c>
      <c r="D87" s="11">
        <v>40544</v>
      </c>
      <c r="E87" s="11">
        <v>40908</v>
      </c>
      <c r="F87" s="10">
        <v>4622</v>
      </c>
      <c r="G87" s="10">
        <v>4418</v>
      </c>
      <c r="H87" s="183">
        <v>16405</v>
      </c>
      <c r="I87" s="183">
        <v>108761</v>
      </c>
      <c r="J87" s="183">
        <v>0</v>
      </c>
      <c r="K87" s="183">
        <v>0</v>
      </c>
      <c r="L87" s="183">
        <v>125166</v>
      </c>
      <c r="M87" s="183">
        <v>10365</v>
      </c>
      <c r="N87" s="10">
        <v>204</v>
      </c>
      <c r="O87" s="183">
        <v>758</v>
      </c>
      <c r="P87" s="183">
        <v>0</v>
      </c>
      <c r="Q87" s="183">
        <v>0</v>
      </c>
      <c r="R87" s="183">
        <v>1466</v>
      </c>
      <c r="S87" s="183">
        <v>478</v>
      </c>
      <c r="T87" s="183">
        <v>2224</v>
      </c>
      <c r="U87" s="183">
        <v>127390</v>
      </c>
      <c r="V87" s="183">
        <v>10843</v>
      </c>
      <c r="W87" s="183">
        <v>138233</v>
      </c>
      <c r="X87" s="183">
        <v>2259</v>
      </c>
      <c r="Y87" s="183">
        <v>0</v>
      </c>
      <c r="Z87" s="183">
        <v>140492</v>
      </c>
      <c r="AA87" s="184">
        <f t="shared" si="1"/>
        <v>30.396365209865859</v>
      </c>
    </row>
    <row r="88" spans="1:27" x14ac:dyDescent="0.3">
      <c r="A88" s="10" t="s">
        <v>153</v>
      </c>
      <c r="B88" s="10">
        <v>2</v>
      </c>
      <c r="C88" s="10" t="s">
        <v>736</v>
      </c>
      <c r="D88" s="11">
        <v>40544</v>
      </c>
      <c r="E88" s="11">
        <v>40908</v>
      </c>
      <c r="F88" s="10">
        <v>4986</v>
      </c>
      <c r="G88" s="10">
        <v>4217</v>
      </c>
      <c r="H88" s="183">
        <v>14076</v>
      </c>
      <c r="I88" s="183">
        <v>128867</v>
      </c>
      <c r="J88" s="183">
        <v>0</v>
      </c>
      <c r="K88" s="183">
        <v>0</v>
      </c>
      <c r="L88" s="183">
        <v>142943</v>
      </c>
      <c r="M88" s="183">
        <v>18418</v>
      </c>
      <c r="N88" s="10">
        <v>769</v>
      </c>
      <c r="O88" s="183">
        <v>2859</v>
      </c>
      <c r="P88" s="183">
        <v>0</v>
      </c>
      <c r="Q88" s="183">
        <v>2100</v>
      </c>
      <c r="R88" s="183">
        <v>0</v>
      </c>
      <c r="S88" s="183">
        <v>0</v>
      </c>
      <c r="T88" s="183">
        <v>4959</v>
      </c>
      <c r="U88" s="183">
        <v>147902</v>
      </c>
      <c r="V88" s="183">
        <v>18418</v>
      </c>
      <c r="W88" s="183">
        <v>166320</v>
      </c>
      <c r="X88" s="183">
        <v>2396</v>
      </c>
      <c r="Y88" s="183">
        <v>3196</v>
      </c>
      <c r="Z88" s="183">
        <v>171912</v>
      </c>
      <c r="AA88" s="184">
        <f t="shared" si="1"/>
        <v>34.478941034897716</v>
      </c>
    </row>
    <row r="89" spans="1:27" x14ac:dyDescent="0.3">
      <c r="A89" s="10" t="s">
        <v>19</v>
      </c>
      <c r="B89" s="10">
        <v>2</v>
      </c>
      <c r="C89" s="10" t="s">
        <v>706</v>
      </c>
      <c r="D89" s="11">
        <v>40634</v>
      </c>
      <c r="E89" s="11">
        <v>40999</v>
      </c>
      <c r="F89" s="10">
        <v>4514</v>
      </c>
      <c r="G89" s="10">
        <v>830</v>
      </c>
      <c r="H89" s="183">
        <v>3637</v>
      </c>
      <c r="I89" s="183">
        <v>7060</v>
      </c>
      <c r="J89" s="183">
        <v>0</v>
      </c>
      <c r="K89" s="183">
        <v>0</v>
      </c>
      <c r="L89" s="183">
        <v>10697</v>
      </c>
      <c r="M89" s="183">
        <v>1095</v>
      </c>
      <c r="N89" s="10">
        <v>3684</v>
      </c>
      <c r="O89" s="183">
        <v>16144</v>
      </c>
      <c r="P89" s="183">
        <v>31313</v>
      </c>
      <c r="Q89" s="183">
        <v>0</v>
      </c>
      <c r="R89" s="183">
        <v>0</v>
      </c>
      <c r="S89" s="183">
        <v>4840</v>
      </c>
      <c r="T89" s="183">
        <v>47457</v>
      </c>
      <c r="U89" s="183">
        <v>58154</v>
      </c>
      <c r="V89" s="183">
        <v>5935</v>
      </c>
      <c r="W89" s="183">
        <v>64089</v>
      </c>
      <c r="X89" s="183">
        <v>1872</v>
      </c>
      <c r="Y89" s="183">
        <v>0</v>
      </c>
      <c r="Z89" s="183">
        <v>65961</v>
      </c>
      <c r="AA89" s="184">
        <f t="shared" si="1"/>
        <v>14.612538768276472</v>
      </c>
    </row>
    <row r="90" spans="1:27" x14ac:dyDescent="0.3">
      <c r="A90" s="10" t="s">
        <v>83</v>
      </c>
      <c r="B90" s="10">
        <v>2</v>
      </c>
      <c r="C90" s="10" t="s">
        <v>727</v>
      </c>
      <c r="D90" s="11">
        <v>40544</v>
      </c>
      <c r="E90" s="11">
        <v>40908</v>
      </c>
      <c r="F90" s="10">
        <v>6838</v>
      </c>
      <c r="G90" s="10">
        <v>6838</v>
      </c>
      <c r="H90" s="183">
        <v>31844</v>
      </c>
      <c r="I90" s="183">
        <v>0</v>
      </c>
      <c r="J90" s="183">
        <v>39000</v>
      </c>
      <c r="K90" s="183">
        <v>0</v>
      </c>
      <c r="L90" s="183">
        <v>70844</v>
      </c>
      <c r="M90" s="183">
        <v>8155</v>
      </c>
      <c r="N90" s="10">
        <v>0</v>
      </c>
      <c r="O90" s="183">
        <v>0</v>
      </c>
      <c r="P90" s="183">
        <v>0</v>
      </c>
      <c r="Q90" s="183">
        <v>0</v>
      </c>
      <c r="R90" s="183">
        <v>0</v>
      </c>
      <c r="S90" s="183">
        <v>0</v>
      </c>
      <c r="T90" s="183">
        <v>0</v>
      </c>
      <c r="U90" s="183">
        <v>70844</v>
      </c>
      <c r="V90" s="183">
        <v>8155</v>
      </c>
      <c r="W90" s="183">
        <v>78999</v>
      </c>
      <c r="X90" s="183">
        <v>3496</v>
      </c>
      <c r="Y90" s="183">
        <v>0</v>
      </c>
      <c r="Z90" s="183">
        <v>82495</v>
      </c>
      <c r="AA90" s="184">
        <f t="shared" si="1"/>
        <v>12.064200058496636</v>
      </c>
    </row>
    <row r="91" spans="1:27" x14ac:dyDescent="0.3">
      <c r="A91" s="10" t="s">
        <v>62</v>
      </c>
      <c r="B91" s="10">
        <v>2</v>
      </c>
      <c r="C91" s="10" t="s">
        <v>753</v>
      </c>
      <c r="D91" s="11">
        <v>40634</v>
      </c>
      <c r="E91" s="11">
        <v>40999</v>
      </c>
      <c r="F91" s="10">
        <v>4869</v>
      </c>
      <c r="G91" s="10">
        <v>1861</v>
      </c>
      <c r="H91" s="183">
        <v>2202</v>
      </c>
      <c r="I91" s="183">
        <v>12603</v>
      </c>
      <c r="J91" s="183">
        <v>0</v>
      </c>
      <c r="K91" s="183">
        <v>0</v>
      </c>
      <c r="L91" s="183">
        <v>14805</v>
      </c>
      <c r="M91" s="183">
        <v>869</v>
      </c>
      <c r="N91" s="10">
        <v>3008</v>
      </c>
      <c r="O91" s="183">
        <v>3563</v>
      </c>
      <c r="P91" s="183">
        <v>24532</v>
      </c>
      <c r="Q91" s="183">
        <v>0</v>
      </c>
      <c r="R91" s="183">
        <v>0</v>
      </c>
      <c r="S91" s="183">
        <v>0</v>
      </c>
      <c r="T91" s="183">
        <v>28095</v>
      </c>
      <c r="U91" s="183">
        <v>42900</v>
      </c>
      <c r="V91" s="183">
        <v>869</v>
      </c>
      <c r="W91" s="183">
        <v>43769</v>
      </c>
      <c r="X91" s="183">
        <v>1854</v>
      </c>
      <c r="Y91" s="183">
        <v>0</v>
      </c>
      <c r="Z91" s="183">
        <v>45623</v>
      </c>
      <c r="AA91" s="184">
        <f t="shared" si="1"/>
        <v>9.3700965290614082</v>
      </c>
    </row>
    <row r="92" spans="1:27" x14ac:dyDescent="0.3">
      <c r="A92" s="10" t="s">
        <v>138</v>
      </c>
      <c r="B92" s="10">
        <v>2</v>
      </c>
      <c r="C92" s="10" t="s">
        <v>714</v>
      </c>
      <c r="D92" s="11">
        <v>40725</v>
      </c>
      <c r="E92" s="11">
        <v>41090</v>
      </c>
      <c r="F92" s="10">
        <v>4768</v>
      </c>
      <c r="G92" s="10">
        <v>4768</v>
      </c>
      <c r="H92" s="183">
        <v>17005</v>
      </c>
      <c r="I92" s="183">
        <v>64993</v>
      </c>
      <c r="J92" s="183">
        <v>0</v>
      </c>
      <c r="K92" s="183">
        <v>0</v>
      </c>
      <c r="L92" s="183">
        <v>81998</v>
      </c>
      <c r="M92" s="183">
        <v>8952</v>
      </c>
      <c r="N92" s="10">
        <v>0</v>
      </c>
      <c r="O92" s="183">
        <v>0</v>
      </c>
      <c r="P92" s="183">
        <v>0</v>
      </c>
      <c r="Q92" s="183">
        <v>0</v>
      </c>
      <c r="R92" s="183">
        <v>0</v>
      </c>
      <c r="S92" s="183">
        <v>0</v>
      </c>
      <c r="T92" s="183">
        <v>0</v>
      </c>
      <c r="U92" s="183">
        <v>81998</v>
      </c>
      <c r="V92" s="183">
        <v>8952</v>
      </c>
      <c r="W92" s="183">
        <v>90950</v>
      </c>
      <c r="X92" s="183">
        <v>1938</v>
      </c>
      <c r="Y92" s="183">
        <v>0</v>
      </c>
      <c r="Z92" s="183">
        <v>92888</v>
      </c>
      <c r="AA92" s="184">
        <f t="shared" si="1"/>
        <v>19.481543624161073</v>
      </c>
    </row>
    <row r="93" spans="1:27" x14ac:dyDescent="0.3">
      <c r="A93" s="10" t="s">
        <v>220</v>
      </c>
      <c r="B93" s="10">
        <v>2</v>
      </c>
      <c r="C93" s="10" t="s">
        <v>727</v>
      </c>
      <c r="D93" s="11">
        <v>40725</v>
      </c>
      <c r="E93" s="11">
        <v>41090</v>
      </c>
      <c r="F93" s="10">
        <v>5214</v>
      </c>
      <c r="G93" s="10">
        <v>5214</v>
      </c>
      <c r="H93" s="183">
        <v>19001</v>
      </c>
      <c r="I93" s="183">
        <v>0</v>
      </c>
      <c r="J93" s="183">
        <v>151093</v>
      </c>
      <c r="K93" s="183">
        <v>0</v>
      </c>
      <c r="L93" s="183">
        <v>170094</v>
      </c>
      <c r="M93" s="183">
        <v>12615</v>
      </c>
      <c r="N93" s="10">
        <v>0</v>
      </c>
      <c r="O93" s="183">
        <v>0</v>
      </c>
      <c r="P93" s="183">
        <v>0</v>
      </c>
      <c r="Q93" s="183">
        <v>0</v>
      </c>
      <c r="R93" s="183">
        <v>0</v>
      </c>
      <c r="S93" s="183">
        <v>0</v>
      </c>
      <c r="T93" s="183">
        <v>0</v>
      </c>
      <c r="U93" s="183">
        <v>170094</v>
      </c>
      <c r="V93" s="183">
        <v>12615</v>
      </c>
      <c r="W93" s="183">
        <v>182709</v>
      </c>
      <c r="X93" s="183">
        <v>2171</v>
      </c>
      <c r="Y93" s="183">
        <v>0</v>
      </c>
      <c r="Z93" s="183">
        <v>184880</v>
      </c>
      <c r="AA93" s="184">
        <f t="shared" si="1"/>
        <v>35.458381281166091</v>
      </c>
    </row>
    <row r="94" spans="1:27" x14ac:dyDescent="0.3">
      <c r="A94" s="10" t="s">
        <v>301</v>
      </c>
      <c r="B94" s="10">
        <v>2</v>
      </c>
      <c r="C94" s="10" t="s">
        <v>710</v>
      </c>
      <c r="D94" s="11">
        <v>40603</v>
      </c>
      <c r="E94" s="11">
        <v>40967</v>
      </c>
      <c r="F94" s="10">
        <v>5432</v>
      </c>
      <c r="G94" s="10">
        <v>4835</v>
      </c>
      <c r="H94" s="183">
        <v>13717</v>
      </c>
      <c r="I94" s="183">
        <v>188380</v>
      </c>
      <c r="J94" s="183">
        <v>0</v>
      </c>
      <c r="K94" s="183">
        <v>0</v>
      </c>
      <c r="L94" s="183">
        <v>202097</v>
      </c>
      <c r="M94" s="183">
        <v>26073</v>
      </c>
      <c r="N94" s="10">
        <v>597</v>
      </c>
      <c r="O94" s="183">
        <v>1694</v>
      </c>
      <c r="P94" s="183">
        <v>0</v>
      </c>
      <c r="Q94" s="183">
        <v>0</v>
      </c>
      <c r="R94" s="183">
        <v>3500</v>
      </c>
      <c r="S94" s="183">
        <v>0</v>
      </c>
      <c r="T94" s="183">
        <v>5194</v>
      </c>
      <c r="U94" s="183">
        <v>207291</v>
      </c>
      <c r="V94" s="183">
        <v>26073</v>
      </c>
      <c r="W94" s="183">
        <v>233364</v>
      </c>
      <c r="X94" s="183">
        <v>2037</v>
      </c>
      <c r="Y94" s="183">
        <v>0</v>
      </c>
      <c r="Z94" s="183">
        <v>235401</v>
      </c>
      <c r="AA94" s="184">
        <f t="shared" si="1"/>
        <v>43.335972017673051</v>
      </c>
    </row>
    <row r="95" spans="1:27" x14ac:dyDescent="0.3">
      <c r="A95" s="10" t="s">
        <v>209</v>
      </c>
      <c r="B95" s="10">
        <v>2</v>
      </c>
      <c r="C95" s="10" t="s">
        <v>759</v>
      </c>
      <c r="D95" s="11">
        <v>40634</v>
      </c>
      <c r="E95" s="11">
        <v>40999</v>
      </c>
      <c r="F95" s="10">
        <v>6164</v>
      </c>
      <c r="G95" s="10">
        <v>6164</v>
      </c>
      <c r="H95" s="183">
        <v>17458</v>
      </c>
      <c r="I95" s="183">
        <v>70762</v>
      </c>
      <c r="J95" s="183">
        <v>53920</v>
      </c>
      <c r="K95" s="183">
        <v>0</v>
      </c>
      <c r="L95" s="183">
        <v>142140</v>
      </c>
      <c r="M95" s="183">
        <v>24584</v>
      </c>
      <c r="N95" s="10">
        <v>0</v>
      </c>
      <c r="O95" s="183">
        <v>0</v>
      </c>
      <c r="P95" s="183">
        <v>0</v>
      </c>
      <c r="Q95" s="183">
        <v>0</v>
      </c>
      <c r="R95" s="183">
        <v>0</v>
      </c>
      <c r="S95" s="183">
        <v>0</v>
      </c>
      <c r="T95" s="183">
        <v>0</v>
      </c>
      <c r="U95" s="183">
        <v>142140</v>
      </c>
      <c r="V95" s="183">
        <v>24584</v>
      </c>
      <c r="W95" s="183">
        <v>166724</v>
      </c>
      <c r="X95" s="183">
        <v>2470</v>
      </c>
      <c r="Y95" s="183">
        <v>0</v>
      </c>
      <c r="Z95" s="183">
        <v>169194</v>
      </c>
      <c r="AA95" s="184">
        <f t="shared" si="1"/>
        <v>27.448734587929916</v>
      </c>
    </row>
    <row r="96" spans="1:27" x14ac:dyDescent="0.3">
      <c r="A96" s="10" t="s">
        <v>21</v>
      </c>
      <c r="B96" s="10">
        <v>2</v>
      </c>
      <c r="C96" s="10" t="s">
        <v>753</v>
      </c>
      <c r="D96" s="11">
        <v>40725</v>
      </c>
      <c r="E96" s="11">
        <v>41090</v>
      </c>
      <c r="F96" s="10">
        <v>5641</v>
      </c>
      <c r="G96" s="10">
        <v>5641</v>
      </c>
      <c r="H96" s="183">
        <v>7409</v>
      </c>
      <c r="I96" s="183">
        <v>75731</v>
      </c>
      <c r="J96" s="183">
        <v>0</v>
      </c>
      <c r="K96" s="183">
        <v>0</v>
      </c>
      <c r="L96" s="183">
        <v>83140</v>
      </c>
      <c r="M96" s="183">
        <v>8706</v>
      </c>
      <c r="N96" s="10">
        <v>0</v>
      </c>
      <c r="O96" s="183">
        <v>0</v>
      </c>
      <c r="P96" s="183">
        <v>0</v>
      </c>
      <c r="Q96" s="183">
        <v>0</v>
      </c>
      <c r="R96" s="183">
        <v>0</v>
      </c>
      <c r="S96" s="183">
        <v>0</v>
      </c>
      <c r="T96" s="183">
        <v>0</v>
      </c>
      <c r="U96" s="183">
        <v>83140</v>
      </c>
      <c r="V96" s="183">
        <v>8706</v>
      </c>
      <c r="W96" s="183">
        <v>91846</v>
      </c>
      <c r="X96" s="183">
        <v>2207</v>
      </c>
      <c r="Y96" s="183">
        <v>0</v>
      </c>
      <c r="Z96" s="183">
        <v>94053</v>
      </c>
      <c r="AA96" s="184">
        <f t="shared" si="1"/>
        <v>16.67310760503457</v>
      </c>
    </row>
    <row r="97" spans="1:27" x14ac:dyDescent="0.3">
      <c r="A97" s="10" t="s">
        <v>109</v>
      </c>
      <c r="B97" s="10">
        <v>2</v>
      </c>
      <c r="C97" s="10" t="s">
        <v>738</v>
      </c>
      <c r="D97" s="11">
        <v>40725</v>
      </c>
      <c r="E97" s="11">
        <v>41090</v>
      </c>
      <c r="F97" s="10">
        <v>6831</v>
      </c>
      <c r="G97" s="10">
        <v>6831</v>
      </c>
      <c r="H97" s="183">
        <v>10743</v>
      </c>
      <c r="I97" s="183">
        <v>0</v>
      </c>
      <c r="J97" s="183">
        <v>0</v>
      </c>
      <c r="K97" s="183">
        <v>44586</v>
      </c>
      <c r="L97" s="183">
        <v>55329</v>
      </c>
      <c r="M97" s="183">
        <v>0</v>
      </c>
      <c r="N97" s="10">
        <v>0</v>
      </c>
      <c r="O97" s="183">
        <v>0</v>
      </c>
      <c r="P97" s="183">
        <v>0</v>
      </c>
      <c r="Q97" s="183">
        <v>0</v>
      </c>
      <c r="R97" s="183">
        <v>0</v>
      </c>
      <c r="S97" s="183">
        <v>0</v>
      </c>
      <c r="T97" s="183">
        <v>0</v>
      </c>
      <c r="U97" s="183">
        <v>55329</v>
      </c>
      <c r="V97" s="183">
        <v>0</v>
      </c>
      <c r="W97" s="183">
        <v>55329</v>
      </c>
      <c r="X97" s="183">
        <v>2716</v>
      </c>
      <c r="Y97" s="183">
        <v>0</v>
      </c>
      <c r="Z97" s="183">
        <v>58045</v>
      </c>
      <c r="AA97" s="184">
        <f t="shared" si="1"/>
        <v>8.4972917581613228</v>
      </c>
    </row>
    <row r="98" spans="1:27" x14ac:dyDescent="0.3">
      <c r="A98" s="10" t="s">
        <v>247</v>
      </c>
      <c r="B98" s="10">
        <v>2</v>
      </c>
      <c r="C98" s="10" t="s">
        <v>722</v>
      </c>
      <c r="D98" s="11">
        <v>40725</v>
      </c>
      <c r="E98" s="11">
        <v>41090</v>
      </c>
      <c r="F98" s="10">
        <v>6119</v>
      </c>
      <c r="G98" s="10">
        <v>4585</v>
      </c>
      <c r="H98" s="183">
        <v>15062</v>
      </c>
      <c r="I98" s="183">
        <v>380515</v>
      </c>
      <c r="J98" s="183">
        <v>0</v>
      </c>
      <c r="K98" s="183">
        <v>0</v>
      </c>
      <c r="L98" s="183">
        <v>395577</v>
      </c>
      <c r="M98" s="183">
        <v>352723</v>
      </c>
      <c r="N98" s="10">
        <v>1534</v>
      </c>
      <c r="O98" s="183">
        <v>4914</v>
      </c>
      <c r="P98" s="183">
        <v>0</v>
      </c>
      <c r="Q98" s="183">
        <v>0</v>
      </c>
      <c r="R98" s="183">
        <v>0</v>
      </c>
      <c r="S98" s="183">
        <v>0</v>
      </c>
      <c r="T98" s="183">
        <v>4914</v>
      </c>
      <c r="U98" s="183">
        <v>400491</v>
      </c>
      <c r="V98" s="183">
        <v>352723</v>
      </c>
      <c r="W98" s="183">
        <v>753214</v>
      </c>
      <c r="X98" s="183">
        <v>2601</v>
      </c>
      <c r="Y98" s="183">
        <v>0</v>
      </c>
      <c r="Z98" s="183">
        <v>755815</v>
      </c>
      <c r="AA98" s="184">
        <f t="shared" si="1"/>
        <v>123.51936590946234</v>
      </c>
    </row>
    <row r="99" spans="1:27" x14ac:dyDescent="0.3">
      <c r="A99" s="10" t="s">
        <v>225</v>
      </c>
      <c r="B99" s="10">
        <v>2</v>
      </c>
      <c r="C99" s="10" t="s">
        <v>766</v>
      </c>
      <c r="D99" s="11">
        <v>40544</v>
      </c>
      <c r="E99" s="11">
        <v>40908</v>
      </c>
      <c r="F99" s="10">
        <v>6582</v>
      </c>
      <c r="G99" s="10">
        <v>5962</v>
      </c>
      <c r="H99" s="183">
        <v>30460</v>
      </c>
      <c r="I99" s="183">
        <v>151209</v>
      </c>
      <c r="J99" s="183">
        <v>0</v>
      </c>
      <c r="K99" s="183">
        <v>5086</v>
      </c>
      <c r="L99" s="183">
        <v>186755</v>
      </c>
      <c r="M99" s="183">
        <v>13480</v>
      </c>
      <c r="N99" s="10">
        <v>620</v>
      </c>
      <c r="O99" s="183">
        <v>3167</v>
      </c>
      <c r="P99" s="183">
        <v>0</v>
      </c>
      <c r="Q99" s="183">
        <v>0</v>
      </c>
      <c r="R99" s="183">
        <v>0</v>
      </c>
      <c r="S99" s="183">
        <v>0</v>
      </c>
      <c r="T99" s="183">
        <v>3167</v>
      </c>
      <c r="U99" s="183">
        <v>189922</v>
      </c>
      <c r="V99" s="183">
        <v>13480</v>
      </c>
      <c r="W99" s="183">
        <v>203402</v>
      </c>
      <c r="X99" s="183">
        <v>2143</v>
      </c>
      <c r="Y99" s="183">
        <v>0</v>
      </c>
      <c r="Z99" s="183">
        <v>205545</v>
      </c>
      <c r="AA99" s="184">
        <f t="shared" si="1"/>
        <v>31.22835004557885</v>
      </c>
    </row>
    <row r="100" spans="1:27" x14ac:dyDescent="0.3">
      <c r="A100" s="10" t="s">
        <v>244</v>
      </c>
      <c r="B100" s="10">
        <v>2</v>
      </c>
      <c r="C100" s="10" t="s">
        <v>767</v>
      </c>
      <c r="D100" s="11">
        <v>40725</v>
      </c>
      <c r="E100" s="11">
        <v>41090</v>
      </c>
      <c r="F100" s="10">
        <v>5933</v>
      </c>
      <c r="G100" s="10">
        <v>5933</v>
      </c>
      <c r="H100" s="183">
        <v>34907</v>
      </c>
      <c r="I100" s="183">
        <v>194680</v>
      </c>
      <c r="J100" s="183">
        <v>0</v>
      </c>
      <c r="K100" s="183">
        <v>0</v>
      </c>
      <c r="L100" s="183">
        <v>229587</v>
      </c>
      <c r="M100" s="183">
        <v>41724</v>
      </c>
      <c r="N100" s="10">
        <v>0</v>
      </c>
      <c r="O100" s="183">
        <v>0</v>
      </c>
      <c r="P100" s="183">
        <v>0</v>
      </c>
      <c r="Q100" s="183">
        <v>0</v>
      </c>
      <c r="R100" s="183">
        <v>0</v>
      </c>
      <c r="S100" s="183">
        <v>0</v>
      </c>
      <c r="T100" s="183">
        <v>0</v>
      </c>
      <c r="U100" s="183">
        <v>229587</v>
      </c>
      <c r="V100" s="183">
        <v>41724</v>
      </c>
      <c r="W100" s="183">
        <v>271311</v>
      </c>
      <c r="X100" s="183">
        <v>2480</v>
      </c>
      <c r="Y100" s="183">
        <v>5302</v>
      </c>
      <c r="Z100" s="183">
        <v>279093</v>
      </c>
      <c r="AA100" s="184">
        <f t="shared" si="1"/>
        <v>47.04078880836002</v>
      </c>
    </row>
    <row r="101" spans="1:27" x14ac:dyDescent="0.3">
      <c r="A101" s="10" t="s">
        <v>166</v>
      </c>
      <c r="B101" s="10">
        <v>2</v>
      </c>
      <c r="C101" s="10" t="s">
        <v>742</v>
      </c>
      <c r="D101" s="11">
        <v>40725</v>
      </c>
      <c r="E101" s="11">
        <v>41090</v>
      </c>
      <c r="F101" s="10">
        <v>4220</v>
      </c>
      <c r="G101" s="10">
        <v>2542</v>
      </c>
      <c r="H101" s="183">
        <v>14973</v>
      </c>
      <c r="I101" s="183">
        <v>31400</v>
      </c>
      <c r="J101" s="183">
        <v>0</v>
      </c>
      <c r="K101" s="183">
        <v>0</v>
      </c>
      <c r="L101" s="183">
        <v>46373</v>
      </c>
      <c r="M101" s="183">
        <v>46268</v>
      </c>
      <c r="N101" s="10">
        <v>1678</v>
      </c>
      <c r="O101" s="183">
        <v>9884</v>
      </c>
      <c r="P101" s="183">
        <v>20728</v>
      </c>
      <c r="Q101" s="183">
        <v>0</v>
      </c>
      <c r="R101" s="183">
        <v>0</v>
      </c>
      <c r="S101" s="183">
        <v>0</v>
      </c>
      <c r="T101" s="183">
        <v>30612</v>
      </c>
      <c r="U101" s="183">
        <v>76985</v>
      </c>
      <c r="V101" s="183">
        <v>46268</v>
      </c>
      <c r="W101" s="183">
        <v>123253</v>
      </c>
      <c r="X101" s="183">
        <v>1805</v>
      </c>
      <c r="Y101" s="183">
        <v>0</v>
      </c>
      <c r="Z101" s="183">
        <v>125058</v>
      </c>
      <c r="AA101" s="184">
        <f t="shared" si="1"/>
        <v>29.634597156398105</v>
      </c>
    </row>
    <row r="102" spans="1:27" x14ac:dyDescent="0.3">
      <c r="A102" s="10" t="s">
        <v>96</v>
      </c>
      <c r="B102" s="10">
        <v>2</v>
      </c>
      <c r="C102" s="10" t="s">
        <v>711</v>
      </c>
      <c r="D102" s="11">
        <v>40544</v>
      </c>
      <c r="E102" s="11">
        <v>40908</v>
      </c>
      <c r="F102" s="10">
        <v>4718</v>
      </c>
      <c r="G102" s="10">
        <v>2607</v>
      </c>
      <c r="H102" s="183">
        <v>10589</v>
      </c>
      <c r="I102" s="183">
        <v>33797</v>
      </c>
      <c r="J102" s="183">
        <v>0</v>
      </c>
      <c r="K102" s="183">
        <v>0</v>
      </c>
      <c r="L102" s="183">
        <v>44386</v>
      </c>
      <c r="M102" s="183">
        <v>0</v>
      </c>
      <c r="N102" s="10">
        <v>2111</v>
      </c>
      <c r="O102" s="183">
        <v>9506</v>
      </c>
      <c r="P102" s="183">
        <v>0</v>
      </c>
      <c r="Q102" s="183">
        <v>0</v>
      </c>
      <c r="R102" s="183">
        <v>3000</v>
      </c>
      <c r="S102" s="183">
        <v>0</v>
      </c>
      <c r="T102" s="183">
        <v>12506</v>
      </c>
      <c r="U102" s="183">
        <v>56892</v>
      </c>
      <c r="V102" s="183">
        <v>0</v>
      </c>
      <c r="W102" s="183">
        <v>56892</v>
      </c>
      <c r="X102" s="183">
        <v>2185</v>
      </c>
      <c r="Y102" s="183">
        <v>0</v>
      </c>
      <c r="Z102" s="183">
        <v>59077</v>
      </c>
      <c r="AA102" s="184">
        <f t="shared" si="1"/>
        <v>12.521619330224672</v>
      </c>
    </row>
    <row r="103" spans="1:27" x14ac:dyDescent="0.3">
      <c r="A103" s="10" t="s">
        <v>71</v>
      </c>
      <c r="B103" s="10">
        <v>2</v>
      </c>
      <c r="C103" s="10" t="s">
        <v>713</v>
      </c>
      <c r="D103" s="11">
        <v>40603</v>
      </c>
      <c r="E103" s="11">
        <v>40968</v>
      </c>
      <c r="F103" s="10">
        <v>5531</v>
      </c>
      <c r="G103" s="10">
        <v>1328</v>
      </c>
      <c r="H103" s="183">
        <v>12572</v>
      </c>
      <c r="I103" s="183">
        <v>0</v>
      </c>
      <c r="J103" s="183">
        <v>0</v>
      </c>
      <c r="K103" s="183">
        <v>0</v>
      </c>
      <c r="L103" s="183">
        <v>12572</v>
      </c>
      <c r="M103" s="183">
        <v>7465</v>
      </c>
      <c r="N103" s="10">
        <v>4203</v>
      </c>
      <c r="O103" s="183">
        <v>28944</v>
      </c>
      <c r="P103" s="183">
        <v>0</v>
      </c>
      <c r="Q103" s="183">
        <v>0</v>
      </c>
      <c r="R103" s="183">
        <v>500</v>
      </c>
      <c r="S103" s="183">
        <v>0</v>
      </c>
      <c r="T103" s="183">
        <v>29444</v>
      </c>
      <c r="U103" s="183">
        <v>42016</v>
      </c>
      <c r="V103" s="183">
        <v>7465</v>
      </c>
      <c r="W103" s="183">
        <v>49481</v>
      </c>
      <c r="X103" s="183">
        <v>2806</v>
      </c>
      <c r="Y103" s="183">
        <v>0</v>
      </c>
      <c r="Z103" s="183">
        <v>52287</v>
      </c>
      <c r="AA103" s="184">
        <f t="shared" si="1"/>
        <v>9.4534442234677272</v>
      </c>
    </row>
    <row r="104" spans="1:27" x14ac:dyDescent="0.3">
      <c r="A104" s="10" t="s">
        <v>126</v>
      </c>
      <c r="B104" s="10">
        <v>2</v>
      </c>
      <c r="C104" s="10" t="s">
        <v>705</v>
      </c>
      <c r="D104" s="11">
        <v>40725</v>
      </c>
      <c r="E104" s="11">
        <v>41090</v>
      </c>
      <c r="F104" s="10">
        <v>4067</v>
      </c>
      <c r="G104" s="10">
        <v>3631</v>
      </c>
      <c r="H104" s="183">
        <v>16624</v>
      </c>
      <c r="I104" s="183">
        <v>0</v>
      </c>
      <c r="J104" s="183">
        <v>66669</v>
      </c>
      <c r="K104" s="183">
        <v>0</v>
      </c>
      <c r="L104" s="183">
        <v>83293</v>
      </c>
      <c r="M104" s="183">
        <v>14660</v>
      </c>
      <c r="N104" s="10">
        <v>436</v>
      </c>
      <c r="O104" s="183">
        <v>1996</v>
      </c>
      <c r="P104" s="183">
        <v>0</v>
      </c>
      <c r="Q104" s="183">
        <v>0</v>
      </c>
      <c r="R104" s="183">
        <v>0</v>
      </c>
      <c r="S104" s="183">
        <v>0</v>
      </c>
      <c r="T104" s="183">
        <v>1996</v>
      </c>
      <c r="U104" s="183">
        <v>85289</v>
      </c>
      <c r="V104" s="183">
        <v>14660</v>
      </c>
      <c r="W104" s="183">
        <v>99949</v>
      </c>
      <c r="X104" s="183">
        <v>1809</v>
      </c>
      <c r="Y104" s="183">
        <v>0</v>
      </c>
      <c r="Z104" s="183">
        <v>101758</v>
      </c>
      <c r="AA104" s="184">
        <f t="shared" si="1"/>
        <v>25.020408163265305</v>
      </c>
    </row>
    <row r="105" spans="1:27" x14ac:dyDescent="0.3">
      <c r="A105" s="10" t="s">
        <v>95</v>
      </c>
      <c r="B105" s="10">
        <v>2</v>
      </c>
      <c r="C105" s="10" t="s">
        <v>746</v>
      </c>
      <c r="D105" s="11">
        <v>40725</v>
      </c>
      <c r="E105" s="11">
        <v>41090</v>
      </c>
      <c r="F105" s="10">
        <v>5584</v>
      </c>
      <c r="G105" s="10">
        <v>3038</v>
      </c>
      <c r="H105" s="183">
        <v>16126</v>
      </c>
      <c r="I105" s="183">
        <v>62398</v>
      </c>
      <c r="J105" s="183">
        <v>0</v>
      </c>
      <c r="K105" s="183">
        <v>0</v>
      </c>
      <c r="L105" s="183">
        <v>78524</v>
      </c>
      <c r="M105" s="183">
        <v>24661</v>
      </c>
      <c r="N105" s="10">
        <v>2546</v>
      </c>
      <c r="O105" s="183">
        <v>13518</v>
      </c>
      <c r="P105" s="183">
        <v>0</v>
      </c>
      <c r="Q105" s="183">
        <v>0</v>
      </c>
      <c r="R105" s="183">
        <v>0</v>
      </c>
      <c r="S105" s="183">
        <v>0</v>
      </c>
      <c r="T105" s="183">
        <v>13518</v>
      </c>
      <c r="U105" s="183">
        <v>92042</v>
      </c>
      <c r="V105" s="183">
        <v>24661</v>
      </c>
      <c r="W105" s="183">
        <v>116703</v>
      </c>
      <c r="X105" s="183">
        <v>2266</v>
      </c>
      <c r="Y105" s="183">
        <v>0</v>
      </c>
      <c r="Z105" s="183">
        <v>118969</v>
      </c>
      <c r="AA105" s="184">
        <f t="shared" si="1"/>
        <v>21.305336676217767</v>
      </c>
    </row>
    <row r="106" spans="1:27" x14ac:dyDescent="0.3">
      <c r="A106" s="10" t="s">
        <v>187</v>
      </c>
      <c r="B106" s="10">
        <v>2</v>
      </c>
      <c r="C106" s="10" t="s">
        <v>757</v>
      </c>
      <c r="D106" s="11">
        <v>40544</v>
      </c>
      <c r="E106" s="11">
        <v>40908</v>
      </c>
      <c r="F106" s="10">
        <v>5784</v>
      </c>
      <c r="G106" s="10">
        <v>5784</v>
      </c>
      <c r="H106" s="183">
        <v>16244</v>
      </c>
      <c r="I106" s="183">
        <v>163000</v>
      </c>
      <c r="J106" s="183">
        <v>0</v>
      </c>
      <c r="K106" s="183">
        <v>6000</v>
      </c>
      <c r="L106" s="183">
        <v>185244</v>
      </c>
      <c r="M106" s="183">
        <v>0</v>
      </c>
      <c r="N106" s="10">
        <v>0</v>
      </c>
      <c r="O106" s="183">
        <v>0</v>
      </c>
      <c r="P106" s="183">
        <v>0</v>
      </c>
      <c r="Q106" s="183">
        <v>0</v>
      </c>
      <c r="R106" s="183">
        <v>0</v>
      </c>
      <c r="S106" s="183">
        <v>0</v>
      </c>
      <c r="T106" s="183">
        <v>0</v>
      </c>
      <c r="U106" s="183">
        <v>185244</v>
      </c>
      <c r="V106" s="183">
        <v>0</v>
      </c>
      <c r="W106" s="183">
        <v>185244</v>
      </c>
      <c r="X106" s="183">
        <v>2385</v>
      </c>
      <c r="Y106" s="183">
        <v>0</v>
      </c>
      <c r="Z106" s="183">
        <v>187629</v>
      </c>
      <c r="AA106" s="184">
        <f t="shared" si="1"/>
        <v>32.439315352697093</v>
      </c>
    </row>
    <row r="107" spans="1:27" x14ac:dyDescent="0.3">
      <c r="A107" s="10" t="s">
        <v>88</v>
      </c>
      <c r="B107" s="10">
        <v>2</v>
      </c>
      <c r="C107" s="10" t="s">
        <v>711</v>
      </c>
      <c r="D107" s="11">
        <v>40725</v>
      </c>
      <c r="E107" s="11">
        <v>41090</v>
      </c>
      <c r="F107" s="10">
        <v>6389</v>
      </c>
      <c r="G107" s="10">
        <v>2629</v>
      </c>
      <c r="H107" s="183">
        <v>13930</v>
      </c>
      <c r="I107" s="183">
        <v>0</v>
      </c>
      <c r="J107" s="183">
        <v>0</v>
      </c>
      <c r="K107" s="183">
        <v>0</v>
      </c>
      <c r="L107" s="183">
        <v>13930</v>
      </c>
      <c r="M107" s="183">
        <v>25423</v>
      </c>
      <c r="N107" s="10">
        <v>3760</v>
      </c>
      <c r="O107" s="183">
        <v>4636</v>
      </c>
      <c r="P107" s="183">
        <v>0</v>
      </c>
      <c r="Q107" s="183">
        <v>0</v>
      </c>
      <c r="R107" s="183">
        <v>5500</v>
      </c>
      <c r="S107" s="183">
        <v>0</v>
      </c>
      <c r="T107" s="183">
        <v>10136</v>
      </c>
      <c r="U107" s="183">
        <v>24066</v>
      </c>
      <c r="V107" s="183">
        <v>25423</v>
      </c>
      <c r="W107" s="183">
        <v>49489</v>
      </c>
      <c r="X107" s="183">
        <v>1917</v>
      </c>
      <c r="Y107" s="183">
        <v>0</v>
      </c>
      <c r="Z107" s="183">
        <v>51406</v>
      </c>
      <c r="AA107" s="184">
        <f t="shared" si="1"/>
        <v>8.0460165910158086</v>
      </c>
    </row>
    <row r="108" spans="1:27" x14ac:dyDescent="0.3">
      <c r="A108" s="10" t="s">
        <v>213</v>
      </c>
      <c r="B108" s="10">
        <v>2</v>
      </c>
      <c r="C108" s="10" t="s">
        <v>735</v>
      </c>
      <c r="D108" s="11">
        <v>40725</v>
      </c>
      <c r="E108" s="11">
        <v>41090</v>
      </c>
      <c r="F108" s="10">
        <v>4080</v>
      </c>
      <c r="G108" s="10">
        <v>3581</v>
      </c>
      <c r="H108" s="183">
        <v>19314</v>
      </c>
      <c r="I108" s="183">
        <v>0</v>
      </c>
      <c r="J108" s="183">
        <v>0</v>
      </c>
      <c r="K108" s="183">
        <v>0</v>
      </c>
      <c r="L108" s="183">
        <v>19314</v>
      </c>
      <c r="M108" s="183">
        <v>23525</v>
      </c>
      <c r="N108" s="10">
        <v>499</v>
      </c>
      <c r="O108" s="183">
        <v>2886</v>
      </c>
      <c r="P108" s="183">
        <v>0</v>
      </c>
      <c r="Q108" s="183">
        <v>0</v>
      </c>
      <c r="R108" s="183">
        <v>0</v>
      </c>
      <c r="S108" s="183">
        <v>3443</v>
      </c>
      <c r="T108" s="183">
        <v>2886</v>
      </c>
      <c r="U108" s="183">
        <v>22200</v>
      </c>
      <c r="V108" s="183">
        <v>26968</v>
      </c>
      <c r="W108" s="183">
        <v>49168</v>
      </c>
      <c r="X108" s="183">
        <v>1661</v>
      </c>
      <c r="Y108" s="183">
        <v>0</v>
      </c>
      <c r="Z108" s="183">
        <v>50829</v>
      </c>
      <c r="AA108" s="184">
        <f t="shared" si="1"/>
        <v>12.458088235294118</v>
      </c>
    </row>
    <row r="109" spans="1:27" x14ac:dyDescent="0.3">
      <c r="A109" s="10" t="s">
        <v>161</v>
      </c>
      <c r="B109" s="10">
        <v>2</v>
      </c>
      <c r="C109" s="10" t="s">
        <v>739</v>
      </c>
      <c r="D109" s="11">
        <v>40544</v>
      </c>
      <c r="E109" s="11">
        <v>40908</v>
      </c>
      <c r="F109" s="10">
        <v>5945</v>
      </c>
      <c r="G109" s="10">
        <v>3326</v>
      </c>
      <c r="H109" s="183">
        <v>11298</v>
      </c>
      <c r="I109" s="183">
        <v>96253</v>
      </c>
      <c r="J109" s="183">
        <v>0</v>
      </c>
      <c r="K109" s="183">
        <v>0</v>
      </c>
      <c r="L109" s="183">
        <v>107551</v>
      </c>
      <c r="M109" s="183">
        <v>25679</v>
      </c>
      <c r="N109" s="10">
        <v>2619</v>
      </c>
      <c r="O109" s="183">
        <v>8580</v>
      </c>
      <c r="P109" s="183">
        <v>0</v>
      </c>
      <c r="Q109" s="183">
        <v>0</v>
      </c>
      <c r="R109" s="183">
        <v>1500</v>
      </c>
      <c r="S109" s="183">
        <v>0</v>
      </c>
      <c r="T109" s="183">
        <v>10080</v>
      </c>
      <c r="U109" s="183">
        <v>117631</v>
      </c>
      <c r="V109" s="183">
        <v>25679</v>
      </c>
      <c r="W109" s="183">
        <v>143310</v>
      </c>
      <c r="X109" s="183">
        <v>11476</v>
      </c>
      <c r="Y109" s="183">
        <v>0</v>
      </c>
      <c r="Z109" s="183">
        <v>154786</v>
      </c>
      <c r="AA109" s="184">
        <f t="shared" si="1"/>
        <v>26.036333052985704</v>
      </c>
    </row>
    <row r="110" spans="1:27" x14ac:dyDescent="0.3">
      <c r="A110" s="10" t="s">
        <v>119</v>
      </c>
      <c r="B110" s="10">
        <v>2</v>
      </c>
      <c r="C110" s="10" t="s">
        <v>716</v>
      </c>
      <c r="D110" s="11">
        <v>40603</v>
      </c>
      <c r="E110" s="11">
        <v>40968</v>
      </c>
      <c r="F110" s="10">
        <v>4168</v>
      </c>
      <c r="G110" s="10">
        <v>3778</v>
      </c>
      <c r="H110" s="183">
        <v>31999</v>
      </c>
      <c r="I110" s="183">
        <v>185462</v>
      </c>
      <c r="J110" s="183">
        <v>0</v>
      </c>
      <c r="K110" s="183">
        <v>0</v>
      </c>
      <c r="L110" s="183">
        <v>217461</v>
      </c>
      <c r="M110" s="183">
        <v>45072</v>
      </c>
      <c r="N110" s="10">
        <v>390</v>
      </c>
      <c r="O110" s="183">
        <v>3303</v>
      </c>
      <c r="P110" s="183">
        <v>19145</v>
      </c>
      <c r="Q110" s="183">
        <v>0</v>
      </c>
      <c r="R110" s="183">
        <v>0</v>
      </c>
      <c r="S110" s="183">
        <v>4653</v>
      </c>
      <c r="T110" s="183">
        <v>22448</v>
      </c>
      <c r="U110" s="183">
        <v>239909</v>
      </c>
      <c r="V110" s="183">
        <v>49725</v>
      </c>
      <c r="W110" s="183">
        <v>289634</v>
      </c>
      <c r="X110" s="183">
        <v>2113</v>
      </c>
      <c r="Y110" s="183">
        <v>0</v>
      </c>
      <c r="Z110" s="183">
        <v>291747</v>
      </c>
      <c r="AA110" s="184">
        <f t="shared" si="1"/>
        <v>69.996880998080613</v>
      </c>
    </row>
    <row r="111" spans="1:27" x14ac:dyDescent="0.3">
      <c r="A111" s="10" t="s">
        <v>116</v>
      </c>
      <c r="B111" s="10">
        <v>2</v>
      </c>
      <c r="C111" s="10" t="s">
        <v>711</v>
      </c>
      <c r="D111" s="11">
        <v>40634</v>
      </c>
      <c r="E111" s="11">
        <v>40999</v>
      </c>
      <c r="F111" s="10">
        <v>4934</v>
      </c>
      <c r="G111" s="10">
        <v>4934</v>
      </c>
      <c r="H111" s="183">
        <v>19785</v>
      </c>
      <c r="I111" s="183">
        <v>201686</v>
      </c>
      <c r="J111" s="183">
        <v>0</v>
      </c>
      <c r="K111" s="183">
        <v>0</v>
      </c>
      <c r="L111" s="183">
        <v>221471</v>
      </c>
      <c r="M111" s="183">
        <v>12241</v>
      </c>
      <c r="N111" s="10">
        <v>0</v>
      </c>
      <c r="O111" s="183">
        <v>0</v>
      </c>
      <c r="P111" s="183">
        <v>0</v>
      </c>
      <c r="Q111" s="183">
        <v>0</v>
      </c>
      <c r="R111" s="183">
        <v>0</v>
      </c>
      <c r="S111" s="183">
        <v>0</v>
      </c>
      <c r="T111" s="183">
        <v>0</v>
      </c>
      <c r="U111" s="183">
        <v>221471</v>
      </c>
      <c r="V111" s="183">
        <v>12241</v>
      </c>
      <c r="W111" s="183">
        <v>233712</v>
      </c>
      <c r="X111" s="183">
        <v>1513</v>
      </c>
      <c r="Y111" s="183">
        <v>8656</v>
      </c>
      <c r="Z111" s="183">
        <v>243881</v>
      </c>
      <c r="AA111" s="184">
        <f t="shared" si="1"/>
        <v>49.428658289420348</v>
      </c>
    </row>
    <row r="112" spans="1:27" x14ac:dyDescent="0.3">
      <c r="A112" s="10" t="s">
        <v>33</v>
      </c>
      <c r="B112" s="10">
        <v>2</v>
      </c>
      <c r="C112" s="10" t="s">
        <v>761</v>
      </c>
      <c r="D112" s="11">
        <v>40634</v>
      </c>
      <c r="E112" s="11">
        <v>40999</v>
      </c>
      <c r="F112" s="10">
        <v>5857</v>
      </c>
      <c r="G112" s="10">
        <v>2043</v>
      </c>
      <c r="H112" s="183">
        <v>4355</v>
      </c>
      <c r="I112" s="183">
        <v>0</v>
      </c>
      <c r="J112" s="183">
        <v>84325</v>
      </c>
      <c r="K112" s="183">
        <v>0</v>
      </c>
      <c r="L112" s="183">
        <v>88680</v>
      </c>
      <c r="M112" s="183">
        <v>23038</v>
      </c>
      <c r="N112" s="10">
        <v>3814</v>
      </c>
      <c r="O112" s="183">
        <v>8122</v>
      </c>
      <c r="P112" s="183">
        <v>0</v>
      </c>
      <c r="Q112" s="183">
        <v>0</v>
      </c>
      <c r="R112" s="183">
        <v>0</v>
      </c>
      <c r="S112" s="183">
        <v>0</v>
      </c>
      <c r="T112" s="183">
        <v>8122</v>
      </c>
      <c r="U112" s="183">
        <v>96802</v>
      </c>
      <c r="V112" s="183">
        <v>23038</v>
      </c>
      <c r="W112" s="183">
        <v>119840</v>
      </c>
      <c r="X112" s="183">
        <v>2157</v>
      </c>
      <c r="Y112" s="183">
        <v>0</v>
      </c>
      <c r="Z112" s="183">
        <v>121997</v>
      </c>
      <c r="AA112" s="184">
        <f t="shared" si="1"/>
        <v>20.829264128393376</v>
      </c>
    </row>
    <row r="113" spans="1:27" x14ac:dyDescent="0.3">
      <c r="A113" s="10" t="s">
        <v>14</v>
      </c>
      <c r="B113" s="10">
        <v>2</v>
      </c>
      <c r="C113" s="10" t="s">
        <v>745</v>
      </c>
      <c r="D113" s="11">
        <v>40634</v>
      </c>
      <c r="E113" s="11">
        <v>40999</v>
      </c>
      <c r="F113" s="10">
        <v>4141</v>
      </c>
      <c r="G113" s="10">
        <v>1844</v>
      </c>
      <c r="H113" s="183">
        <v>7654</v>
      </c>
      <c r="I113" s="183">
        <v>0</v>
      </c>
      <c r="J113" s="183">
        <v>0</v>
      </c>
      <c r="K113" s="183">
        <v>5670</v>
      </c>
      <c r="L113" s="183">
        <v>13324</v>
      </c>
      <c r="M113" s="183">
        <v>18439</v>
      </c>
      <c r="N113" s="10">
        <v>2297</v>
      </c>
      <c r="O113" s="183">
        <v>9538</v>
      </c>
      <c r="P113" s="183">
        <v>0</v>
      </c>
      <c r="Q113" s="183">
        <v>0</v>
      </c>
      <c r="R113" s="183">
        <v>0</v>
      </c>
      <c r="S113" s="183">
        <v>0</v>
      </c>
      <c r="T113" s="183">
        <v>9538</v>
      </c>
      <c r="U113" s="183">
        <v>22862</v>
      </c>
      <c r="V113" s="183">
        <v>18439</v>
      </c>
      <c r="W113" s="183">
        <v>41301</v>
      </c>
      <c r="X113" s="183">
        <v>1337</v>
      </c>
      <c r="Y113" s="183">
        <v>0</v>
      </c>
      <c r="Z113" s="183">
        <v>42638</v>
      </c>
      <c r="AA113" s="184">
        <f t="shared" si="1"/>
        <v>10.296546727843516</v>
      </c>
    </row>
    <row r="114" spans="1:27" x14ac:dyDescent="0.3">
      <c r="A114" s="10" t="s">
        <v>44</v>
      </c>
      <c r="B114" s="10">
        <v>2</v>
      </c>
      <c r="C114" s="10" t="s">
        <v>756</v>
      </c>
      <c r="D114" s="11">
        <v>40603</v>
      </c>
      <c r="E114" s="11">
        <v>40968</v>
      </c>
      <c r="F114" s="10">
        <v>4197</v>
      </c>
      <c r="G114" s="10">
        <v>872</v>
      </c>
      <c r="H114" s="183">
        <v>4012</v>
      </c>
      <c r="I114" s="183">
        <v>11361</v>
      </c>
      <c r="J114" s="183">
        <v>0</v>
      </c>
      <c r="K114" s="183">
        <v>0</v>
      </c>
      <c r="L114" s="183">
        <v>15373</v>
      </c>
      <c r="M114" s="183">
        <v>5752</v>
      </c>
      <c r="N114" s="10">
        <v>3325</v>
      </c>
      <c r="O114" s="183">
        <v>18281</v>
      </c>
      <c r="P114" s="183">
        <v>0</v>
      </c>
      <c r="Q114" s="183">
        <v>0</v>
      </c>
      <c r="R114" s="183">
        <v>2990</v>
      </c>
      <c r="S114" s="183">
        <v>0</v>
      </c>
      <c r="T114" s="183">
        <v>21271</v>
      </c>
      <c r="U114" s="183">
        <v>36644</v>
      </c>
      <c r="V114" s="183">
        <v>5752</v>
      </c>
      <c r="W114" s="183">
        <v>42396</v>
      </c>
      <c r="X114" s="183">
        <v>1550</v>
      </c>
      <c r="Y114" s="183">
        <v>0</v>
      </c>
      <c r="Z114" s="183">
        <v>43946</v>
      </c>
      <c r="AA114" s="184">
        <f t="shared" si="1"/>
        <v>10.470812485108411</v>
      </c>
    </row>
    <row r="115" spans="1:27" x14ac:dyDescent="0.3">
      <c r="A115" s="10" t="s">
        <v>196</v>
      </c>
      <c r="B115" s="10">
        <v>2</v>
      </c>
      <c r="C115" s="10" t="s">
        <v>707</v>
      </c>
      <c r="D115" s="11">
        <v>40725</v>
      </c>
      <c r="E115" s="11">
        <v>41090</v>
      </c>
      <c r="F115" s="10">
        <v>4787</v>
      </c>
      <c r="G115" s="10">
        <v>2579</v>
      </c>
      <c r="H115" s="183">
        <v>14622</v>
      </c>
      <c r="I115" s="183">
        <v>85521</v>
      </c>
      <c r="J115" s="183">
        <v>30506</v>
      </c>
      <c r="K115" s="183">
        <v>0</v>
      </c>
      <c r="L115" s="183">
        <v>130649</v>
      </c>
      <c r="M115" s="183">
        <v>40388</v>
      </c>
      <c r="N115" s="10">
        <v>2208</v>
      </c>
      <c r="O115" s="183">
        <v>11155</v>
      </c>
      <c r="P115" s="183">
        <v>0</v>
      </c>
      <c r="Q115" s="183">
        <v>5156</v>
      </c>
      <c r="R115" s="183">
        <v>0</v>
      </c>
      <c r="S115" s="183">
        <v>0</v>
      </c>
      <c r="T115" s="183">
        <v>16311</v>
      </c>
      <c r="U115" s="183">
        <v>146960</v>
      </c>
      <c r="V115" s="183">
        <v>40388</v>
      </c>
      <c r="W115" s="183">
        <v>187348</v>
      </c>
      <c r="X115" s="183">
        <v>1955</v>
      </c>
      <c r="Y115" s="183">
        <v>0</v>
      </c>
      <c r="Z115" s="183">
        <v>189303</v>
      </c>
      <c r="AA115" s="184">
        <f t="shared" si="1"/>
        <v>39.545226655525383</v>
      </c>
    </row>
    <row r="116" spans="1:27" x14ac:dyDescent="0.3">
      <c r="A116" s="10" t="s">
        <v>27</v>
      </c>
      <c r="B116" s="10">
        <v>2</v>
      </c>
      <c r="C116" s="10" t="s">
        <v>710</v>
      </c>
      <c r="D116" s="11">
        <v>40634</v>
      </c>
      <c r="E116" s="11">
        <v>40999</v>
      </c>
      <c r="F116" s="10">
        <v>4968</v>
      </c>
      <c r="G116" s="10">
        <v>4400</v>
      </c>
      <c r="H116" s="183">
        <v>13041</v>
      </c>
      <c r="I116" s="183">
        <v>0</v>
      </c>
      <c r="J116" s="183">
        <v>0</v>
      </c>
      <c r="K116" s="183">
        <v>62471</v>
      </c>
      <c r="L116" s="183">
        <v>75512</v>
      </c>
      <c r="M116" s="183">
        <v>1414</v>
      </c>
      <c r="N116" s="10">
        <v>568</v>
      </c>
      <c r="O116" s="183">
        <v>1491</v>
      </c>
      <c r="P116" s="183">
        <v>0</v>
      </c>
      <c r="Q116" s="183">
        <v>0</v>
      </c>
      <c r="R116" s="183">
        <v>4000</v>
      </c>
      <c r="S116" s="183">
        <v>3772</v>
      </c>
      <c r="T116" s="183">
        <v>5491</v>
      </c>
      <c r="U116" s="183">
        <v>81003</v>
      </c>
      <c r="V116" s="183">
        <v>5186</v>
      </c>
      <c r="W116" s="183">
        <v>86189</v>
      </c>
      <c r="X116" s="183">
        <v>2223</v>
      </c>
      <c r="Y116" s="183">
        <v>0</v>
      </c>
      <c r="Z116" s="183">
        <v>88412</v>
      </c>
      <c r="AA116" s="184">
        <f t="shared" si="1"/>
        <v>17.796296296296298</v>
      </c>
    </row>
    <row r="117" spans="1:27" x14ac:dyDescent="0.3">
      <c r="A117" s="10" t="s">
        <v>121</v>
      </c>
      <c r="B117" s="10">
        <v>2</v>
      </c>
      <c r="C117" s="10" t="s">
        <v>743</v>
      </c>
      <c r="D117" s="11">
        <v>40725</v>
      </c>
      <c r="E117" s="11">
        <v>41090</v>
      </c>
      <c r="F117" s="10">
        <v>4101</v>
      </c>
      <c r="G117" s="10">
        <v>2539</v>
      </c>
      <c r="H117" s="183">
        <v>10983</v>
      </c>
      <c r="I117" s="183">
        <v>61202</v>
      </c>
      <c r="J117" s="183">
        <v>0</v>
      </c>
      <c r="K117" s="183">
        <v>0</v>
      </c>
      <c r="L117" s="183">
        <v>72185</v>
      </c>
      <c r="M117" s="183">
        <v>19002</v>
      </c>
      <c r="N117" s="10">
        <v>1562</v>
      </c>
      <c r="O117" s="183">
        <v>5360</v>
      </c>
      <c r="P117" s="183">
        <v>0</v>
      </c>
      <c r="Q117" s="183">
        <v>0</v>
      </c>
      <c r="R117" s="183">
        <v>0</v>
      </c>
      <c r="S117" s="183">
        <v>0</v>
      </c>
      <c r="T117" s="183">
        <v>5360</v>
      </c>
      <c r="U117" s="183">
        <v>77545</v>
      </c>
      <c r="V117" s="183">
        <v>19002</v>
      </c>
      <c r="W117" s="183">
        <v>96547</v>
      </c>
      <c r="X117" s="183">
        <v>1728</v>
      </c>
      <c r="Y117" s="183">
        <v>0</v>
      </c>
      <c r="Z117" s="183">
        <v>98275</v>
      </c>
      <c r="AA117" s="184">
        <f t="shared" si="1"/>
        <v>23.963667398195561</v>
      </c>
    </row>
    <row r="118" spans="1:27" x14ac:dyDescent="0.3">
      <c r="A118" s="10" t="s">
        <v>143</v>
      </c>
      <c r="B118" s="10">
        <v>2</v>
      </c>
      <c r="C118" s="10" t="s">
        <v>706</v>
      </c>
      <c r="D118" s="11">
        <v>40634</v>
      </c>
      <c r="E118" s="11">
        <v>40999</v>
      </c>
      <c r="F118" s="10">
        <v>5241</v>
      </c>
      <c r="G118" s="10">
        <v>3638</v>
      </c>
      <c r="H118" s="183">
        <v>16214</v>
      </c>
      <c r="I118" s="183">
        <v>26085</v>
      </c>
      <c r="J118" s="183">
        <v>0</v>
      </c>
      <c r="K118" s="183">
        <v>0</v>
      </c>
      <c r="L118" s="183">
        <v>42299</v>
      </c>
      <c r="M118" s="183">
        <v>23938</v>
      </c>
      <c r="N118" s="10">
        <v>1603</v>
      </c>
      <c r="O118" s="183">
        <v>7695</v>
      </c>
      <c r="P118" s="183">
        <v>0</v>
      </c>
      <c r="Q118" s="183">
        <v>0</v>
      </c>
      <c r="R118" s="183">
        <v>0</v>
      </c>
      <c r="S118" s="183">
        <v>0</v>
      </c>
      <c r="T118" s="183">
        <v>7695</v>
      </c>
      <c r="U118" s="183">
        <v>49994</v>
      </c>
      <c r="V118" s="183">
        <v>23938</v>
      </c>
      <c r="W118" s="183">
        <v>73932</v>
      </c>
      <c r="X118" s="183">
        <v>2196</v>
      </c>
      <c r="Y118" s="183">
        <v>0</v>
      </c>
      <c r="Z118" s="183">
        <v>76128</v>
      </c>
      <c r="AA118" s="184">
        <f t="shared" si="1"/>
        <v>14.525472238122497</v>
      </c>
    </row>
    <row r="119" spans="1:27" x14ac:dyDescent="0.3">
      <c r="A119" s="10" t="s">
        <v>46</v>
      </c>
      <c r="B119" s="10">
        <v>2</v>
      </c>
      <c r="C119" s="10" t="s">
        <v>735</v>
      </c>
      <c r="D119" s="11">
        <v>40725</v>
      </c>
      <c r="E119" s="11">
        <v>41090</v>
      </c>
      <c r="F119" s="10">
        <v>5160</v>
      </c>
      <c r="G119" s="10">
        <v>5160</v>
      </c>
      <c r="H119" s="183">
        <v>29704</v>
      </c>
      <c r="I119" s="183">
        <v>99983</v>
      </c>
      <c r="J119" s="183">
        <v>0</v>
      </c>
      <c r="K119" s="183">
        <v>3216</v>
      </c>
      <c r="L119" s="183">
        <v>132903</v>
      </c>
      <c r="M119" s="183">
        <v>58109</v>
      </c>
      <c r="N119" s="10">
        <v>0</v>
      </c>
      <c r="O119" s="183">
        <v>0</v>
      </c>
      <c r="P119" s="183">
        <v>0</v>
      </c>
      <c r="Q119" s="183">
        <v>0</v>
      </c>
      <c r="R119" s="183">
        <v>0</v>
      </c>
      <c r="S119" s="183">
        <v>0</v>
      </c>
      <c r="T119" s="183">
        <v>0</v>
      </c>
      <c r="U119" s="183">
        <v>132903</v>
      </c>
      <c r="V119" s="183">
        <v>58109</v>
      </c>
      <c r="W119" s="183">
        <v>191012</v>
      </c>
      <c r="X119" s="183">
        <v>2177</v>
      </c>
      <c r="Y119" s="183">
        <v>2017</v>
      </c>
      <c r="Z119" s="183">
        <v>195206</v>
      </c>
      <c r="AA119" s="184">
        <f t="shared" si="1"/>
        <v>37.830620155038758</v>
      </c>
    </row>
    <row r="120" spans="1:27" x14ac:dyDescent="0.3">
      <c r="A120" s="10" t="s">
        <v>176</v>
      </c>
      <c r="B120" s="10">
        <v>2</v>
      </c>
      <c r="C120" s="10" t="s">
        <v>777</v>
      </c>
      <c r="D120" s="11">
        <v>40725</v>
      </c>
      <c r="E120" s="11">
        <v>41090</v>
      </c>
      <c r="F120" s="10">
        <v>5841</v>
      </c>
      <c r="G120" s="10">
        <v>5841</v>
      </c>
      <c r="H120" s="183">
        <v>21116</v>
      </c>
      <c r="I120" s="183">
        <v>0</v>
      </c>
      <c r="J120" s="183">
        <v>0</v>
      </c>
      <c r="K120" s="183">
        <v>54431</v>
      </c>
      <c r="L120" s="183">
        <v>75547</v>
      </c>
      <c r="M120" s="183">
        <v>3703</v>
      </c>
      <c r="N120" s="10">
        <v>0</v>
      </c>
      <c r="O120" s="183">
        <v>0</v>
      </c>
      <c r="P120" s="183">
        <v>0</v>
      </c>
      <c r="Q120" s="183">
        <v>0</v>
      </c>
      <c r="R120" s="183">
        <v>0</v>
      </c>
      <c r="S120" s="183">
        <v>0</v>
      </c>
      <c r="T120" s="183">
        <v>0</v>
      </c>
      <c r="U120" s="183">
        <v>75547</v>
      </c>
      <c r="V120" s="183">
        <v>3703</v>
      </c>
      <c r="W120" s="183">
        <v>79250</v>
      </c>
      <c r="X120" s="183">
        <v>1182</v>
      </c>
      <c r="Y120" s="183">
        <v>0</v>
      </c>
      <c r="Z120" s="183">
        <v>80432</v>
      </c>
      <c r="AA120" s="184">
        <f t="shared" si="1"/>
        <v>13.770244821092279</v>
      </c>
    </row>
    <row r="121" spans="1:27" x14ac:dyDescent="0.3">
      <c r="A121" s="10" t="s">
        <v>38</v>
      </c>
      <c r="B121" s="10">
        <v>2</v>
      </c>
      <c r="C121" s="10" t="s">
        <v>736</v>
      </c>
      <c r="D121" s="11">
        <v>40634</v>
      </c>
      <c r="E121" s="11">
        <v>40999</v>
      </c>
      <c r="F121" s="10">
        <v>4730</v>
      </c>
      <c r="G121" s="10">
        <v>2719</v>
      </c>
      <c r="H121" s="183">
        <v>16389</v>
      </c>
      <c r="I121" s="183">
        <v>64261</v>
      </c>
      <c r="J121" s="183">
        <v>0</v>
      </c>
      <c r="K121" s="183">
        <v>0</v>
      </c>
      <c r="L121" s="183">
        <v>80650</v>
      </c>
      <c r="M121" s="183">
        <v>4875</v>
      </c>
      <c r="N121" s="10">
        <v>2011</v>
      </c>
      <c r="O121" s="183">
        <v>0</v>
      </c>
      <c r="P121" s="183">
        <v>0</v>
      </c>
      <c r="Q121" s="183">
        <v>5441</v>
      </c>
      <c r="R121" s="183">
        <v>0</v>
      </c>
      <c r="S121" s="183">
        <v>0</v>
      </c>
      <c r="T121" s="183">
        <v>5441</v>
      </c>
      <c r="U121" s="183">
        <v>86091</v>
      </c>
      <c r="V121" s="183">
        <v>4875</v>
      </c>
      <c r="W121" s="183">
        <v>90966</v>
      </c>
      <c r="X121" s="183">
        <v>1838</v>
      </c>
      <c r="Y121" s="183">
        <v>0</v>
      </c>
      <c r="Z121" s="183">
        <v>92804</v>
      </c>
      <c r="AA121" s="184">
        <f t="shared" si="1"/>
        <v>19.620295983086681</v>
      </c>
    </row>
    <row r="122" spans="1:27" x14ac:dyDescent="0.3">
      <c r="A122" s="10" t="s">
        <v>134</v>
      </c>
      <c r="B122" s="10">
        <v>2</v>
      </c>
      <c r="C122" s="10" t="s">
        <v>706</v>
      </c>
      <c r="D122" s="11">
        <v>40544</v>
      </c>
      <c r="E122" s="11">
        <v>40908</v>
      </c>
      <c r="F122" s="10">
        <v>5072</v>
      </c>
      <c r="G122" s="10">
        <v>5072</v>
      </c>
      <c r="H122" s="183">
        <v>20440</v>
      </c>
      <c r="I122" s="183">
        <v>166964</v>
      </c>
      <c r="J122" s="183">
        <v>0</v>
      </c>
      <c r="K122" s="183">
        <v>0</v>
      </c>
      <c r="L122" s="183">
        <v>187404</v>
      </c>
      <c r="M122" s="183">
        <v>0</v>
      </c>
      <c r="N122" s="10">
        <v>0</v>
      </c>
      <c r="O122" s="183">
        <v>0</v>
      </c>
      <c r="P122" s="183">
        <v>0</v>
      </c>
      <c r="Q122" s="183">
        <v>0</v>
      </c>
      <c r="R122" s="183">
        <v>0</v>
      </c>
      <c r="S122" s="183">
        <v>0</v>
      </c>
      <c r="T122" s="183">
        <v>0</v>
      </c>
      <c r="U122" s="183">
        <v>187404</v>
      </c>
      <c r="V122" s="183">
        <v>0</v>
      </c>
      <c r="W122" s="183">
        <v>187404</v>
      </c>
      <c r="X122" s="183">
        <v>2441</v>
      </c>
      <c r="Y122" s="183">
        <v>0</v>
      </c>
      <c r="Z122" s="183">
        <v>189845</v>
      </c>
      <c r="AA122" s="184">
        <f t="shared" si="1"/>
        <v>37.430007886435334</v>
      </c>
    </row>
    <row r="123" spans="1:27" x14ac:dyDescent="0.3">
      <c r="A123" s="10" t="s">
        <v>22</v>
      </c>
      <c r="B123" s="10">
        <v>2</v>
      </c>
      <c r="C123" s="10" t="s">
        <v>723</v>
      </c>
      <c r="D123" s="11">
        <v>40725</v>
      </c>
      <c r="E123" s="11">
        <v>41090</v>
      </c>
      <c r="F123" s="10">
        <v>6317</v>
      </c>
      <c r="G123" s="10">
        <v>4311</v>
      </c>
      <c r="H123" s="183">
        <v>17594</v>
      </c>
      <c r="I123" s="183">
        <v>193352</v>
      </c>
      <c r="J123" s="183">
        <v>0</v>
      </c>
      <c r="K123" s="183">
        <v>0</v>
      </c>
      <c r="L123" s="183">
        <v>210946</v>
      </c>
      <c r="M123" s="183">
        <v>11617</v>
      </c>
      <c r="N123" s="10">
        <v>2006</v>
      </c>
      <c r="O123" s="183">
        <v>9259</v>
      </c>
      <c r="P123" s="183">
        <v>0</v>
      </c>
      <c r="Q123" s="183">
        <v>0</v>
      </c>
      <c r="R123" s="183">
        <v>0</v>
      </c>
      <c r="S123" s="183">
        <v>500</v>
      </c>
      <c r="T123" s="183">
        <v>9259</v>
      </c>
      <c r="U123" s="183">
        <v>220205</v>
      </c>
      <c r="V123" s="183">
        <v>12117</v>
      </c>
      <c r="W123" s="183">
        <v>232322</v>
      </c>
      <c r="X123" s="183">
        <v>6273</v>
      </c>
      <c r="Y123" s="183">
        <v>0</v>
      </c>
      <c r="Z123" s="183">
        <v>238595</v>
      </c>
      <c r="AA123" s="184">
        <f t="shared" si="1"/>
        <v>37.770302358714581</v>
      </c>
    </row>
    <row r="124" spans="1:27" x14ac:dyDescent="0.3">
      <c r="A124" s="10" t="s">
        <v>252</v>
      </c>
      <c r="B124" s="10">
        <v>2</v>
      </c>
      <c r="C124" s="10" t="s">
        <v>782</v>
      </c>
      <c r="D124" s="11">
        <v>40544</v>
      </c>
      <c r="E124" s="11">
        <v>40908</v>
      </c>
      <c r="F124" s="10">
        <v>5819</v>
      </c>
      <c r="G124" s="10">
        <v>2386</v>
      </c>
      <c r="H124" s="183">
        <v>56559</v>
      </c>
      <c r="I124" s="183">
        <v>254322</v>
      </c>
      <c r="J124" s="183">
        <v>0</v>
      </c>
      <c r="K124" s="183">
        <v>0</v>
      </c>
      <c r="L124" s="183">
        <v>310881</v>
      </c>
      <c r="M124" s="183">
        <v>75177</v>
      </c>
      <c r="N124" s="10">
        <v>3433</v>
      </c>
      <c r="O124" s="183">
        <v>56560</v>
      </c>
      <c r="P124" s="183">
        <v>0</v>
      </c>
      <c r="Q124" s="183">
        <v>0</v>
      </c>
      <c r="R124" s="183">
        <v>0</v>
      </c>
      <c r="S124" s="183">
        <v>0</v>
      </c>
      <c r="T124" s="183">
        <v>56560</v>
      </c>
      <c r="U124" s="183">
        <v>367441</v>
      </c>
      <c r="V124" s="183">
        <v>75177</v>
      </c>
      <c r="W124" s="183">
        <v>442618</v>
      </c>
      <c r="X124" s="183">
        <v>3099</v>
      </c>
      <c r="Y124" s="183">
        <v>0</v>
      </c>
      <c r="Z124" s="183">
        <v>445717</v>
      </c>
      <c r="AA124" s="184">
        <f t="shared" si="1"/>
        <v>76.596837944664031</v>
      </c>
    </row>
    <row r="125" spans="1:27" x14ac:dyDescent="0.3">
      <c r="A125" s="10" t="s">
        <v>233</v>
      </c>
      <c r="B125" s="10">
        <v>2</v>
      </c>
      <c r="C125" s="10" t="s">
        <v>751</v>
      </c>
      <c r="D125" s="11">
        <v>40544</v>
      </c>
      <c r="E125" s="11">
        <v>40908</v>
      </c>
      <c r="F125" s="10">
        <v>6834</v>
      </c>
      <c r="G125" s="10">
        <v>6834</v>
      </c>
      <c r="H125" s="183">
        <v>27749</v>
      </c>
      <c r="I125" s="183">
        <v>198004</v>
      </c>
      <c r="J125" s="183">
        <v>0</v>
      </c>
      <c r="K125" s="183">
        <v>31983</v>
      </c>
      <c r="L125" s="183">
        <v>257736</v>
      </c>
      <c r="M125" s="183">
        <v>0</v>
      </c>
      <c r="N125" s="10">
        <v>0</v>
      </c>
      <c r="O125" s="183">
        <v>0</v>
      </c>
      <c r="P125" s="183">
        <v>0</v>
      </c>
      <c r="Q125" s="183">
        <v>0</v>
      </c>
      <c r="R125" s="183">
        <v>0</v>
      </c>
      <c r="S125" s="183">
        <v>0</v>
      </c>
      <c r="T125" s="183">
        <v>0</v>
      </c>
      <c r="U125" s="183">
        <v>257736</v>
      </c>
      <c r="V125" s="183">
        <v>0</v>
      </c>
      <c r="W125" s="183">
        <v>257736</v>
      </c>
      <c r="X125" s="183">
        <v>3589</v>
      </c>
      <c r="Y125" s="183">
        <v>0</v>
      </c>
      <c r="Z125" s="183">
        <v>261325</v>
      </c>
      <c r="AA125" s="184">
        <f t="shared" si="1"/>
        <v>38.238952297336844</v>
      </c>
    </row>
    <row r="126" spans="1:27" x14ac:dyDescent="0.3">
      <c r="A126" s="10" t="s">
        <v>137</v>
      </c>
      <c r="B126" s="10">
        <v>2</v>
      </c>
      <c r="C126" s="10" t="s">
        <v>736</v>
      </c>
      <c r="D126" s="11">
        <v>40725</v>
      </c>
      <c r="E126" s="11">
        <v>41090</v>
      </c>
      <c r="F126" s="10">
        <v>6174</v>
      </c>
      <c r="G126" s="10">
        <v>3858</v>
      </c>
      <c r="H126" s="183">
        <v>11916</v>
      </c>
      <c r="I126" s="183">
        <v>186203</v>
      </c>
      <c r="J126" s="183">
        <v>0</v>
      </c>
      <c r="K126" s="183">
        <v>3000</v>
      </c>
      <c r="L126" s="183">
        <v>201119</v>
      </c>
      <c r="M126" s="183">
        <v>6479</v>
      </c>
      <c r="N126" s="10">
        <v>2316</v>
      </c>
      <c r="O126" s="183">
        <v>7153</v>
      </c>
      <c r="P126" s="183">
        <v>0</v>
      </c>
      <c r="Q126" s="183">
        <v>0</v>
      </c>
      <c r="R126" s="183">
        <v>16404</v>
      </c>
      <c r="S126" s="183">
        <v>0</v>
      </c>
      <c r="T126" s="183">
        <v>23557</v>
      </c>
      <c r="U126" s="183">
        <v>224676</v>
      </c>
      <c r="V126" s="183">
        <v>6479</v>
      </c>
      <c r="W126" s="183">
        <v>231155</v>
      </c>
      <c r="X126" s="183">
        <v>2586</v>
      </c>
      <c r="Y126" s="183">
        <v>0</v>
      </c>
      <c r="Z126" s="183">
        <v>233741</v>
      </c>
      <c r="AA126" s="184">
        <f t="shared" si="1"/>
        <v>37.858924522189831</v>
      </c>
    </row>
    <row r="127" spans="1:27" x14ac:dyDescent="0.3">
      <c r="A127" s="10" t="s">
        <v>141</v>
      </c>
      <c r="B127" s="10">
        <v>2</v>
      </c>
      <c r="C127" s="10" t="s">
        <v>733</v>
      </c>
      <c r="D127" s="11">
        <v>40725</v>
      </c>
      <c r="E127" s="11">
        <v>41090</v>
      </c>
      <c r="F127" s="10">
        <v>6458</v>
      </c>
      <c r="G127" s="10">
        <v>5305</v>
      </c>
      <c r="H127" s="183">
        <v>32302</v>
      </c>
      <c r="I127" s="183">
        <v>100898</v>
      </c>
      <c r="J127" s="183">
        <v>0</v>
      </c>
      <c r="K127" s="183">
        <v>0</v>
      </c>
      <c r="L127" s="183">
        <v>133200</v>
      </c>
      <c r="M127" s="183">
        <v>2753</v>
      </c>
      <c r="N127" s="10">
        <v>1153</v>
      </c>
      <c r="O127" s="183">
        <v>0</v>
      </c>
      <c r="P127" s="183">
        <v>0</v>
      </c>
      <c r="Q127" s="183">
        <v>0</v>
      </c>
      <c r="R127" s="183">
        <v>0</v>
      </c>
      <c r="S127" s="183">
        <v>0</v>
      </c>
      <c r="T127" s="183">
        <v>0</v>
      </c>
      <c r="U127" s="183">
        <v>133200</v>
      </c>
      <c r="V127" s="183">
        <v>2753</v>
      </c>
      <c r="W127" s="183">
        <v>135953</v>
      </c>
      <c r="X127" s="183">
        <v>4038</v>
      </c>
      <c r="Y127" s="183">
        <v>0</v>
      </c>
      <c r="Z127" s="183">
        <v>139991</v>
      </c>
      <c r="AA127" s="184">
        <f t="shared" si="1"/>
        <v>21.677144626819448</v>
      </c>
    </row>
    <row r="128" spans="1:27" x14ac:dyDescent="0.3">
      <c r="A128" s="10" t="s">
        <v>125</v>
      </c>
      <c r="B128" s="10">
        <v>2</v>
      </c>
      <c r="C128" s="10" t="s">
        <v>745</v>
      </c>
      <c r="D128" s="11">
        <v>40634</v>
      </c>
      <c r="E128" s="11">
        <v>40999</v>
      </c>
      <c r="F128" s="10">
        <v>5580</v>
      </c>
      <c r="G128" s="10">
        <v>2229</v>
      </c>
      <c r="H128" s="183">
        <v>19633</v>
      </c>
      <c r="I128" s="183">
        <v>34120</v>
      </c>
      <c r="J128" s="183">
        <v>0</v>
      </c>
      <c r="K128" s="183">
        <v>0</v>
      </c>
      <c r="L128" s="183">
        <v>53753</v>
      </c>
      <c r="M128" s="183">
        <v>49078</v>
      </c>
      <c r="N128" s="10">
        <v>3351</v>
      </c>
      <c r="O128" s="183">
        <v>0</v>
      </c>
      <c r="P128" s="183">
        <v>0</v>
      </c>
      <c r="Q128" s="183">
        <v>0</v>
      </c>
      <c r="R128" s="183">
        <v>0</v>
      </c>
      <c r="S128" s="183">
        <v>0</v>
      </c>
      <c r="T128" s="183">
        <v>0</v>
      </c>
      <c r="U128" s="183">
        <v>53753</v>
      </c>
      <c r="V128" s="183">
        <v>49078</v>
      </c>
      <c r="W128" s="183">
        <v>102831</v>
      </c>
      <c r="X128" s="183">
        <v>2499</v>
      </c>
      <c r="Y128" s="183">
        <v>0</v>
      </c>
      <c r="Z128" s="183">
        <v>105330</v>
      </c>
      <c r="AA128" s="184">
        <f t="shared" si="1"/>
        <v>18.876344086021504</v>
      </c>
    </row>
    <row r="129" spans="1:27" x14ac:dyDescent="0.3">
      <c r="A129" s="10" t="s">
        <v>262</v>
      </c>
      <c r="B129" s="10">
        <v>2</v>
      </c>
      <c r="C129" s="10" t="s">
        <v>757</v>
      </c>
      <c r="D129" s="11">
        <v>40725</v>
      </c>
      <c r="E129" s="11">
        <v>41090</v>
      </c>
      <c r="F129" s="10">
        <v>5433</v>
      </c>
      <c r="G129" s="10">
        <v>5433</v>
      </c>
      <c r="H129" s="183">
        <v>15721</v>
      </c>
      <c r="I129" s="183">
        <v>0</v>
      </c>
      <c r="J129" s="183">
        <v>0</v>
      </c>
      <c r="K129" s="183">
        <v>169000</v>
      </c>
      <c r="L129" s="183">
        <v>184721</v>
      </c>
      <c r="M129" s="183">
        <v>19383</v>
      </c>
      <c r="N129" s="10">
        <v>0</v>
      </c>
      <c r="O129" s="183">
        <v>0</v>
      </c>
      <c r="P129" s="183">
        <v>0</v>
      </c>
      <c r="Q129" s="183">
        <v>0</v>
      </c>
      <c r="R129" s="183">
        <v>0</v>
      </c>
      <c r="S129" s="183">
        <v>0</v>
      </c>
      <c r="T129" s="183">
        <v>0</v>
      </c>
      <c r="U129" s="183">
        <v>184721</v>
      </c>
      <c r="V129" s="183">
        <v>19383</v>
      </c>
      <c r="W129" s="183">
        <v>204104</v>
      </c>
      <c r="X129" s="183">
        <v>2208</v>
      </c>
      <c r="Y129" s="183">
        <v>0</v>
      </c>
      <c r="Z129" s="183">
        <v>206312</v>
      </c>
      <c r="AA129" s="184">
        <f t="shared" si="1"/>
        <v>37.973863427204122</v>
      </c>
    </row>
    <row r="130" spans="1:27" x14ac:dyDescent="0.3">
      <c r="A130" s="10" t="s">
        <v>12</v>
      </c>
      <c r="B130" s="10">
        <v>2</v>
      </c>
      <c r="C130" s="10" t="s">
        <v>739</v>
      </c>
      <c r="D130" s="11">
        <v>40725</v>
      </c>
      <c r="E130" s="11">
        <v>41090</v>
      </c>
      <c r="F130" s="10">
        <v>4276</v>
      </c>
      <c r="G130" s="10">
        <v>1603</v>
      </c>
      <c r="H130" s="183">
        <v>3902</v>
      </c>
      <c r="I130" s="183">
        <v>54336</v>
      </c>
      <c r="J130" s="183">
        <v>0</v>
      </c>
      <c r="K130" s="183">
        <v>0</v>
      </c>
      <c r="L130" s="183">
        <v>58238</v>
      </c>
      <c r="M130" s="183">
        <v>6630</v>
      </c>
      <c r="N130" s="10">
        <v>2673</v>
      </c>
      <c r="O130" s="183">
        <v>5736</v>
      </c>
      <c r="P130" s="183">
        <v>0</v>
      </c>
      <c r="Q130" s="183">
        <v>0</v>
      </c>
      <c r="R130" s="183">
        <v>5600</v>
      </c>
      <c r="S130" s="183">
        <v>0</v>
      </c>
      <c r="T130" s="183">
        <v>11336</v>
      </c>
      <c r="U130" s="183">
        <v>69574</v>
      </c>
      <c r="V130" s="183">
        <v>6630</v>
      </c>
      <c r="W130" s="183">
        <v>76204</v>
      </c>
      <c r="X130" s="183">
        <v>1765</v>
      </c>
      <c r="Y130" s="183">
        <v>0</v>
      </c>
      <c r="Z130" s="183">
        <v>77969</v>
      </c>
      <c r="AA130" s="184">
        <f t="shared" si="1"/>
        <v>18.234097287184284</v>
      </c>
    </row>
    <row r="131" spans="1:27" x14ac:dyDescent="0.3">
      <c r="A131" s="10" t="s">
        <v>103</v>
      </c>
      <c r="B131" s="10">
        <v>2</v>
      </c>
      <c r="C131" s="10" t="s">
        <v>722</v>
      </c>
      <c r="D131" s="11">
        <v>40634</v>
      </c>
      <c r="E131" s="11">
        <v>40999</v>
      </c>
      <c r="F131" s="10">
        <v>5033</v>
      </c>
      <c r="G131" s="10">
        <v>1424</v>
      </c>
      <c r="H131" s="183">
        <v>4425</v>
      </c>
      <c r="I131" s="183">
        <v>42685</v>
      </c>
      <c r="J131" s="183">
        <v>0</v>
      </c>
      <c r="K131" s="183">
        <v>0</v>
      </c>
      <c r="L131" s="183">
        <v>47110</v>
      </c>
      <c r="M131" s="183">
        <v>0</v>
      </c>
      <c r="N131" s="10">
        <v>3609</v>
      </c>
      <c r="O131" s="183">
        <v>11861</v>
      </c>
      <c r="P131" s="183">
        <v>0</v>
      </c>
      <c r="Q131" s="183">
        <v>0</v>
      </c>
      <c r="R131" s="183">
        <v>2000</v>
      </c>
      <c r="S131" s="183">
        <v>9806</v>
      </c>
      <c r="T131" s="183">
        <v>13861</v>
      </c>
      <c r="U131" s="183">
        <v>60971</v>
      </c>
      <c r="V131" s="183">
        <v>9806</v>
      </c>
      <c r="W131" s="183">
        <v>70777</v>
      </c>
      <c r="X131" s="183">
        <v>0</v>
      </c>
      <c r="Y131" s="183">
        <v>0</v>
      </c>
      <c r="Z131" s="183">
        <v>70777</v>
      </c>
      <c r="AA131" s="184">
        <f t="shared" si="1"/>
        <v>14.062586926286508</v>
      </c>
    </row>
    <row r="132" spans="1:27" x14ac:dyDescent="0.3">
      <c r="A132" s="10" t="s">
        <v>84</v>
      </c>
      <c r="B132" s="10">
        <v>2</v>
      </c>
      <c r="C132" s="10" t="s">
        <v>727</v>
      </c>
      <c r="D132" s="11">
        <v>40725</v>
      </c>
      <c r="E132" s="11">
        <v>41090</v>
      </c>
      <c r="F132" s="10">
        <v>5413</v>
      </c>
      <c r="G132" s="10">
        <v>5413</v>
      </c>
      <c r="H132" s="183">
        <v>19726</v>
      </c>
      <c r="I132" s="183">
        <v>64481</v>
      </c>
      <c r="J132" s="183">
        <v>0</v>
      </c>
      <c r="K132" s="183">
        <v>0</v>
      </c>
      <c r="L132" s="183">
        <v>84207</v>
      </c>
      <c r="M132" s="183">
        <v>521</v>
      </c>
      <c r="N132" s="10">
        <v>0</v>
      </c>
      <c r="O132" s="183">
        <v>0</v>
      </c>
      <c r="P132" s="183">
        <v>0</v>
      </c>
      <c r="Q132" s="183">
        <v>0</v>
      </c>
      <c r="R132" s="183">
        <v>0</v>
      </c>
      <c r="S132" s="183">
        <v>0</v>
      </c>
      <c r="T132" s="183">
        <v>0</v>
      </c>
      <c r="U132" s="183">
        <v>84207</v>
      </c>
      <c r="V132" s="183">
        <v>521</v>
      </c>
      <c r="W132" s="183">
        <v>84728</v>
      </c>
      <c r="X132" s="183">
        <v>921</v>
      </c>
      <c r="Y132" s="183">
        <v>0</v>
      </c>
      <c r="Z132" s="183">
        <v>85649</v>
      </c>
      <c r="AA132" s="184">
        <f t="shared" si="1"/>
        <v>15.822833918344726</v>
      </c>
    </row>
    <row r="133" spans="1:27" x14ac:dyDescent="0.3">
      <c r="A133" s="10" t="s">
        <v>98</v>
      </c>
      <c r="B133" s="10">
        <v>2</v>
      </c>
      <c r="C133" s="10" t="s">
        <v>753</v>
      </c>
      <c r="D133" s="11">
        <v>40634</v>
      </c>
      <c r="E133" s="11">
        <v>40999</v>
      </c>
      <c r="F133" s="10">
        <v>6847</v>
      </c>
      <c r="G133" s="10">
        <v>5064</v>
      </c>
      <c r="H133" s="183">
        <v>5996</v>
      </c>
      <c r="I133" s="183">
        <v>54290</v>
      </c>
      <c r="J133" s="183">
        <v>0</v>
      </c>
      <c r="K133" s="183">
        <v>0</v>
      </c>
      <c r="L133" s="183">
        <v>60286</v>
      </c>
      <c r="M133" s="183">
        <v>20769</v>
      </c>
      <c r="N133" s="10">
        <v>1783</v>
      </c>
      <c r="O133" s="183">
        <v>2111</v>
      </c>
      <c r="P133" s="183">
        <v>0</v>
      </c>
      <c r="Q133" s="183">
        <v>0</v>
      </c>
      <c r="R133" s="183">
        <v>0</v>
      </c>
      <c r="S133" s="183">
        <v>0</v>
      </c>
      <c r="T133" s="183">
        <v>2111</v>
      </c>
      <c r="U133" s="183">
        <v>62397</v>
      </c>
      <c r="V133" s="183">
        <v>20769</v>
      </c>
      <c r="W133" s="183">
        <v>83166</v>
      </c>
      <c r="X133" s="183">
        <v>4052</v>
      </c>
      <c r="Y133" s="183">
        <v>0</v>
      </c>
      <c r="Z133" s="183">
        <v>87218</v>
      </c>
      <c r="AA133" s="184">
        <f t="shared" si="1"/>
        <v>12.738133489119322</v>
      </c>
    </row>
    <row r="134" spans="1:27" x14ac:dyDescent="0.3">
      <c r="A134" s="10" t="s">
        <v>214</v>
      </c>
      <c r="B134" s="10">
        <v>2</v>
      </c>
      <c r="C134" s="10" t="s">
        <v>732</v>
      </c>
      <c r="D134" s="11">
        <v>40634</v>
      </c>
      <c r="E134" s="11">
        <v>40999</v>
      </c>
      <c r="F134" s="10">
        <v>6240</v>
      </c>
      <c r="G134" s="10">
        <v>4144</v>
      </c>
      <c r="H134" s="183">
        <v>20736</v>
      </c>
      <c r="I134" s="183">
        <v>93658</v>
      </c>
      <c r="J134" s="183">
        <v>0</v>
      </c>
      <c r="K134" s="183">
        <v>0</v>
      </c>
      <c r="L134" s="183">
        <v>114394</v>
      </c>
      <c r="M134" s="183">
        <v>29634</v>
      </c>
      <c r="N134" s="10">
        <v>2096</v>
      </c>
      <c r="O134" s="183">
        <v>0</v>
      </c>
      <c r="P134" s="183">
        <v>0</v>
      </c>
      <c r="Q134" s="183">
        <v>0</v>
      </c>
      <c r="R134" s="183">
        <v>4000</v>
      </c>
      <c r="S134" s="183">
        <v>0</v>
      </c>
      <c r="T134" s="183">
        <v>4000</v>
      </c>
      <c r="U134" s="183">
        <v>118394</v>
      </c>
      <c r="V134" s="183">
        <v>29634</v>
      </c>
      <c r="W134" s="183">
        <v>148028</v>
      </c>
      <c r="X134" s="183">
        <v>3804</v>
      </c>
      <c r="Y134" s="183">
        <v>0</v>
      </c>
      <c r="Z134" s="183">
        <v>151832</v>
      </c>
      <c r="AA134" s="184">
        <f t="shared" si="1"/>
        <v>24.332051282051282</v>
      </c>
    </row>
    <row r="135" spans="1:27" x14ac:dyDescent="0.3">
      <c r="A135" s="10" t="s">
        <v>75</v>
      </c>
      <c r="B135" s="10">
        <v>2</v>
      </c>
      <c r="C135" s="10" t="s">
        <v>739</v>
      </c>
      <c r="D135" s="11">
        <v>40725</v>
      </c>
      <c r="E135" s="11">
        <v>41090</v>
      </c>
      <c r="F135" s="10">
        <v>4110</v>
      </c>
      <c r="G135" s="10">
        <v>2843</v>
      </c>
      <c r="H135" s="183">
        <v>9587</v>
      </c>
      <c r="I135" s="183">
        <v>0</v>
      </c>
      <c r="J135" s="183">
        <v>13000</v>
      </c>
      <c r="K135" s="183">
        <v>0</v>
      </c>
      <c r="L135" s="183">
        <v>22587</v>
      </c>
      <c r="M135" s="183">
        <v>3738</v>
      </c>
      <c r="N135" s="10">
        <v>1267</v>
      </c>
      <c r="O135" s="183">
        <v>4273</v>
      </c>
      <c r="P135" s="183">
        <v>0</v>
      </c>
      <c r="Q135" s="183">
        <v>0</v>
      </c>
      <c r="R135" s="183">
        <v>2000</v>
      </c>
      <c r="S135" s="183">
        <v>0</v>
      </c>
      <c r="T135" s="183">
        <v>6273</v>
      </c>
      <c r="U135" s="183">
        <v>28860</v>
      </c>
      <c r="V135" s="183">
        <v>3738</v>
      </c>
      <c r="W135" s="183">
        <v>32598</v>
      </c>
      <c r="X135" s="183">
        <v>1581</v>
      </c>
      <c r="Y135" s="183">
        <v>0</v>
      </c>
      <c r="Z135" s="183">
        <v>34179</v>
      </c>
      <c r="AA135" s="184">
        <f t="shared" ref="AA135:AA201" si="4">Z135/F135</f>
        <v>8.3160583941605832</v>
      </c>
    </row>
    <row r="136" spans="1:27" x14ac:dyDescent="0.3">
      <c r="A136" s="10" t="s">
        <v>99</v>
      </c>
      <c r="B136" s="10">
        <v>2</v>
      </c>
      <c r="C136" s="10" t="s">
        <v>735</v>
      </c>
      <c r="D136" s="11">
        <v>40544</v>
      </c>
      <c r="E136" s="11">
        <v>40908</v>
      </c>
      <c r="F136" s="10">
        <v>5523</v>
      </c>
      <c r="G136" s="10">
        <v>5523</v>
      </c>
      <c r="H136" s="183">
        <v>27940</v>
      </c>
      <c r="I136" s="183">
        <v>199037</v>
      </c>
      <c r="J136" s="183">
        <v>0</v>
      </c>
      <c r="K136" s="183">
        <v>0</v>
      </c>
      <c r="L136" s="183">
        <v>226977</v>
      </c>
      <c r="M136" s="183">
        <v>3584</v>
      </c>
      <c r="N136" s="10">
        <v>0</v>
      </c>
      <c r="O136" s="183">
        <v>0</v>
      </c>
      <c r="P136" s="183">
        <v>0</v>
      </c>
      <c r="Q136" s="183">
        <v>0</v>
      </c>
      <c r="R136" s="183">
        <v>0</v>
      </c>
      <c r="S136" s="183">
        <v>0</v>
      </c>
      <c r="T136" s="183">
        <v>0</v>
      </c>
      <c r="U136" s="183">
        <v>226977</v>
      </c>
      <c r="V136" s="183">
        <v>3584</v>
      </c>
      <c r="W136" s="183">
        <v>230561</v>
      </c>
      <c r="X136" s="183">
        <v>2998</v>
      </c>
      <c r="Y136" s="183">
        <v>0</v>
      </c>
      <c r="Z136" s="183">
        <v>233559</v>
      </c>
      <c r="AA136" s="184">
        <f t="shared" si="4"/>
        <v>42.288430200977729</v>
      </c>
    </row>
    <row r="137" spans="1:27" x14ac:dyDescent="0.3">
      <c r="A137" s="10" t="s">
        <v>86</v>
      </c>
      <c r="B137" s="10">
        <v>2</v>
      </c>
      <c r="C137" s="10" t="s">
        <v>732</v>
      </c>
      <c r="D137" s="11">
        <v>40817</v>
      </c>
      <c r="E137" s="11">
        <v>41182</v>
      </c>
      <c r="F137" s="10">
        <v>4659</v>
      </c>
      <c r="G137" s="10">
        <v>4659</v>
      </c>
      <c r="H137" s="183">
        <v>13729</v>
      </c>
      <c r="I137" s="183">
        <v>112329</v>
      </c>
      <c r="J137" s="183">
        <v>0</v>
      </c>
      <c r="K137" s="183">
        <v>0</v>
      </c>
      <c r="L137" s="183">
        <v>126058</v>
      </c>
      <c r="M137" s="183">
        <v>21423</v>
      </c>
      <c r="N137" s="10">
        <v>0</v>
      </c>
      <c r="O137" s="183">
        <v>0</v>
      </c>
      <c r="P137" s="183">
        <v>0</v>
      </c>
      <c r="Q137" s="183">
        <v>0</v>
      </c>
      <c r="R137" s="183">
        <v>0</v>
      </c>
      <c r="S137" s="183">
        <v>0</v>
      </c>
      <c r="T137" s="183">
        <v>0</v>
      </c>
      <c r="U137" s="183">
        <v>126058</v>
      </c>
      <c r="V137" s="183">
        <v>21423</v>
      </c>
      <c r="W137" s="183">
        <v>147481</v>
      </c>
      <c r="X137" s="183">
        <v>2086</v>
      </c>
      <c r="Y137" s="183">
        <v>0</v>
      </c>
      <c r="Z137" s="183">
        <v>149567</v>
      </c>
      <c r="AA137" s="184">
        <f t="shared" si="4"/>
        <v>32.102811762180728</v>
      </c>
    </row>
    <row r="138" spans="1:27" x14ac:dyDescent="0.3">
      <c r="A138" s="10" t="s">
        <v>312</v>
      </c>
      <c r="B138" s="10">
        <v>2</v>
      </c>
      <c r="C138" s="10" t="s">
        <v>768</v>
      </c>
      <c r="D138" s="11">
        <v>40817</v>
      </c>
      <c r="E138" s="11">
        <v>41182</v>
      </c>
      <c r="F138" s="10">
        <v>6295</v>
      </c>
      <c r="G138" s="10">
        <v>6295</v>
      </c>
      <c r="H138" s="183">
        <v>68021</v>
      </c>
      <c r="I138" s="183">
        <v>230620</v>
      </c>
      <c r="J138" s="183">
        <v>3</v>
      </c>
      <c r="K138" s="183">
        <v>3</v>
      </c>
      <c r="L138" s="183">
        <v>298647</v>
      </c>
      <c r="M138" s="183">
        <v>3305</v>
      </c>
      <c r="N138" s="10">
        <v>0</v>
      </c>
      <c r="O138" s="183">
        <v>0</v>
      </c>
      <c r="P138" s="183">
        <v>0</v>
      </c>
      <c r="Q138" s="183">
        <v>0</v>
      </c>
      <c r="R138" s="183">
        <v>0</v>
      </c>
      <c r="S138" s="183">
        <v>0</v>
      </c>
      <c r="T138" s="183">
        <v>0</v>
      </c>
      <c r="U138" s="183">
        <v>298647</v>
      </c>
      <c r="V138" s="183">
        <v>3305</v>
      </c>
      <c r="W138" s="183">
        <v>301952</v>
      </c>
      <c r="X138" s="183">
        <v>2819</v>
      </c>
      <c r="Y138" s="183">
        <v>1</v>
      </c>
      <c r="Z138" s="183">
        <v>304772</v>
      </c>
      <c r="AA138" s="184">
        <f t="shared" si="4"/>
        <v>48.414932486100078</v>
      </c>
    </row>
    <row r="139" spans="1:27" x14ac:dyDescent="0.3">
      <c r="A139" s="10" t="s">
        <v>40</v>
      </c>
      <c r="B139" s="10">
        <v>2</v>
      </c>
      <c r="C139" s="10" t="s">
        <v>773</v>
      </c>
      <c r="D139" s="11">
        <v>40544</v>
      </c>
      <c r="E139" s="11">
        <v>40908</v>
      </c>
      <c r="F139" s="10">
        <v>4434</v>
      </c>
      <c r="G139" s="10">
        <v>2452</v>
      </c>
      <c r="H139" s="183">
        <v>22853</v>
      </c>
      <c r="I139" s="183">
        <v>0</v>
      </c>
      <c r="J139" s="183">
        <v>0</v>
      </c>
      <c r="K139" s="183">
        <v>0</v>
      </c>
      <c r="L139" s="183">
        <v>22853</v>
      </c>
      <c r="M139" s="183">
        <v>32195</v>
      </c>
      <c r="N139" s="10">
        <v>1982</v>
      </c>
      <c r="O139" s="183">
        <v>18472</v>
      </c>
      <c r="P139" s="183">
        <v>0</v>
      </c>
      <c r="Q139" s="183">
        <v>0</v>
      </c>
      <c r="R139" s="183">
        <v>0</v>
      </c>
      <c r="S139" s="183">
        <v>0</v>
      </c>
      <c r="T139" s="183">
        <v>18472</v>
      </c>
      <c r="U139" s="183">
        <v>41325</v>
      </c>
      <c r="V139" s="183">
        <v>32195</v>
      </c>
      <c r="W139" s="183">
        <v>73520</v>
      </c>
      <c r="X139" s="183">
        <v>2277</v>
      </c>
      <c r="Y139" s="183">
        <v>0</v>
      </c>
      <c r="Z139" s="183">
        <v>75797</v>
      </c>
      <c r="AA139" s="184">
        <f t="shared" si="4"/>
        <v>17.094497068110059</v>
      </c>
    </row>
    <row r="140" spans="1:27" x14ac:dyDescent="0.3">
      <c r="A140" s="10" t="s">
        <v>107</v>
      </c>
      <c r="B140" s="10">
        <v>2</v>
      </c>
      <c r="C140" s="10" t="s">
        <v>706</v>
      </c>
      <c r="D140" s="11">
        <v>40544</v>
      </c>
      <c r="E140" s="11">
        <v>40908</v>
      </c>
      <c r="F140" s="10">
        <v>4375</v>
      </c>
      <c r="G140" s="10">
        <v>4122</v>
      </c>
      <c r="H140" s="183">
        <v>17023</v>
      </c>
      <c r="I140" s="183">
        <v>130577</v>
      </c>
      <c r="J140" s="183">
        <v>0</v>
      </c>
      <c r="K140" s="183">
        <v>0</v>
      </c>
      <c r="L140" s="183">
        <v>147600</v>
      </c>
      <c r="M140" s="183">
        <v>19424</v>
      </c>
      <c r="N140" s="10">
        <v>253</v>
      </c>
      <c r="O140" s="183">
        <v>1105</v>
      </c>
      <c r="P140" s="183">
        <v>3766</v>
      </c>
      <c r="Q140" s="183">
        <v>0</v>
      </c>
      <c r="R140" s="183">
        <v>0</v>
      </c>
      <c r="S140" s="183">
        <v>0</v>
      </c>
      <c r="T140" s="183">
        <v>4871</v>
      </c>
      <c r="U140" s="183">
        <v>152471</v>
      </c>
      <c r="V140" s="183">
        <v>19424</v>
      </c>
      <c r="W140" s="183">
        <v>171895</v>
      </c>
      <c r="X140" s="183">
        <v>2165</v>
      </c>
      <c r="Y140" s="183">
        <v>7111</v>
      </c>
      <c r="Z140" s="183">
        <v>181171</v>
      </c>
      <c r="AA140" s="184">
        <f t="shared" si="4"/>
        <v>41.410514285714285</v>
      </c>
    </row>
    <row r="141" spans="1:27" x14ac:dyDescent="0.3">
      <c r="A141" s="10" t="s">
        <v>158</v>
      </c>
      <c r="B141" s="10">
        <v>2</v>
      </c>
      <c r="C141" s="10" t="s">
        <v>711</v>
      </c>
      <c r="D141" s="11">
        <v>40725</v>
      </c>
      <c r="E141" s="11">
        <v>41090</v>
      </c>
      <c r="F141" s="10">
        <v>5101</v>
      </c>
      <c r="G141" s="10">
        <v>5101</v>
      </c>
      <c r="H141" s="183">
        <v>21717</v>
      </c>
      <c r="I141" s="183">
        <v>259675</v>
      </c>
      <c r="J141" s="183">
        <v>0</v>
      </c>
      <c r="K141" s="183">
        <v>13092</v>
      </c>
      <c r="L141" s="183">
        <v>294484</v>
      </c>
      <c r="M141" s="183">
        <v>26227</v>
      </c>
      <c r="N141" s="10">
        <v>0</v>
      </c>
      <c r="O141" s="183">
        <v>0</v>
      </c>
      <c r="P141" s="183">
        <v>0</v>
      </c>
      <c r="Q141" s="183">
        <v>0</v>
      </c>
      <c r="R141" s="183">
        <v>0</v>
      </c>
      <c r="S141" s="183">
        <v>0</v>
      </c>
      <c r="T141" s="183">
        <v>0</v>
      </c>
      <c r="U141" s="183">
        <v>294484</v>
      </c>
      <c r="V141" s="183">
        <v>26227</v>
      </c>
      <c r="W141" s="183">
        <v>320711</v>
      </c>
      <c r="X141" s="183">
        <v>2284</v>
      </c>
      <c r="Y141" s="183">
        <v>0</v>
      </c>
      <c r="Z141" s="183">
        <v>322995</v>
      </c>
      <c r="AA141" s="184">
        <f t="shared" si="4"/>
        <v>63.319937267202512</v>
      </c>
    </row>
    <row r="142" spans="1:27" x14ac:dyDescent="0.3">
      <c r="A142" s="10" t="s">
        <v>29</v>
      </c>
      <c r="B142" s="10">
        <v>2</v>
      </c>
      <c r="C142" s="10" t="s">
        <v>722</v>
      </c>
      <c r="D142" s="11">
        <v>40634</v>
      </c>
      <c r="E142" s="11">
        <v>40999</v>
      </c>
      <c r="F142" s="10">
        <v>4038</v>
      </c>
      <c r="G142" s="10">
        <v>2724</v>
      </c>
      <c r="H142" s="183">
        <v>12454</v>
      </c>
      <c r="I142" s="183">
        <v>38651</v>
      </c>
      <c r="J142" s="183">
        <v>0</v>
      </c>
      <c r="K142" s="183">
        <v>0</v>
      </c>
      <c r="L142" s="183">
        <v>51105</v>
      </c>
      <c r="M142" s="183">
        <v>35537</v>
      </c>
      <c r="N142" s="10">
        <v>1314</v>
      </c>
      <c r="O142" s="183">
        <v>0</v>
      </c>
      <c r="P142" s="183">
        <v>0</v>
      </c>
      <c r="Q142" s="183">
        <v>0</v>
      </c>
      <c r="R142" s="183">
        <v>5511</v>
      </c>
      <c r="S142" s="183">
        <v>0</v>
      </c>
      <c r="T142" s="183">
        <v>5511</v>
      </c>
      <c r="U142" s="183">
        <v>56616</v>
      </c>
      <c r="V142" s="183">
        <v>35537</v>
      </c>
      <c r="W142" s="183">
        <v>92153</v>
      </c>
      <c r="X142" s="183">
        <v>1695</v>
      </c>
      <c r="Y142" s="183">
        <v>0</v>
      </c>
      <c r="Z142" s="183">
        <v>93848</v>
      </c>
      <c r="AA142" s="184">
        <f t="shared" si="4"/>
        <v>23.241208519068845</v>
      </c>
    </row>
    <row r="143" spans="1:27" x14ac:dyDescent="0.3">
      <c r="A143" s="10" t="s">
        <v>128</v>
      </c>
      <c r="B143" s="10">
        <v>2</v>
      </c>
      <c r="C143" s="10" t="s">
        <v>739</v>
      </c>
      <c r="D143" s="11">
        <v>40817</v>
      </c>
      <c r="E143" s="11">
        <v>41182</v>
      </c>
      <c r="F143" s="10">
        <v>4623</v>
      </c>
      <c r="G143" s="10">
        <v>4623</v>
      </c>
      <c r="H143" s="183">
        <v>13190</v>
      </c>
      <c r="I143" s="183">
        <v>0</v>
      </c>
      <c r="J143" s="183">
        <v>0</v>
      </c>
      <c r="K143" s="183">
        <v>28675</v>
      </c>
      <c r="L143" s="183">
        <v>41865</v>
      </c>
      <c r="M143" s="183">
        <v>0</v>
      </c>
      <c r="N143" s="10">
        <v>0</v>
      </c>
      <c r="O143" s="183">
        <v>0</v>
      </c>
      <c r="P143" s="183">
        <v>0</v>
      </c>
      <c r="Q143" s="183">
        <v>0</v>
      </c>
      <c r="R143" s="183">
        <v>0</v>
      </c>
      <c r="S143" s="183">
        <v>0</v>
      </c>
      <c r="T143" s="183">
        <v>0</v>
      </c>
      <c r="U143" s="183">
        <v>41865</v>
      </c>
      <c r="V143" s="183">
        <v>0</v>
      </c>
      <c r="W143" s="183">
        <v>41865</v>
      </c>
      <c r="X143" s="183">
        <v>0</v>
      </c>
      <c r="Y143" s="183">
        <v>0</v>
      </c>
      <c r="Z143" s="183">
        <v>41865</v>
      </c>
      <c r="AA143" s="184">
        <f t="shared" si="4"/>
        <v>9.055807916937054</v>
      </c>
    </row>
    <row r="144" spans="1:27" x14ac:dyDescent="0.3">
      <c r="A144" s="10" t="s">
        <v>31</v>
      </c>
      <c r="B144" s="10">
        <v>2</v>
      </c>
      <c r="C144" s="10" t="s">
        <v>705</v>
      </c>
      <c r="D144" s="11">
        <v>40725</v>
      </c>
      <c r="E144" s="11">
        <v>41090</v>
      </c>
      <c r="F144" s="10">
        <v>4104</v>
      </c>
      <c r="G144" s="10">
        <v>2220</v>
      </c>
      <c r="H144" s="183">
        <v>9842</v>
      </c>
      <c r="I144" s="183">
        <v>0</v>
      </c>
      <c r="J144" s="183">
        <v>90000</v>
      </c>
      <c r="K144" s="183">
        <v>0</v>
      </c>
      <c r="L144" s="183">
        <v>99842</v>
      </c>
      <c r="M144" s="183">
        <v>32875</v>
      </c>
      <c r="N144" s="10">
        <v>1884</v>
      </c>
      <c r="O144" s="183">
        <v>2940</v>
      </c>
      <c r="P144" s="183">
        <v>0</v>
      </c>
      <c r="Q144" s="183">
        <v>0</v>
      </c>
      <c r="R144" s="183">
        <v>0</v>
      </c>
      <c r="S144" s="183">
        <v>0</v>
      </c>
      <c r="T144" s="183">
        <v>2940</v>
      </c>
      <c r="U144" s="183">
        <v>102782</v>
      </c>
      <c r="V144" s="183">
        <v>32875</v>
      </c>
      <c r="W144" s="183">
        <v>135657</v>
      </c>
      <c r="X144" s="183">
        <v>1234</v>
      </c>
      <c r="Y144" s="183">
        <v>0</v>
      </c>
      <c r="Z144" s="183">
        <v>136891</v>
      </c>
      <c r="AA144" s="184">
        <f t="shared" si="4"/>
        <v>33.355506822612085</v>
      </c>
    </row>
    <row r="145" spans="1:27" x14ac:dyDescent="0.3">
      <c r="A145" s="10" t="s">
        <v>30</v>
      </c>
      <c r="B145" s="10">
        <v>2</v>
      </c>
      <c r="C145" s="10" t="s">
        <v>761</v>
      </c>
      <c r="D145" s="11">
        <v>40725</v>
      </c>
      <c r="E145" s="11">
        <v>41090</v>
      </c>
      <c r="F145" s="10">
        <v>5479</v>
      </c>
      <c r="G145" s="10">
        <v>5479</v>
      </c>
      <c r="H145" s="183">
        <v>11815</v>
      </c>
      <c r="I145" s="183">
        <v>0</v>
      </c>
      <c r="J145" s="183">
        <v>119320</v>
      </c>
      <c r="K145" s="183">
        <v>0</v>
      </c>
      <c r="L145" s="183">
        <v>131135</v>
      </c>
      <c r="M145" s="183">
        <v>0</v>
      </c>
      <c r="N145" s="10">
        <v>0</v>
      </c>
      <c r="O145" s="183">
        <v>0</v>
      </c>
      <c r="P145" s="183">
        <v>0</v>
      </c>
      <c r="Q145" s="183">
        <v>0</v>
      </c>
      <c r="R145" s="183">
        <v>0</v>
      </c>
      <c r="S145" s="183">
        <v>0</v>
      </c>
      <c r="T145" s="183">
        <v>0</v>
      </c>
      <c r="U145" s="183">
        <v>131135</v>
      </c>
      <c r="V145" s="183">
        <v>0</v>
      </c>
      <c r="W145" s="183">
        <v>131135</v>
      </c>
      <c r="X145" s="183">
        <v>2244</v>
      </c>
      <c r="Y145" s="183">
        <v>0</v>
      </c>
      <c r="Z145" s="183">
        <v>133379</v>
      </c>
      <c r="AA145" s="184">
        <f t="shared" si="4"/>
        <v>24.343675853257892</v>
      </c>
    </row>
    <row r="146" spans="1:27" x14ac:dyDescent="0.3">
      <c r="A146" s="10" t="s">
        <v>76</v>
      </c>
      <c r="B146" s="10">
        <v>2</v>
      </c>
      <c r="C146" s="10" t="s">
        <v>732</v>
      </c>
      <c r="D146" s="11">
        <v>40725</v>
      </c>
      <c r="E146" s="11">
        <v>41090</v>
      </c>
      <c r="F146" s="10">
        <v>6680</v>
      </c>
      <c r="G146" s="10">
        <v>4520</v>
      </c>
      <c r="H146" s="183">
        <v>19680</v>
      </c>
      <c r="I146" s="183">
        <v>0</v>
      </c>
      <c r="J146" s="183">
        <v>37009</v>
      </c>
      <c r="K146" s="183">
        <v>0</v>
      </c>
      <c r="L146" s="183">
        <v>56689</v>
      </c>
      <c r="M146" s="183">
        <v>3655</v>
      </c>
      <c r="N146" s="10">
        <v>2160</v>
      </c>
      <c r="O146" s="183">
        <v>7300</v>
      </c>
      <c r="P146" s="183">
        <v>0</v>
      </c>
      <c r="Q146" s="183">
        <v>0</v>
      </c>
      <c r="R146" s="183">
        <v>0</v>
      </c>
      <c r="S146" s="183">
        <v>0</v>
      </c>
      <c r="T146" s="183">
        <v>7300</v>
      </c>
      <c r="U146" s="183">
        <v>63989</v>
      </c>
      <c r="V146" s="183">
        <v>3655</v>
      </c>
      <c r="W146" s="183">
        <v>67644</v>
      </c>
      <c r="X146" s="183">
        <v>1493</v>
      </c>
      <c r="Y146" s="183">
        <v>0</v>
      </c>
      <c r="Z146" s="183">
        <v>69137</v>
      </c>
      <c r="AA146" s="184">
        <f t="shared" si="4"/>
        <v>10.349850299401197</v>
      </c>
    </row>
    <row r="147" spans="1:27" x14ac:dyDescent="0.3">
      <c r="A147" s="10" t="s">
        <v>111</v>
      </c>
      <c r="B147" s="10">
        <v>2</v>
      </c>
      <c r="C147" s="10" t="s">
        <v>732</v>
      </c>
      <c r="D147" s="11">
        <v>40634</v>
      </c>
      <c r="E147" s="11">
        <v>40999</v>
      </c>
      <c r="F147" s="10">
        <v>6033</v>
      </c>
      <c r="G147" s="10">
        <v>6033</v>
      </c>
      <c r="H147" s="183">
        <v>20122</v>
      </c>
      <c r="I147" s="183">
        <v>0</v>
      </c>
      <c r="J147" s="183">
        <v>61500</v>
      </c>
      <c r="K147" s="183">
        <v>0</v>
      </c>
      <c r="L147" s="183">
        <v>81622</v>
      </c>
      <c r="M147" s="183">
        <v>0</v>
      </c>
      <c r="N147" s="10">
        <v>0</v>
      </c>
      <c r="O147" s="183">
        <v>0</v>
      </c>
      <c r="P147" s="183">
        <v>0</v>
      </c>
      <c r="Q147" s="183">
        <v>0</v>
      </c>
      <c r="R147" s="183">
        <v>0</v>
      </c>
      <c r="S147" s="183">
        <v>0</v>
      </c>
      <c r="T147" s="183">
        <v>0</v>
      </c>
      <c r="U147" s="183">
        <v>81622</v>
      </c>
      <c r="V147" s="183">
        <v>0</v>
      </c>
      <c r="W147" s="183">
        <v>81622</v>
      </c>
      <c r="X147" s="183">
        <v>2338</v>
      </c>
      <c r="Y147" s="183">
        <v>0</v>
      </c>
      <c r="Z147" s="183">
        <v>83960</v>
      </c>
      <c r="AA147" s="184">
        <f t="shared" si="4"/>
        <v>13.916790982927234</v>
      </c>
    </row>
    <row r="148" spans="1:27" x14ac:dyDescent="0.3">
      <c r="A148" s="10" t="s">
        <v>72</v>
      </c>
      <c r="B148" s="10">
        <v>2</v>
      </c>
      <c r="C148" s="10" t="s">
        <v>728</v>
      </c>
      <c r="D148" s="11">
        <v>40634</v>
      </c>
      <c r="E148" s="11">
        <v>40999</v>
      </c>
      <c r="F148" s="10">
        <v>5092</v>
      </c>
      <c r="G148" s="10">
        <v>2574</v>
      </c>
      <c r="H148" s="183">
        <v>22368</v>
      </c>
      <c r="I148" s="183">
        <v>120482</v>
      </c>
      <c r="J148" s="183">
        <v>0</v>
      </c>
      <c r="K148" s="183">
        <v>0</v>
      </c>
      <c r="L148" s="183">
        <v>142850</v>
      </c>
      <c r="M148" s="183">
        <v>1221</v>
      </c>
      <c r="N148" s="10">
        <v>2518</v>
      </c>
      <c r="O148" s="183">
        <v>21880</v>
      </c>
      <c r="P148" s="183">
        <v>0</v>
      </c>
      <c r="Q148" s="183">
        <v>0</v>
      </c>
      <c r="R148" s="183">
        <v>0</v>
      </c>
      <c r="S148" s="183">
        <v>0</v>
      </c>
      <c r="T148" s="183">
        <v>21880</v>
      </c>
      <c r="U148" s="183">
        <v>164730</v>
      </c>
      <c r="V148" s="183">
        <v>1221</v>
      </c>
      <c r="W148" s="183">
        <v>165951</v>
      </c>
      <c r="X148" s="183">
        <v>0</v>
      </c>
      <c r="Y148" s="183">
        <v>0</v>
      </c>
      <c r="Z148" s="183">
        <v>165951</v>
      </c>
      <c r="AA148" s="184">
        <f t="shared" si="4"/>
        <v>32.590534171249018</v>
      </c>
    </row>
    <row r="149" spans="1:27" x14ac:dyDescent="0.3">
      <c r="A149" s="10" t="s">
        <v>207</v>
      </c>
      <c r="B149" s="10">
        <v>2</v>
      </c>
      <c r="C149" s="10" t="s">
        <v>718</v>
      </c>
      <c r="D149" s="11">
        <v>40725</v>
      </c>
      <c r="E149" s="11">
        <v>41090</v>
      </c>
      <c r="F149" s="10">
        <v>4757</v>
      </c>
      <c r="G149" s="10">
        <v>4757</v>
      </c>
      <c r="H149" s="183">
        <v>4046</v>
      </c>
      <c r="I149" s="183">
        <v>155051</v>
      </c>
      <c r="J149" s="183">
        <v>0</v>
      </c>
      <c r="K149" s="183">
        <v>0</v>
      </c>
      <c r="L149" s="183">
        <v>159097</v>
      </c>
      <c r="M149" s="183">
        <v>17540</v>
      </c>
      <c r="N149" s="10">
        <v>0</v>
      </c>
      <c r="O149" s="183">
        <v>0</v>
      </c>
      <c r="P149" s="183">
        <v>0</v>
      </c>
      <c r="Q149" s="183">
        <v>0</v>
      </c>
      <c r="R149" s="183">
        <v>0</v>
      </c>
      <c r="S149" s="183">
        <v>0</v>
      </c>
      <c r="T149" s="183">
        <v>0</v>
      </c>
      <c r="U149" s="183">
        <v>159097</v>
      </c>
      <c r="V149" s="183">
        <v>17540</v>
      </c>
      <c r="W149" s="183">
        <v>176637</v>
      </c>
      <c r="X149" s="183">
        <v>1927</v>
      </c>
      <c r="Y149" s="183">
        <v>0</v>
      </c>
      <c r="Z149" s="183">
        <v>178564</v>
      </c>
      <c r="AA149" s="184">
        <f t="shared" si="4"/>
        <v>37.537103216312801</v>
      </c>
    </row>
    <row r="150" spans="1:27" x14ac:dyDescent="0.3">
      <c r="A150" s="10" t="s">
        <v>238</v>
      </c>
      <c r="B150" s="10">
        <v>2</v>
      </c>
      <c r="C150" s="10" t="s">
        <v>749</v>
      </c>
      <c r="D150" s="11">
        <v>40544</v>
      </c>
      <c r="E150" s="11">
        <v>40908</v>
      </c>
      <c r="F150" s="10">
        <v>4614</v>
      </c>
      <c r="G150" s="10">
        <v>4614</v>
      </c>
      <c r="H150" s="183">
        <v>16737</v>
      </c>
      <c r="I150" s="183">
        <v>57697</v>
      </c>
      <c r="J150" s="183">
        <v>0</v>
      </c>
      <c r="K150" s="183">
        <v>800</v>
      </c>
      <c r="L150" s="183">
        <v>75234</v>
      </c>
      <c r="M150" s="183">
        <v>6495</v>
      </c>
      <c r="N150" s="10">
        <v>0</v>
      </c>
      <c r="O150" s="183">
        <v>0</v>
      </c>
      <c r="P150" s="183">
        <v>0</v>
      </c>
      <c r="Q150" s="183">
        <v>0</v>
      </c>
      <c r="R150" s="183">
        <v>0</v>
      </c>
      <c r="S150" s="183">
        <v>0</v>
      </c>
      <c r="T150" s="183">
        <v>0</v>
      </c>
      <c r="U150" s="183">
        <v>75234</v>
      </c>
      <c r="V150" s="183">
        <v>6495</v>
      </c>
      <c r="W150" s="183">
        <v>81729</v>
      </c>
      <c r="X150" s="183">
        <v>3872</v>
      </c>
      <c r="Y150" s="183">
        <v>0</v>
      </c>
      <c r="Z150" s="183">
        <v>85601</v>
      </c>
      <c r="AA150" s="184">
        <f t="shared" si="4"/>
        <v>18.55244906805375</v>
      </c>
    </row>
    <row r="151" spans="1:27" x14ac:dyDescent="0.3">
      <c r="A151" s="10" t="s">
        <v>240</v>
      </c>
      <c r="B151" s="10">
        <v>2</v>
      </c>
      <c r="C151" s="10" t="s">
        <v>704</v>
      </c>
      <c r="D151" s="11">
        <v>40725</v>
      </c>
      <c r="E151" s="11">
        <v>41090</v>
      </c>
      <c r="F151" s="10">
        <v>6999</v>
      </c>
      <c r="G151" s="10">
        <v>6999</v>
      </c>
      <c r="H151" s="183">
        <v>9422</v>
      </c>
      <c r="I151" s="183">
        <v>300919</v>
      </c>
      <c r="J151" s="183">
        <v>0</v>
      </c>
      <c r="K151" s="183">
        <v>9505</v>
      </c>
      <c r="L151" s="183">
        <v>319846</v>
      </c>
      <c r="M151" s="183">
        <v>0</v>
      </c>
      <c r="N151" s="10">
        <v>0</v>
      </c>
      <c r="O151" s="183">
        <v>0</v>
      </c>
      <c r="P151" s="183">
        <v>0</v>
      </c>
      <c r="Q151" s="183">
        <v>0</v>
      </c>
      <c r="R151" s="183">
        <v>0</v>
      </c>
      <c r="S151" s="183">
        <v>0</v>
      </c>
      <c r="T151" s="183">
        <v>0</v>
      </c>
      <c r="U151" s="183">
        <v>319846</v>
      </c>
      <c r="V151" s="183">
        <v>0</v>
      </c>
      <c r="W151" s="183">
        <v>319846</v>
      </c>
      <c r="X151" s="183">
        <v>12252</v>
      </c>
      <c r="Y151" s="183">
        <v>0</v>
      </c>
      <c r="Z151" s="183">
        <v>332098</v>
      </c>
      <c r="AA151" s="184">
        <f t="shared" si="4"/>
        <v>47.449349907129587</v>
      </c>
    </row>
    <row r="152" spans="1:27" x14ac:dyDescent="0.3">
      <c r="A152" s="10" t="s">
        <v>235</v>
      </c>
      <c r="B152" s="10">
        <v>2</v>
      </c>
      <c r="C152" s="10" t="s">
        <v>728</v>
      </c>
      <c r="D152" s="11">
        <v>40725</v>
      </c>
      <c r="E152" s="11">
        <v>41090</v>
      </c>
      <c r="F152" s="10">
        <v>4837</v>
      </c>
      <c r="G152" s="10">
        <v>4837</v>
      </c>
      <c r="H152" s="183">
        <v>45504</v>
      </c>
      <c r="I152" s="183">
        <v>81348</v>
      </c>
      <c r="J152" s="183">
        <v>0</v>
      </c>
      <c r="K152" s="183">
        <v>0</v>
      </c>
      <c r="L152" s="183">
        <v>126852</v>
      </c>
      <c r="M152" s="183">
        <v>0</v>
      </c>
      <c r="N152" s="10">
        <v>0</v>
      </c>
      <c r="O152" s="183">
        <v>0</v>
      </c>
      <c r="P152" s="183">
        <v>0</v>
      </c>
      <c r="Q152" s="183">
        <v>0</v>
      </c>
      <c r="R152" s="183">
        <v>0</v>
      </c>
      <c r="S152" s="183">
        <v>0</v>
      </c>
      <c r="T152" s="183">
        <v>0</v>
      </c>
      <c r="U152" s="183">
        <v>126852</v>
      </c>
      <c r="V152" s="183">
        <v>0</v>
      </c>
      <c r="W152" s="183">
        <v>126852</v>
      </c>
      <c r="X152" s="183">
        <v>2068</v>
      </c>
      <c r="Y152" s="183">
        <v>0</v>
      </c>
      <c r="Z152" s="183">
        <v>128920</v>
      </c>
      <c r="AA152" s="184">
        <f t="shared" si="4"/>
        <v>26.652884019020053</v>
      </c>
    </row>
    <row r="153" spans="1:27" x14ac:dyDescent="0.3">
      <c r="A153" s="10" t="s">
        <v>246</v>
      </c>
      <c r="B153" s="10">
        <v>2</v>
      </c>
      <c r="C153" s="10" t="s">
        <v>736</v>
      </c>
      <c r="D153" s="11">
        <v>40725</v>
      </c>
      <c r="E153" s="11">
        <v>41090</v>
      </c>
      <c r="F153" s="10">
        <v>5240</v>
      </c>
      <c r="G153" s="10">
        <v>3753</v>
      </c>
      <c r="H153" s="183">
        <v>12945</v>
      </c>
      <c r="I153" s="183">
        <v>180974</v>
      </c>
      <c r="J153" s="183">
        <v>0</v>
      </c>
      <c r="K153" s="183">
        <v>0</v>
      </c>
      <c r="L153" s="183">
        <v>193919</v>
      </c>
      <c r="M153" s="183">
        <v>13998</v>
      </c>
      <c r="N153" s="10">
        <v>1487</v>
      </c>
      <c r="O153" s="183">
        <v>5377</v>
      </c>
      <c r="P153" s="183">
        <v>0</v>
      </c>
      <c r="Q153" s="183">
        <v>0</v>
      </c>
      <c r="R153" s="183">
        <v>2400</v>
      </c>
      <c r="S153" s="183">
        <v>0</v>
      </c>
      <c r="T153" s="183">
        <v>7777</v>
      </c>
      <c r="U153" s="183">
        <v>201696</v>
      </c>
      <c r="V153" s="183">
        <v>13998</v>
      </c>
      <c r="W153" s="183">
        <v>215694</v>
      </c>
      <c r="X153" s="183">
        <v>2198</v>
      </c>
      <c r="Y153" s="183">
        <v>0</v>
      </c>
      <c r="Z153" s="183">
        <v>217892</v>
      </c>
      <c r="AA153" s="184">
        <f t="shared" si="4"/>
        <v>41.582442748091601</v>
      </c>
    </row>
    <row r="154" spans="1:27" s="159" customFormat="1" x14ac:dyDescent="0.3">
      <c r="A154" s="52" t="s">
        <v>1489</v>
      </c>
      <c r="B154" s="180"/>
      <c r="C154" s="163"/>
      <c r="D154" s="164"/>
      <c r="E154" s="164"/>
      <c r="F154" s="165">
        <f t="shared" ref="F154:Z154" si="5">SUM(F79:F153)</f>
        <v>398375</v>
      </c>
      <c r="G154" s="165">
        <f t="shared" si="5"/>
        <v>307265</v>
      </c>
      <c r="H154" s="172">
        <f t="shared" si="5"/>
        <v>1296055</v>
      </c>
      <c r="I154" s="172">
        <f t="shared" si="5"/>
        <v>6902430</v>
      </c>
      <c r="J154" s="172">
        <f t="shared" si="5"/>
        <v>773045</v>
      </c>
      <c r="K154" s="172">
        <f t="shared" si="5"/>
        <v>441006</v>
      </c>
      <c r="L154" s="172">
        <f t="shared" si="5"/>
        <v>9412536</v>
      </c>
      <c r="M154" s="172">
        <f t="shared" si="5"/>
        <v>1540282</v>
      </c>
      <c r="N154" s="165">
        <f t="shared" si="5"/>
        <v>91110</v>
      </c>
      <c r="O154" s="172">
        <f t="shared" si="5"/>
        <v>375595</v>
      </c>
      <c r="P154" s="172">
        <f t="shared" si="5"/>
        <v>111328</v>
      </c>
      <c r="Q154" s="172">
        <f t="shared" si="5"/>
        <v>12697</v>
      </c>
      <c r="R154" s="172">
        <f t="shared" si="5"/>
        <v>157403</v>
      </c>
      <c r="S154" s="172">
        <f t="shared" si="5"/>
        <v>27492</v>
      </c>
      <c r="T154" s="172">
        <f t="shared" si="5"/>
        <v>657023</v>
      </c>
      <c r="U154" s="172">
        <f t="shared" si="5"/>
        <v>10069559</v>
      </c>
      <c r="V154" s="172">
        <f t="shared" si="5"/>
        <v>1567774</v>
      </c>
      <c r="W154" s="172">
        <f t="shared" si="5"/>
        <v>11637333</v>
      </c>
      <c r="X154" s="172">
        <f t="shared" si="5"/>
        <v>185172</v>
      </c>
      <c r="Y154" s="172">
        <f t="shared" si="5"/>
        <v>27045</v>
      </c>
      <c r="Z154" s="172">
        <f t="shared" si="5"/>
        <v>11849550</v>
      </c>
      <c r="AA154" s="186">
        <f t="shared" si="4"/>
        <v>29.74471289614057</v>
      </c>
    </row>
    <row r="155" spans="1:27" s="159" customFormat="1" x14ac:dyDescent="0.3">
      <c r="A155" s="51" t="s">
        <v>1490</v>
      </c>
      <c r="B155" s="166"/>
      <c r="C155" s="166"/>
      <c r="D155" s="167"/>
      <c r="E155" s="167"/>
      <c r="F155" s="168">
        <f>F154/75</f>
        <v>5311.666666666667</v>
      </c>
      <c r="G155" s="168">
        <f t="shared" ref="G155:Z155" si="6">G154/75</f>
        <v>4096.8666666666668</v>
      </c>
      <c r="H155" s="187">
        <f t="shared" si="6"/>
        <v>17280.733333333334</v>
      </c>
      <c r="I155" s="187">
        <f t="shared" si="6"/>
        <v>92032.4</v>
      </c>
      <c r="J155" s="187">
        <f t="shared" si="6"/>
        <v>10307.266666666666</v>
      </c>
      <c r="K155" s="187">
        <f t="shared" si="6"/>
        <v>5880.08</v>
      </c>
      <c r="L155" s="187">
        <f t="shared" si="6"/>
        <v>125500.48</v>
      </c>
      <c r="M155" s="187">
        <f t="shared" si="6"/>
        <v>20537.093333333334</v>
      </c>
      <c r="N155" s="168">
        <f t="shared" si="6"/>
        <v>1214.8</v>
      </c>
      <c r="O155" s="187">
        <f t="shared" si="6"/>
        <v>5007.9333333333334</v>
      </c>
      <c r="P155" s="187">
        <f t="shared" si="6"/>
        <v>1484.3733333333332</v>
      </c>
      <c r="Q155" s="187">
        <f t="shared" si="6"/>
        <v>169.29333333333332</v>
      </c>
      <c r="R155" s="187">
        <f t="shared" si="6"/>
        <v>2098.7066666666665</v>
      </c>
      <c r="S155" s="187">
        <f t="shared" si="6"/>
        <v>366.56</v>
      </c>
      <c r="T155" s="187">
        <f t="shared" si="6"/>
        <v>8760.3066666666673</v>
      </c>
      <c r="U155" s="187">
        <f t="shared" si="6"/>
        <v>134260.78666666665</v>
      </c>
      <c r="V155" s="187">
        <f t="shared" si="6"/>
        <v>20903.653333333332</v>
      </c>
      <c r="W155" s="187">
        <f t="shared" si="6"/>
        <v>155164.44</v>
      </c>
      <c r="X155" s="187">
        <f t="shared" si="6"/>
        <v>2468.96</v>
      </c>
      <c r="Y155" s="187">
        <f t="shared" si="6"/>
        <v>360.6</v>
      </c>
      <c r="Z155" s="187">
        <f t="shared" si="6"/>
        <v>157994</v>
      </c>
      <c r="AA155" s="187"/>
    </row>
    <row r="156" spans="1:27" s="159" customFormat="1" x14ac:dyDescent="0.3">
      <c r="D156" s="161"/>
      <c r="E156" s="161"/>
      <c r="H156" s="183"/>
      <c r="I156" s="183"/>
      <c r="J156" s="183"/>
      <c r="K156" s="183"/>
      <c r="L156" s="183"/>
      <c r="M156" s="183"/>
      <c r="O156" s="183"/>
      <c r="P156" s="183"/>
      <c r="Q156" s="183"/>
      <c r="R156" s="183"/>
      <c r="S156" s="183"/>
      <c r="T156" s="183"/>
      <c r="U156" s="183"/>
      <c r="V156" s="183"/>
      <c r="W156" s="183"/>
      <c r="X156" s="183"/>
      <c r="Y156" s="183"/>
      <c r="Z156" s="183"/>
      <c r="AA156" s="184"/>
    </row>
    <row r="157" spans="1:27" x14ac:dyDescent="0.3">
      <c r="A157" s="10" t="s">
        <v>241</v>
      </c>
      <c r="B157" s="10">
        <v>3</v>
      </c>
      <c r="C157" s="10" t="s">
        <v>706</v>
      </c>
      <c r="D157" s="11">
        <v>40725</v>
      </c>
      <c r="E157" s="11">
        <v>41090</v>
      </c>
      <c r="F157" s="10">
        <v>7410</v>
      </c>
      <c r="G157" s="10">
        <v>7410</v>
      </c>
      <c r="H157" s="183">
        <v>26874</v>
      </c>
      <c r="I157" s="183">
        <v>191998</v>
      </c>
      <c r="J157" s="183">
        <v>0</v>
      </c>
      <c r="K157" s="183">
        <v>0</v>
      </c>
      <c r="L157" s="183">
        <v>218872</v>
      </c>
      <c r="M157" s="183">
        <v>15623</v>
      </c>
      <c r="N157" s="10">
        <v>0</v>
      </c>
      <c r="O157" s="183">
        <v>0</v>
      </c>
      <c r="P157" s="183">
        <v>0</v>
      </c>
      <c r="Q157" s="183">
        <v>0</v>
      </c>
      <c r="R157" s="183">
        <v>0</v>
      </c>
      <c r="S157" s="183">
        <v>0</v>
      </c>
      <c r="T157" s="183">
        <v>0</v>
      </c>
      <c r="U157" s="183">
        <v>218872</v>
      </c>
      <c r="V157" s="183">
        <v>15623</v>
      </c>
      <c r="W157" s="183">
        <v>234495</v>
      </c>
      <c r="X157" s="183">
        <v>3039</v>
      </c>
      <c r="Y157" s="183">
        <v>1457</v>
      </c>
      <c r="Z157" s="183">
        <v>238991</v>
      </c>
      <c r="AA157" s="184">
        <f t="shared" si="4"/>
        <v>32.252496626180836</v>
      </c>
    </row>
    <row r="158" spans="1:27" x14ac:dyDescent="0.3">
      <c r="A158" s="10" t="s">
        <v>115</v>
      </c>
      <c r="B158" s="10">
        <v>3</v>
      </c>
      <c r="C158" s="10" t="s">
        <v>707</v>
      </c>
      <c r="D158" s="11">
        <v>40725</v>
      </c>
      <c r="E158" s="11">
        <v>41090</v>
      </c>
      <c r="F158" s="10">
        <v>9471</v>
      </c>
      <c r="G158" s="10">
        <v>2978</v>
      </c>
      <c r="H158" s="183">
        <v>15063</v>
      </c>
      <c r="I158" s="183">
        <v>0</v>
      </c>
      <c r="J158" s="183">
        <v>0</v>
      </c>
      <c r="K158" s="183">
        <v>22412</v>
      </c>
      <c r="L158" s="183">
        <v>37475</v>
      </c>
      <c r="M158" s="183">
        <v>0</v>
      </c>
      <c r="N158" s="10">
        <v>6493</v>
      </c>
      <c r="O158" s="183">
        <v>29318</v>
      </c>
      <c r="P158" s="183">
        <v>0</v>
      </c>
      <c r="Q158" s="183">
        <v>0</v>
      </c>
      <c r="R158" s="183">
        <v>0</v>
      </c>
      <c r="S158" s="183">
        <v>3924</v>
      </c>
      <c r="T158" s="183">
        <v>29318</v>
      </c>
      <c r="U158" s="183">
        <v>66793</v>
      </c>
      <c r="V158" s="183">
        <v>3924</v>
      </c>
      <c r="W158" s="183">
        <v>70717</v>
      </c>
      <c r="X158" s="183">
        <v>2765</v>
      </c>
      <c r="Y158" s="183">
        <v>0</v>
      </c>
      <c r="Z158" s="183">
        <v>73482</v>
      </c>
      <c r="AA158" s="184">
        <f t="shared" si="4"/>
        <v>7.7586316122901486</v>
      </c>
    </row>
    <row r="159" spans="1:27" x14ac:dyDescent="0.3">
      <c r="A159" s="10" t="s">
        <v>163</v>
      </c>
      <c r="B159" s="10">
        <v>3</v>
      </c>
      <c r="C159" s="10" t="s">
        <v>708</v>
      </c>
      <c r="D159" s="11">
        <v>40544</v>
      </c>
      <c r="E159" s="11">
        <v>40908</v>
      </c>
      <c r="F159" s="10">
        <v>11569</v>
      </c>
      <c r="G159" s="10">
        <v>11569</v>
      </c>
      <c r="H159" s="183">
        <v>28200</v>
      </c>
      <c r="I159" s="183">
        <v>433477</v>
      </c>
      <c r="J159" s="183">
        <v>0</v>
      </c>
      <c r="K159" s="183">
        <v>0</v>
      </c>
      <c r="L159" s="183">
        <v>461677</v>
      </c>
      <c r="M159" s="183">
        <v>0</v>
      </c>
      <c r="N159" s="10">
        <v>0</v>
      </c>
      <c r="O159" s="183">
        <v>0</v>
      </c>
      <c r="P159" s="183">
        <v>0</v>
      </c>
      <c r="Q159" s="183">
        <v>0</v>
      </c>
      <c r="R159" s="183">
        <v>0</v>
      </c>
      <c r="S159" s="183">
        <v>0</v>
      </c>
      <c r="T159" s="183">
        <v>0</v>
      </c>
      <c r="U159" s="183">
        <v>461677</v>
      </c>
      <c r="V159" s="183">
        <v>0</v>
      </c>
      <c r="W159" s="183">
        <v>461677</v>
      </c>
      <c r="X159" s="183">
        <v>72476</v>
      </c>
      <c r="Y159" s="183">
        <v>4730</v>
      </c>
      <c r="Z159" s="183">
        <v>538883</v>
      </c>
      <c r="AA159" s="184">
        <f t="shared" si="4"/>
        <v>46.579911833347737</v>
      </c>
    </row>
    <row r="160" spans="1:27" x14ac:dyDescent="0.3">
      <c r="A160" s="10" t="s">
        <v>364</v>
      </c>
      <c r="B160" s="10">
        <v>3</v>
      </c>
      <c r="C160" s="10" t="s">
        <v>709</v>
      </c>
      <c r="D160" s="11">
        <v>40544</v>
      </c>
      <c r="E160" s="11">
        <v>40908</v>
      </c>
      <c r="F160" s="10">
        <v>9706</v>
      </c>
      <c r="G160" s="10">
        <v>9706</v>
      </c>
      <c r="H160" s="183">
        <v>58952</v>
      </c>
      <c r="I160" s="183">
        <v>388622</v>
      </c>
      <c r="J160" s="183">
        <v>0</v>
      </c>
      <c r="K160" s="183">
        <v>0</v>
      </c>
      <c r="L160" s="183">
        <v>447574</v>
      </c>
      <c r="M160" s="183">
        <v>15469</v>
      </c>
      <c r="N160" s="10">
        <v>0</v>
      </c>
      <c r="O160" s="183">
        <v>0</v>
      </c>
      <c r="P160" s="183">
        <v>0</v>
      </c>
      <c r="Q160" s="183">
        <v>0</v>
      </c>
      <c r="R160" s="183">
        <v>0</v>
      </c>
      <c r="S160" s="183">
        <v>0</v>
      </c>
      <c r="T160" s="183">
        <v>0</v>
      </c>
      <c r="U160" s="183">
        <v>447574</v>
      </c>
      <c r="V160" s="183">
        <v>15469</v>
      </c>
      <c r="W160" s="183">
        <v>463043</v>
      </c>
      <c r="X160" s="183">
        <v>10373</v>
      </c>
      <c r="Y160" s="183">
        <v>6942</v>
      </c>
      <c r="Z160" s="183">
        <v>480358</v>
      </c>
      <c r="AA160" s="184">
        <f t="shared" si="4"/>
        <v>49.490830414176799</v>
      </c>
    </row>
    <row r="161" spans="1:27" x14ac:dyDescent="0.3">
      <c r="A161" s="10" t="s">
        <v>133</v>
      </c>
      <c r="B161" s="10">
        <v>3</v>
      </c>
      <c r="C161" s="10" t="s">
        <v>716</v>
      </c>
      <c r="D161" s="11">
        <v>40725</v>
      </c>
      <c r="E161" s="11">
        <v>41090</v>
      </c>
      <c r="F161" s="10">
        <v>11000</v>
      </c>
      <c r="G161" s="10">
        <v>5757</v>
      </c>
      <c r="H161" s="183">
        <v>46701</v>
      </c>
      <c r="I161" s="183">
        <v>121755</v>
      </c>
      <c r="J161" s="183">
        <v>0</v>
      </c>
      <c r="K161" s="183">
        <v>0</v>
      </c>
      <c r="L161" s="183">
        <v>168456</v>
      </c>
      <c r="M161" s="183">
        <v>67232</v>
      </c>
      <c r="N161" s="10">
        <v>5243</v>
      </c>
      <c r="O161" s="183">
        <v>42532</v>
      </c>
      <c r="P161" s="183">
        <v>110885</v>
      </c>
      <c r="Q161" s="183">
        <v>0</v>
      </c>
      <c r="R161" s="183">
        <v>0</v>
      </c>
      <c r="S161" s="183">
        <v>0</v>
      </c>
      <c r="T161" s="183">
        <v>153417</v>
      </c>
      <c r="U161" s="183">
        <v>321873</v>
      </c>
      <c r="V161" s="183">
        <v>67232</v>
      </c>
      <c r="W161" s="183">
        <v>389105</v>
      </c>
      <c r="X161" s="183">
        <v>4575</v>
      </c>
      <c r="Y161" s="183">
        <v>0</v>
      </c>
      <c r="Z161" s="183">
        <v>393680</v>
      </c>
      <c r="AA161" s="184">
        <f t="shared" si="4"/>
        <v>35.789090909090909</v>
      </c>
    </row>
    <row r="162" spans="1:27" x14ac:dyDescent="0.3">
      <c r="A162" s="10" t="s">
        <v>129</v>
      </c>
      <c r="B162" s="10">
        <v>3</v>
      </c>
      <c r="C162" s="10" t="s">
        <v>720</v>
      </c>
      <c r="D162" s="11">
        <v>40544</v>
      </c>
      <c r="E162" s="11">
        <v>40908</v>
      </c>
      <c r="F162" s="10">
        <v>7172</v>
      </c>
      <c r="G162" s="10">
        <v>4697</v>
      </c>
      <c r="H162" s="183">
        <v>12345</v>
      </c>
      <c r="I162" s="183">
        <v>146068</v>
      </c>
      <c r="J162" s="183">
        <v>0</v>
      </c>
      <c r="K162" s="183">
        <v>0</v>
      </c>
      <c r="L162" s="183">
        <v>158413</v>
      </c>
      <c r="M162" s="183">
        <v>15413</v>
      </c>
      <c r="N162" s="10">
        <v>2475</v>
      </c>
      <c r="O162" s="183">
        <v>7604</v>
      </c>
      <c r="P162" s="183">
        <v>0</v>
      </c>
      <c r="Q162" s="183">
        <v>0</v>
      </c>
      <c r="R162" s="183">
        <v>0</v>
      </c>
      <c r="S162" s="183">
        <v>0</v>
      </c>
      <c r="T162" s="183">
        <v>7604</v>
      </c>
      <c r="U162" s="183">
        <v>166017</v>
      </c>
      <c r="V162" s="183">
        <v>15413</v>
      </c>
      <c r="W162" s="183">
        <v>181430</v>
      </c>
      <c r="X162" s="183">
        <v>3554</v>
      </c>
      <c r="Y162" s="183">
        <v>0</v>
      </c>
      <c r="Z162" s="183">
        <v>184984</v>
      </c>
      <c r="AA162" s="184">
        <f t="shared" si="4"/>
        <v>25.792526491912994</v>
      </c>
    </row>
    <row r="163" spans="1:27" x14ac:dyDescent="0.3">
      <c r="A163" s="10" t="s">
        <v>174</v>
      </c>
      <c r="B163" s="10">
        <v>3</v>
      </c>
      <c r="C163" s="10" t="s">
        <v>728</v>
      </c>
      <c r="D163" s="11">
        <v>40634</v>
      </c>
      <c r="E163" s="11">
        <v>40999</v>
      </c>
      <c r="F163" s="10">
        <v>9197</v>
      </c>
      <c r="G163" s="10">
        <v>9197</v>
      </c>
      <c r="H163" s="183">
        <v>85558</v>
      </c>
      <c r="I163" s="183">
        <v>239817</v>
      </c>
      <c r="J163" s="183">
        <v>0</v>
      </c>
      <c r="K163" s="183">
        <v>0</v>
      </c>
      <c r="L163" s="183">
        <v>325375</v>
      </c>
      <c r="M163" s="183">
        <v>20360</v>
      </c>
      <c r="N163" s="10">
        <v>0</v>
      </c>
      <c r="O163" s="183">
        <v>0</v>
      </c>
      <c r="P163" s="183">
        <v>0</v>
      </c>
      <c r="Q163" s="183">
        <v>0</v>
      </c>
      <c r="R163" s="183">
        <v>0</v>
      </c>
      <c r="S163" s="183">
        <v>0</v>
      </c>
      <c r="T163" s="183">
        <v>0</v>
      </c>
      <c r="U163" s="183">
        <v>325375</v>
      </c>
      <c r="V163" s="183">
        <v>20360</v>
      </c>
      <c r="W163" s="183">
        <v>345735</v>
      </c>
      <c r="X163" s="183">
        <v>5773</v>
      </c>
      <c r="Y163" s="183">
        <v>0</v>
      </c>
      <c r="Z163" s="183">
        <v>351508</v>
      </c>
      <c r="AA163" s="184">
        <f t="shared" si="4"/>
        <v>38.219854300315319</v>
      </c>
    </row>
    <row r="164" spans="1:27" x14ac:dyDescent="0.3">
      <c r="A164" s="10" t="s">
        <v>118</v>
      </c>
      <c r="B164" s="10">
        <v>3</v>
      </c>
      <c r="C164" s="10" t="s">
        <v>704</v>
      </c>
      <c r="D164" s="11">
        <v>40725</v>
      </c>
      <c r="E164" s="11">
        <v>41090</v>
      </c>
      <c r="F164" s="10">
        <v>11825</v>
      </c>
      <c r="G164" s="10">
        <v>11825</v>
      </c>
      <c r="H164" s="183">
        <v>15618</v>
      </c>
      <c r="I164" s="183">
        <v>432800</v>
      </c>
      <c r="J164" s="183">
        <v>0</v>
      </c>
      <c r="K164" s="183">
        <v>0</v>
      </c>
      <c r="L164" s="183">
        <v>448418</v>
      </c>
      <c r="M164" s="183">
        <v>29472</v>
      </c>
      <c r="N164" s="10">
        <v>0</v>
      </c>
      <c r="O164" s="183">
        <v>0</v>
      </c>
      <c r="P164" s="183">
        <v>0</v>
      </c>
      <c r="Q164" s="183">
        <v>0</v>
      </c>
      <c r="R164" s="183">
        <v>0</v>
      </c>
      <c r="S164" s="183">
        <v>0</v>
      </c>
      <c r="T164" s="183">
        <v>0</v>
      </c>
      <c r="U164" s="183">
        <v>448418</v>
      </c>
      <c r="V164" s="183">
        <v>29472</v>
      </c>
      <c r="W164" s="183">
        <v>477890</v>
      </c>
      <c r="X164" s="183">
        <v>4695</v>
      </c>
      <c r="Y164" s="183">
        <v>2644</v>
      </c>
      <c r="Z164" s="183">
        <v>485229</v>
      </c>
      <c r="AA164" s="184">
        <f t="shared" si="4"/>
        <v>41.034164904862578</v>
      </c>
    </row>
    <row r="165" spans="1:27" x14ac:dyDescent="0.3">
      <c r="A165" s="10" t="s">
        <v>339</v>
      </c>
      <c r="B165" s="10">
        <v>3</v>
      </c>
      <c r="C165" s="10" t="s">
        <v>726</v>
      </c>
      <c r="D165" s="11">
        <v>40664</v>
      </c>
      <c r="E165" s="11">
        <v>41029</v>
      </c>
      <c r="F165" s="10">
        <v>7226</v>
      </c>
      <c r="G165" s="10">
        <v>7226</v>
      </c>
      <c r="H165" s="183">
        <v>30638</v>
      </c>
      <c r="I165" s="183">
        <v>462691</v>
      </c>
      <c r="J165" s="183">
        <v>0</v>
      </c>
      <c r="K165" s="183">
        <v>0</v>
      </c>
      <c r="L165" s="183">
        <v>493329</v>
      </c>
      <c r="M165" s="183">
        <v>34241</v>
      </c>
      <c r="N165" s="10">
        <v>0</v>
      </c>
      <c r="O165" s="183">
        <v>0</v>
      </c>
      <c r="P165" s="183">
        <v>0</v>
      </c>
      <c r="Q165" s="183">
        <v>0</v>
      </c>
      <c r="R165" s="183">
        <v>0</v>
      </c>
      <c r="S165" s="183">
        <v>0</v>
      </c>
      <c r="T165" s="183">
        <v>0</v>
      </c>
      <c r="U165" s="183">
        <v>493329</v>
      </c>
      <c r="V165" s="183">
        <v>34241</v>
      </c>
      <c r="W165" s="183">
        <v>527570</v>
      </c>
      <c r="X165" s="183">
        <v>1353</v>
      </c>
      <c r="Y165" s="183">
        <v>0</v>
      </c>
      <c r="Z165" s="183">
        <v>528923</v>
      </c>
      <c r="AA165" s="184">
        <f t="shared" si="4"/>
        <v>73.197204539164133</v>
      </c>
    </row>
    <row r="166" spans="1:27" x14ac:dyDescent="0.3">
      <c r="A166" s="10" t="s">
        <v>154</v>
      </c>
      <c r="B166" s="10">
        <v>3</v>
      </c>
      <c r="C166" s="10" t="s">
        <v>728</v>
      </c>
      <c r="D166" s="11">
        <v>40725</v>
      </c>
      <c r="E166" s="11">
        <v>41090</v>
      </c>
      <c r="F166" s="10">
        <v>10090</v>
      </c>
      <c r="G166" s="10">
        <v>9878</v>
      </c>
      <c r="H166" s="183">
        <v>85860</v>
      </c>
      <c r="I166" s="183">
        <v>345633</v>
      </c>
      <c r="J166" s="183">
        <v>0</v>
      </c>
      <c r="K166" s="183">
        <v>1000</v>
      </c>
      <c r="L166" s="183">
        <v>432493</v>
      </c>
      <c r="M166" s="183">
        <v>57345</v>
      </c>
      <c r="N166" s="10">
        <v>212</v>
      </c>
      <c r="O166" s="183">
        <v>1843</v>
      </c>
      <c r="P166" s="183">
        <v>0</v>
      </c>
      <c r="Q166" s="183">
        <v>0</v>
      </c>
      <c r="R166" s="183">
        <v>0</v>
      </c>
      <c r="S166" s="183">
        <v>0</v>
      </c>
      <c r="T166" s="183">
        <v>1843</v>
      </c>
      <c r="U166" s="183">
        <v>434336</v>
      </c>
      <c r="V166" s="183">
        <v>57345</v>
      </c>
      <c r="W166" s="183">
        <v>491681</v>
      </c>
      <c r="X166" s="183">
        <v>0</v>
      </c>
      <c r="Y166" s="183">
        <v>0</v>
      </c>
      <c r="Z166" s="183">
        <v>491681</v>
      </c>
      <c r="AA166" s="184">
        <f t="shared" si="4"/>
        <v>48.729534192269575</v>
      </c>
    </row>
    <row r="167" spans="1:27" x14ac:dyDescent="0.3">
      <c r="A167" s="10" t="s">
        <v>228</v>
      </c>
      <c r="B167" s="10">
        <v>3</v>
      </c>
      <c r="C167" s="10" t="s">
        <v>735</v>
      </c>
      <c r="D167" s="11">
        <v>40725</v>
      </c>
      <c r="E167" s="11">
        <v>41090</v>
      </c>
      <c r="F167" s="10">
        <v>9705</v>
      </c>
      <c r="G167" s="10">
        <v>9705</v>
      </c>
      <c r="H167" s="183">
        <v>46980</v>
      </c>
      <c r="I167" s="183">
        <v>259535</v>
      </c>
      <c r="J167" s="183">
        <v>0</v>
      </c>
      <c r="K167" s="183">
        <v>0</v>
      </c>
      <c r="L167" s="183">
        <v>306515</v>
      </c>
      <c r="M167" s="183">
        <v>18602</v>
      </c>
      <c r="N167" s="10">
        <v>0</v>
      </c>
      <c r="O167" s="183">
        <v>0</v>
      </c>
      <c r="P167" s="183">
        <v>0</v>
      </c>
      <c r="Q167" s="183">
        <v>0</v>
      </c>
      <c r="R167" s="183">
        <v>0</v>
      </c>
      <c r="S167" s="183">
        <v>0</v>
      </c>
      <c r="T167" s="183">
        <v>0</v>
      </c>
      <c r="U167" s="183">
        <v>306515</v>
      </c>
      <c r="V167" s="183">
        <v>18602</v>
      </c>
      <c r="W167" s="183">
        <v>325117</v>
      </c>
      <c r="X167" s="183">
        <v>4249</v>
      </c>
      <c r="Y167" s="183">
        <v>0</v>
      </c>
      <c r="Z167" s="183">
        <v>329366</v>
      </c>
      <c r="AA167" s="184">
        <f t="shared" si="4"/>
        <v>33.937764039155077</v>
      </c>
    </row>
    <row r="168" spans="1:27" x14ac:dyDescent="0.3">
      <c r="A168" s="10" t="s">
        <v>219</v>
      </c>
      <c r="B168" s="10">
        <v>3</v>
      </c>
      <c r="C168" s="10" t="s">
        <v>738</v>
      </c>
      <c r="D168" s="11">
        <v>40725</v>
      </c>
      <c r="E168" s="11">
        <v>41090</v>
      </c>
      <c r="F168" s="10">
        <v>8692</v>
      </c>
      <c r="G168" s="10">
        <v>8473</v>
      </c>
      <c r="H168" s="183">
        <v>11931</v>
      </c>
      <c r="I168" s="183">
        <v>0</v>
      </c>
      <c r="J168" s="183">
        <v>79188</v>
      </c>
      <c r="K168" s="183">
        <v>0</v>
      </c>
      <c r="L168" s="183">
        <v>91119</v>
      </c>
      <c r="M168" s="183">
        <v>3206</v>
      </c>
      <c r="N168" s="10">
        <v>219</v>
      </c>
      <c r="O168" s="183">
        <v>3095</v>
      </c>
      <c r="P168" s="183">
        <v>0</v>
      </c>
      <c r="Q168" s="183">
        <v>0</v>
      </c>
      <c r="R168" s="183">
        <v>0</v>
      </c>
      <c r="S168" s="183">
        <v>0</v>
      </c>
      <c r="T168" s="183">
        <v>3095</v>
      </c>
      <c r="U168" s="183">
        <v>94214</v>
      </c>
      <c r="V168" s="183">
        <v>3206</v>
      </c>
      <c r="W168" s="183">
        <v>97420</v>
      </c>
      <c r="X168" s="183">
        <v>0</v>
      </c>
      <c r="Y168" s="183">
        <v>0</v>
      </c>
      <c r="Z168" s="183">
        <v>97420</v>
      </c>
      <c r="AA168" s="184">
        <f t="shared" si="4"/>
        <v>11.208007363092499</v>
      </c>
    </row>
    <row r="169" spans="1:27" x14ac:dyDescent="0.3">
      <c r="A169" s="10" t="s">
        <v>336</v>
      </c>
      <c r="B169" s="10">
        <v>3</v>
      </c>
      <c r="C169" s="10" t="s">
        <v>735</v>
      </c>
      <c r="D169" s="11">
        <v>40544</v>
      </c>
      <c r="E169" s="11">
        <v>40908</v>
      </c>
      <c r="F169" s="10">
        <v>11833</v>
      </c>
      <c r="G169" s="10">
        <v>11747</v>
      </c>
      <c r="H169" s="183">
        <v>65957</v>
      </c>
      <c r="I169" s="183">
        <v>395968</v>
      </c>
      <c r="J169" s="183">
        <v>0</v>
      </c>
      <c r="K169" s="183">
        <v>47</v>
      </c>
      <c r="L169" s="183">
        <v>461972</v>
      </c>
      <c r="M169" s="183">
        <v>32608</v>
      </c>
      <c r="N169" s="10">
        <v>86</v>
      </c>
      <c r="O169" s="183">
        <v>482</v>
      </c>
      <c r="P169" s="183">
        <v>0</v>
      </c>
      <c r="Q169" s="183">
        <v>0</v>
      </c>
      <c r="R169" s="183">
        <v>0</v>
      </c>
      <c r="S169" s="183">
        <v>0</v>
      </c>
      <c r="T169" s="183">
        <v>482</v>
      </c>
      <c r="U169" s="183">
        <v>462454</v>
      </c>
      <c r="V169" s="183">
        <v>32608</v>
      </c>
      <c r="W169" s="183">
        <v>495062</v>
      </c>
      <c r="X169" s="183">
        <v>5907</v>
      </c>
      <c r="Y169" s="183">
        <v>2121</v>
      </c>
      <c r="Z169" s="183">
        <v>503090</v>
      </c>
      <c r="AA169" s="184">
        <f t="shared" si="4"/>
        <v>42.515845516775123</v>
      </c>
    </row>
    <row r="170" spans="1:27" x14ac:dyDescent="0.3">
      <c r="A170" s="10" t="s">
        <v>357</v>
      </c>
      <c r="B170" s="10">
        <v>3</v>
      </c>
      <c r="C170" s="10" t="s">
        <v>742</v>
      </c>
      <c r="D170" s="11">
        <v>40725</v>
      </c>
      <c r="E170" s="11">
        <v>41090</v>
      </c>
      <c r="F170" s="10">
        <v>10857</v>
      </c>
      <c r="G170" s="10">
        <v>1093</v>
      </c>
      <c r="H170" s="183">
        <v>5993</v>
      </c>
      <c r="I170" s="183">
        <v>106704</v>
      </c>
      <c r="J170" s="183">
        <v>0</v>
      </c>
      <c r="K170" s="183">
        <v>0</v>
      </c>
      <c r="L170" s="183">
        <v>112697</v>
      </c>
      <c r="M170" s="183">
        <v>69527</v>
      </c>
      <c r="N170" s="10">
        <v>9764</v>
      </c>
      <c r="O170" s="183">
        <v>62986</v>
      </c>
      <c r="P170" s="183">
        <v>0</v>
      </c>
      <c r="Q170" s="183">
        <v>0</v>
      </c>
      <c r="R170" s="183">
        <v>0</v>
      </c>
      <c r="S170" s="183">
        <v>0</v>
      </c>
      <c r="T170" s="183">
        <v>62986</v>
      </c>
      <c r="U170" s="183">
        <v>175683</v>
      </c>
      <c r="V170" s="183">
        <v>69527</v>
      </c>
      <c r="W170" s="183">
        <v>245210</v>
      </c>
      <c r="X170" s="183">
        <v>4523</v>
      </c>
      <c r="Y170" s="183">
        <v>6761</v>
      </c>
      <c r="Z170" s="183">
        <v>256494</v>
      </c>
      <c r="AA170" s="184">
        <f t="shared" si="4"/>
        <v>23.624758220502901</v>
      </c>
    </row>
    <row r="171" spans="1:27" x14ac:dyDescent="0.3">
      <c r="A171" s="10" t="s">
        <v>79</v>
      </c>
      <c r="B171" s="10">
        <v>3</v>
      </c>
      <c r="C171" s="10" t="s">
        <v>744</v>
      </c>
      <c r="D171" s="11">
        <v>40725</v>
      </c>
      <c r="E171" s="11">
        <v>41090</v>
      </c>
      <c r="F171" s="10">
        <v>9467</v>
      </c>
      <c r="G171" s="10">
        <v>3509</v>
      </c>
      <c r="H171" s="183">
        <v>5899</v>
      </c>
      <c r="I171" s="183">
        <v>0</v>
      </c>
      <c r="J171" s="183">
        <v>66804</v>
      </c>
      <c r="K171" s="183">
        <v>1664</v>
      </c>
      <c r="L171" s="183">
        <v>74367</v>
      </c>
      <c r="M171" s="183">
        <v>16280</v>
      </c>
      <c r="N171" s="10">
        <v>5958</v>
      </c>
      <c r="O171" s="183">
        <v>10045</v>
      </c>
      <c r="P171" s="183">
        <v>0</v>
      </c>
      <c r="Q171" s="183">
        <v>0</v>
      </c>
      <c r="R171" s="183">
        <v>45033</v>
      </c>
      <c r="S171" s="183">
        <v>0</v>
      </c>
      <c r="T171" s="183">
        <v>55078</v>
      </c>
      <c r="U171" s="183">
        <v>129445</v>
      </c>
      <c r="V171" s="183">
        <v>16280</v>
      </c>
      <c r="W171" s="183">
        <v>145725</v>
      </c>
      <c r="X171" s="183">
        <v>3771</v>
      </c>
      <c r="Y171" s="183">
        <v>0</v>
      </c>
      <c r="Z171" s="183">
        <v>149496</v>
      </c>
      <c r="AA171" s="184">
        <f t="shared" si="4"/>
        <v>15.791274955107214</v>
      </c>
    </row>
    <row r="172" spans="1:27" x14ac:dyDescent="0.3">
      <c r="A172" s="10" t="s">
        <v>216</v>
      </c>
      <c r="B172" s="10">
        <v>3</v>
      </c>
      <c r="C172" s="10" t="s">
        <v>718</v>
      </c>
      <c r="D172" s="11">
        <v>40725</v>
      </c>
      <c r="E172" s="11">
        <v>41090</v>
      </c>
      <c r="F172" s="10">
        <v>8257</v>
      </c>
      <c r="G172" s="10">
        <v>8257</v>
      </c>
      <c r="H172" s="183">
        <v>5153</v>
      </c>
      <c r="I172" s="183">
        <v>0</v>
      </c>
      <c r="J172" s="183">
        <v>278990</v>
      </c>
      <c r="K172" s="183">
        <v>0</v>
      </c>
      <c r="L172" s="183">
        <v>284143</v>
      </c>
      <c r="M172" s="183">
        <v>4329</v>
      </c>
      <c r="N172" s="10">
        <v>0</v>
      </c>
      <c r="O172" s="183">
        <v>0</v>
      </c>
      <c r="P172" s="183">
        <v>0</v>
      </c>
      <c r="Q172" s="183">
        <v>0</v>
      </c>
      <c r="R172" s="183">
        <v>0</v>
      </c>
      <c r="S172" s="183">
        <v>0</v>
      </c>
      <c r="T172" s="183">
        <v>0</v>
      </c>
      <c r="U172" s="183">
        <v>284143</v>
      </c>
      <c r="V172" s="183">
        <v>4329</v>
      </c>
      <c r="W172" s="183">
        <v>288472</v>
      </c>
      <c r="X172" s="183">
        <v>3692</v>
      </c>
      <c r="Y172" s="183">
        <v>0</v>
      </c>
      <c r="Z172" s="183">
        <v>292164</v>
      </c>
      <c r="AA172" s="184">
        <f t="shared" si="4"/>
        <v>35.383795567397357</v>
      </c>
    </row>
    <row r="173" spans="1:27" x14ac:dyDescent="0.3">
      <c r="A173" s="10" t="s">
        <v>300</v>
      </c>
      <c r="B173" s="10">
        <v>3</v>
      </c>
      <c r="C173" s="10" t="s">
        <v>726</v>
      </c>
      <c r="D173" s="11">
        <v>40725</v>
      </c>
      <c r="E173" s="11">
        <v>41090</v>
      </c>
      <c r="F173" s="10">
        <v>9420</v>
      </c>
      <c r="G173" s="10">
        <v>8917</v>
      </c>
      <c r="H173" s="183">
        <v>40847</v>
      </c>
      <c r="I173" s="183">
        <v>830670</v>
      </c>
      <c r="J173" s="183">
        <v>2000</v>
      </c>
      <c r="K173" s="183">
        <v>61290</v>
      </c>
      <c r="L173" s="183">
        <v>934807</v>
      </c>
      <c r="M173" s="183">
        <v>136327</v>
      </c>
      <c r="N173" s="10">
        <v>503</v>
      </c>
      <c r="O173" s="183">
        <v>0</v>
      </c>
      <c r="P173" s="183">
        <v>0</v>
      </c>
      <c r="Q173" s="183">
        <v>0</v>
      </c>
      <c r="R173" s="183">
        <v>0</v>
      </c>
      <c r="S173" s="183">
        <v>0</v>
      </c>
      <c r="T173" s="183">
        <v>0</v>
      </c>
      <c r="U173" s="183">
        <v>934807</v>
      </c>
      <c r="V173" s="183">
        <v>136327</v>
      </c>
      <c r="W173" s="183">
        <v>1071134</v>
      </c>
      <c r="X173" s="183">
        <v>3948</v>
      </c>
      <c r="Y173" s="183">
        <v>0</v>
      </c>
      <c r="Z173" s="183">
        <v>1075082</v>
      </c>
      <c r="AA173" s="184">
        <f t="shared" si="4"/>
        <v>114.12760084925689</v>
      </c>
    </row>
    <row r="174" spans="1:27" x14ac:dyDescent="0.3">
      <c r="A174" s="10" t="s">
        <v>130</v>
      </c>
      <c r="B174" s="10">
        <v>3</v>
      </c>
      <c r="C174" s="10" t="s">
        <v>712</v>
      </c>
      <c r="D174" s="11">
        <v>40725</v>
      </c>
      <c r="E174" s="11">
        <v>41090</v>
      </c>
      <c r="F174" s="10">
        <v>11862</v>
      </c>
      <c r="G174" s="10">
        <v>11862</v>
      </c>
      <c r="H174" s="183">
        <v>38314</v>
      </c>
      <c r="I174" s="183">
        <v>220399</v>
      </c>
      <c r="J174" s="183">
        <v>0</v>
      </c>
      <c r="K174" s="183">
        <v>0</v>
      </c>
      <c r="L174" s="183">
        <v>258713</v>
      </c>
      <c r="M174" s="183">
        <v>37439</v>
      </c>
      <c r="N174" s="10">
        <v>0</v>
      </c>
      <c r="O174" s="183">
        <v>0</v>
      </c>
      <c r="P174" s="183">
        <v>0</v>
      </c>
      <c r="Q174" s="183">
        <v>0</v>
      </c>
      <c r="R174" s="183">
        <v>0</v>
      </c>
      <c r="S174" s="183">
        <v>0</v>
      </c>
      <c r="T174" s="183">
        <v>0</v>
      </c>
      <c r="U174" s="183">
        <v>258713</v>
      </c>
      <c r="V174" s="183">
        <v>37439</v>
      </c>
      <c r="W174" s="183">
        <v>296152</v>
      </c>
      <c r="X174" s="183">
        <v>6382</v>
      </c>
      <c r="Y174" s="183">
        <v>3569</v>
      </c>
      <c r="Z174" s="183">
        <v>306103</v>
      </c>
      <c r="AA174" s="184">
        <f t="shared" si="4"/>
        <v>25.80534479851627</v>
      </c>
    </row>
    <row r="175" spans="1:27" x14ac:dyDescent="0.3">
      <c r="A175" s="10" t="s">
        <v>144</v>
      </c>
      <c r="B175" s="10">
        <v>3</v>
      </c>
      <c r="C175" s="10" t="s">
        <v>753</v>
      </c>
      <c r="D175" s="11">
        <v>40634</v>
      </c>
      <c r="E175" s="11">
        <v>40999</v>
      </c>
      <c r="F175" s="10">
        <v>10021</v>
      </c>
      <c r="G175" s="10">
        <v>10021</v>
      </c>
      <c r="H175" s="183">
        <v>14628</v>
      </c>
      <c r="I175" s="183">
        <v>0</v>
      </c>
      <c r="J175" s="183">
        <v>0</v>
      </c>
      <c r="K175" s="183">
        <v>111891</v>
      </c>
      <c r="L175" s="183">
        <v>126519</v>
      </c>
      <c r="M175" s="183">
        <v>0</v>
      </c>
      <c r="N175" s="10">
        <v>0</v>
      </c>
      <c r="O175" s="183">
        <v>0</v>
      </c>
      <c r="P175" s="183">
        <v>0</v>
      </c>
      <c r="Q175" s="183">
        <v>0</v>
      </c>
      <c r="R175" s="183">
        <v>0</v>
      </c>
      <c r="S175" s="183">
        <v>0</v>
      </c>
      <c r="T175" s="183">
        <v>0</v>
      </c>
      <c r="U175" s="183">
        <v>126519</v>
      </c>
      <c r="V175" s="183">
        <v>0</v>
      </c>
      <c r="W175" s="183">
        <v>126519</v>
      </c>
      <c r="X175" s="183">
        <v>4120</v>
      </c>
      <c r="Y175" s="183">
        <v>0</v>
      </c>
      <c r="Z175" s="183">
        <v>130639</v>
      </c>
      <c r="AA175" s="184">
        <f t="shared" si="4"/>
        <v>13.036523301067758</v>
      </c>
    </row>
    <row r="176" spans="1:27" x14ac:dyDescent="0.3">
      <c r="A176" s="10" t="s">
        <v>211</v>
      </c>
      <c r="B176" s="10">
        <v>3</v>
      </c>
      <c r="C176" s="10" t="s">
        <v>711</v>
      </c>
      <c r="D176" s="11">
        <v>40634</v>
      </c>
      <c r="E176" s="11">
        <v>40999</v>
      </c>
      <c r="F176" s="10">
        <v>7439</v>
      </c>
      <c r="G176" s="10">
        <v>7439</v>
      </c>
      <c r="H176" s="183">
        <v>34968</v>
      </c>
      <c r="I176" s="183">
        <v>63140</v>
      </c>
      <c r="J176" s="183">
        <v>40000</v>
      </c>
      <c r="K176" s="183">
        <v>0</v>
      </c>
      <c r="L176" s="183">
        <v>138108</v>
      </c>
      <c r="M176" s="183">
        <v>2369</v>
      </c>
      <c r="N176" s="10">
        <v>0</v>
      </c>
      <c r="O176" s="183">
        <v>0</v>
      </c>
      <c r="P176" s="183">
        <v>0</v>
      </c>
      <c r="Q176" s="183">
        <v>0</v>
      </c>
      <c r="R176" s="183">
        <v>0</v>
      </c>
      <c r="S176" s="183">
        <v>0</v>
      </c>
      <c r="T176" s="183">
        <v>0</v>
      </c>
      <c r="U176" s="183">
        <v>138108</v>
      </c>
      <c r="V176" s="183">
        <v>2369</v>
      </c>
      <c r="W176" s="183">
        <v>140477</v>
      </c>
      <c r="X176" s="183">
        <v>3134</v>
      </c>
      <c r="Y176" s="183">
        <v>0</v>
      </c>
      <c r="Z176" s="183">
        <v>143611</v>
      </c>
      <c r="AA176" s="184">
        <f t="shared" si="4"/>
        <v>19.305148541470629</v>
      </c>
    </row>
    <row r="177" spans="1:27" x14ac:dyDescent="0.3">
      <c r="A177" s="10" t="s">
        <v>245</v>
      </c>
      <c r="B177" s="10">
        <v>3</v>
      </c>
      <c r="C177" s="10" t="s">
        <v>728</v>
      </c>
      <c r="D177" s="11">
        <v>40756</v>
      </c>
      <c r="E177" s="11">
        <v>41121</v>
      </c>
      <c r="F177" s="10">
        <v>7392</v>
      </c>
      <c r="G177" s="10">
        <v>7392</v>
      </c>
      <c r="H177" s="183">
        <v>65618</v>
      </c>
      <c r="I177" s="183">
        <v>146174</v>
      </c>
      <c r="J177" s="183">
        <v>0</v>
      </c>
      <c r="K177" s="183">
        <v>0</v>
      </c>
      <c r="L177" s="183">
        <v>211792</v>
      </c>
      <c r="M177" s="183">
        <v>16624</v>
      </c>
      <c r="N177" s="10">
        <v>0</v>
      </c>
      <c r="O177" s="183">
        <v>0</v>
      </c>
      <c r="P177" s="183">
        <v>0</v>
      </c>
      <c r="Q177" s="183">
        <v>0</v>
      </c>
      <c r="R177" s="183">
        <v>0</v>
      </c>
      <c r="S177" s="183">
        <v>0</v>
      </c>
      <c r="T177" s="183">
        <v>0</v>
      </c>
      <c r="U177" s="183">
        <v>211792</v>
      </c>
      <c r="V177" s="183">
        <v>16624</v>
      </c>
      <c r="W177" s="183">
        <v>228416</v>
      </c>
      <c r="X177" s="183">
        <v>3076</v>
      </c>
      <c r="Y177" s="183">
        <v>0</v>
      </c>
      <c r="Z177" s="183">
        <v>231492</v>
      </c>
      <c r="AA177" s="184">
        <f t="shared" si="4"/>
        <v>31.316558441558442</v>
      </c>
    </row>
    <row r="178" spans="1:27" x14ac:dyDescent="0.3">
      <c r="A178" s="10" t="s">
        <v>120</v>
      </c>
      <c r="B178" s="10">
        <v>3</v>
      </c>
      <c r="C178" s="10" t="s">
        <v>756</v>
      </c>
      <c r="D178" s="11">
        <v>40725</v>
      </c>
      <c r="E178" s="11">
        <v>41090</v>
      </c>
      <c r="F178" s="10">
        <v>7717</v>
      </c>
      <c r="G178" s="10">
        <v>4462</v>
      </c>
      <c r="H178" s="183">
        <v>21295</v>
      </c>
      <c r="I178" s="183">
        <v>59738</v>
      </c>
      <c r="J178" s="183">
        <v>0</v>
      </c>
      <c r="K178" s="183">
        <v>0</v>
      </c>
      <c r="L178" s="183">
        <v>81033</v>
      </c>
      <c r="M178" s="183">
        <v>26229</v>
      </c>
      <c r="N178" s="10">
        <v>3255</v>
      </c>
      <c r="O178" s="183">
        <v>17462</v>
      </c>
      <c r="P178" s="183">
        <v>0</v>
      </c>
      <c r="Q178" s="183">
        <v>0</v>
      </c>
      <c r="R178" s="183">
        <v>1550</v>
      </c>
      <c r="S178" s="183">
        <v>0</v>
      </c>
      <c r="T178" s="183">
        <v>19012</v>
      </c>
      <c r="U178" s="183">
        <v>100045</v>
      </c>
      <c r="V178" s="183">
        <v>26229</v>
      </c>
      <c r="W178" s="183">
        <v>126274</v>
      </c>
      <c r="X178" s="183">
        <v>3170</v>
      </c>
      <c r="Y178" s="183">
        <v>0</v>
      </c>
      <c r="Z178" s="183">
        <v>129444</v>
      </c>
      <c r="AA178" s="184">
        <f t="shared" si="4"/>
        <v>16.773875858494232</v>
      </c>
    </row>
    <row r="179" spans="1:27" x14ac:dyDescent="0.3">
      <c r="A179" s="10" t="s">
        <v>343</v>
      </c>
      <c r="B179" s="10">
        <v>3</v>
      </c>
      <c r="C179" s="10" t="s">
        <v>732</v>
      </c>
      <c r="D179" s="11">
        <v>40725</v>
      </c>
      <c r="E179" s="11">
        <v>41090</v>
      </c>
      <c r="F179" s="10">
        <v>7824</v>
      </c>
      <c r="G179" s="10">
        <v>7824</v>
      </c>
      <c r="H179" s="183">
        <v>23050</v>
      </c>
      <c r="I179" s="183">
        <v>287502</v>
      </c>
      <c r="J179" s="183">
        <v>0</v>
      </c>
      <c r="K179" s="183">
        <v>0</v>
      </c>
      <c r="L179" s="183">
        <v>310552</v>
      </c>
      <c r="M179" s="183">
        <v>41433</v>
      </c>
      <c r="N179" s="10">
        <v>0</v>
      </c>
      <c r="O179" s="183">
        <v>0</v>
      </c>
      <c r="P179" s="183">
        <v>0</v>
      </c>
      <c r="Q179" s="183">
        <v>0</v>
      </c>
      <c r="R179" s="183">
        <v>0</v>
      </c>
      <c r="S179" s="183">
        <v>0</v>
      </c>
      <c r="T179" s="183">
        <v>0</v>
      </c>
      <c r="U179" s="183">
        <v>310552</v>
      </c>
      <c r="V179" s="183">
        <v>41433</v>
      </c>
      <c r="W179" s="183">
        <v>351985</v>
      </c>
      <c r="X179" s="183">
        <v>3504</v>
      </c>
      <c r="Y179" s="183">
        <v>0</v>
      </c>
      <c r="Z179" s="183">
        <v>355489</v>
      </c>
      <c r="AA179" s="184">
        <f t="shared" si="4"/>
        <v>45.435710633946833</v>
      </c>
    </row>
    <row r="180" spans="1:27" x14ac:dyDescent="0.3">
      <c r="A180" s="10" t="s">
        <v>25</v>
      </c>
      <c r="B180" s="10">
        <v>3</v>
      </c>
      <c r="C180" s="10" t="s">
        <v>720</v>
      </c>
      <c r="D180" s="11">
        <v>40725</v>
      </c>
      <c r="E180" s="11">
        <v>41090</v>
      </c>
      <c r="F180" s="10">
        <v>9476</v>
      </c>
      <c r="G180" s="10">
        <v>2009</v>
      </c>
      <c r="H180" s="183">
        <v>4616</v>
      </c>
      <c r="I180" s="183">
        <v>0</v>
      </c>
      <c r="J180" s="183">
        <v>0</v>
      </c>
      <c r="K180" s="183">
        <v>27782</v>
      </c>
      <c r="L180" s="183">
        <v>32398</v>
      </c>
      <c r="M180" s="183">
        <v>2506</v>
      </c>
      <c r="N180" s="10">
        <v>7467</v>
      </c>
      <c r="O180" s="183">
        <v>16988</v>
      </c>
      <c r="P180" s="183">
        <v>0</v>
      </c>
      <c r="Q180" s="183">
        <v>0</v>
      </c>
      <c r="R180" s="183">
        <v>20000</v>
      </c>
      <c r="S180" s="183">
        <v>5006</v>
      </c>
      <c r="T180" s="183">
        <v>36988</v>
      </c>
      <c r="U180" s="183">
        <v>69386</v>
      </c>
      <c r="V180" s="183">
        <v>7512</v>
      </c>
      <c r="W180" s="183">
        <v>76898</v>
      </c>
      <c r="X180" s="183">
        <v>824</v>
      </c>
      <c r="Y180" s="183">
        <v>0</v>
      </c>
      <c r="Z180" s="183">
        <v>77722</v>
      </c>
      <c r="AA180" s="184">
        <f t="shared" si="4"/>
        <v>8.2019839594765731</v>
      </c>
    </row>
    <row r="181" spans="1:27" x14ac:dyDescent="0.3">
      <c r="A181" s="10" t="s">
        <v>104</v>
      </c>
      <c r="B181" s="10">
        <v>3</v>
      </c>
      <c r="C181" s="10" t="s">
        <v>712</v>
      </c>
      <c r="D181" s="11">
        <v>40725</v>
      </c>
      <c r="E181" s="11">
        <v>41090</v>
      </c>
      <c r="F181" s="10">
        <v>10002</v>
      </c>
      <c r="G181" s="10">
        <v>7116</v>
      </c>
      <c r="H181" s="183">
        <v>28810</v>
      </c>
      <c r="I181" s="183">
        <v>0</v>
      </c>
      <c r="J181" s="183">
        <v>210050</v>
      </c>
      <c r="K181" s="183">
        <v>423</v>
      </c>
      <c r="L181" s="183">
        <v>239283</v>
      </c>
      <c r="M181" s="183">
        <v>44321</v>
      </c>
      <c r="N181" s="10">
        <v>2886</v>
      </c>
      <c r="O181" s="183">
        <v>11768</v>
      </c>
      <c r="P181" s="183">
        <v>40706</v>
      </c>
      <c r="Q181" s="183">
        <v>0</v>
      </c>
      <c r="R181" s="183">
        <v>0</v>
      </c>
      <c r="S181" s="183">
        <v>0</v>
      </c>
      <c r="T181" s="183">
        <v>52474</v>
      </c>
      <c r="U181" s="183">
        <v>291757</v>
      </c>
      <c r="V181" s="183">
        <v>44321</v>
      </c>
      <c r="W181" s="183">
        <v>336078</v>
      </c>
      <c r="X181" s="183">
        <v>3946</v>
      </c>
      <c r="Y181" s="183">
        <v>1809</v>
      </c>
      <c r="Z181" s="183">
        <v>341833</v>
      </c>
      <c r="AA181" s="184">
        <f t="shared" si="4"/>
        <v>34.176464707058585</v>
      </c>
    </row>
    <row r="182" spans="1:27" x14ac:dyDescent="0.3">
      <c r="A182" s="10" t="s">
        <v>227</v>
      </c>
      <c r="B182" s="10">
        <v>3</v>
      </c>
      <c r="C182" s="10" t="s">
        <v>755</v>
      </c>
      <c r="D182" s="11">
        <v>40725</v>
      </c>
      <c r="E182" s="11">
        <v>41090</v>
      </c>
      <c r="F182" s="10">
        <v>9505</v>
      </c>
      <c r="G182" s="10">
        <v>9505</v>
      </c>
      <c r="H182" s="183">
        <v>46283</v>
      </c>
      <c r="I182" s="183">
        <v>0</v>
      </c>
      <c r="J182" s="183">
        <v>0</v>
      </c>
      <c r="K182" s="183">
        <v>5545</v>
      </c>
      <c r="L182" s="183">
        <v>51828</v>
      </c>
      <c r="M182" s="183">
        <v>29256</v>
      </c>
      <c r="N182" s="10">
        <v>0</v>
      </c>
      <c r="O182" s="183">
        <v>0</v>
      </c>
      <c r="P182" s="183">
        <v>0</v>
      </c>
      <c r="Q182" s="183">
        <v>0</v>
      </c>
      <c r="R182" s="183">
        <v>0</v>
      </c>
      <c r="S182" s="183">
        <v>0</v>
      </c>
      <c r="T182" s="183">
        <v>0</v>
      </c>
      <c r="U182" s="183">
        <v>51828</v>
      </c>
      <c r="V182" s="183">
        <v>29256</v>
      </c>
      <c r="W182" s="183">
        <v>81084</v>
      </c>
      <c r="X182" s="183">
        <v>2894</v>
      </c>
      <c r="Y182" s="183">
        <v>0</v>
      </c>
      <c r="Z182" s="183">
        <v>83978</v>
      </c>
      <c r="AA182" s="184">
        <f t="shared" si="4"/>
        <v>8.8351394003156241</v>
      </c>
    </row>
    <row r="183" spans="1:27" x14ac:dyDescent="0.3">
      <c r="A183" s="10" t="s">
        <v>221</v>
      </c>
      <c r="B183" s="10">
        <v>3</v>
      </c>
      <c r="C183" s="10" t="s">
        <v>751</v>
      </c>
      <c r="D183" s="11">
        <v>40725</v>
      </c>
      <c r="E183" s="11">
        <v>41090</v>
      </c>
      <c r="F183" s="10">
        <v>8891</v>
      </c>
      <c r="G183" s="10">
        <v>8891</v>
      </c>
      <c r="H183" s="183">
        <v>34310</v>
      </c>
      <c r="I183" s="183">
        <v>165062</v>
      </c>
      <c r="J183" s="183">
        <v>0</v>
      </c>
      <c r="K183" s="183">
        <v>0</v>
      </c>
      <c r="L183" s="183">
        <v>199372</v>
      </c>
      <c r="M183" s="183">
        <v>0</v>
      </c>
      <c r="N183" s="10">
        <v>0</v>
      </c>
      <c r="O183" s="183">
        <v>0</v>
      </c>
      <c r="P183" s="183">
        <v>0</v>
      </c>
      <c r="Q183" s="183">
        <v>0</v>
      </c>
      <c r="R183" s="183">
        <v>0</v>
      </c>
      <c r="S183" s="183">
        <v>0</v>
      </c>
      <c r="T183" s="183">
        <v>0</v>
      </c>
      <c r="U183" s="183">
        <v>199372</v>
      </c>
      <c r="V183" s="183">
        <v>0</v>
      </c>
      <c r="W183" s="183">
        <v>199372</v>
      </c>
      <c r="X183" s="183">
        <v>3559</v>
      </c>
      <c r="Y183" s="183">
        <v>0</v>
      </c>
      <c r="Z183" s="183">
        <v>202931</v>
      </c>
      <c r="AA183" s="184">
        <f t="shared" si="4"/>
        <v>22.824316724777866</v>
      </c>
    </row>
    <row r="184" spans="1:27" x14ac:dyDescent="0.3">
      <c r="A184" s="10" t="s">
        <v>149</v>
      </c>
      <c r="B184" s="10">
        <v>3</v>
      </c>
      <c r="C184" s="10" t="s">
        <v>764</v>
      </c>
      <c r="D184" s="11">
        <v>40544</v>
      </c>
      <c r="E184" s="11">
        <v>40908</v>
      </c>
      <c r="F184" s="10">
        <v>10592</v>
      </c>
      <c r="G184" s="10">
        <v>7830</v>
      </c>
      <c r="H184" s="183">
        <v>91184</v>
      </c>
      <c r="I184" s="183">
        <v>198555</v>
      </c>
      <c r="J184" s="183">
        <v>0</v>
      </c>
      <c r="K184" s="183">
        <v>0</v>
      </c>
      <c r="L184" s="183">
        <v>289739</v>
      </c>
      <c r="M184" s="183">
        <v>21198</v>
      </c>
      <c r="N184" s="10">
        <v>2762</v>
      </c>
      <c r="O184" s="183">
        <v>0</v>
      </c>
      <c r="P184" s="183">
        <v>0</v>
      </c>
      <c r="Q184" s="183">
        <v>0</v>
      </c>
      <c r="R184" s="183">
        <v>14555</v>
      </c>
      <c r="S184" s="183">
        <v>0</v>
      </c>
      <c r="T184" s="183">
        <v>14555</v>
      </c>
      <c r="U184" s="183">
        <v>304294</v>
      </c>
      <c r="V184" s="183">
        <v>21198</v>
      </c>
      <c r="W184" s="183">
        <v>325492</v>
      </c>
      <c r="X184" s="183">
        <v>3162</v>
      </c>
      <c r="Y184" s="183">
        <v>0</v>
      </c>
      <c r="Z184" s="183">
        <v>328654</v>
      </c>
      <c r="AA184" s="184">
        <f t="shared" si="4"/>
        <v>31.028512084592144</v>
      </c>
    </row>
    <row r="185" spans="1:27" x14ac:dyDescent="0.3">
      <c r="A185" s="10" t="s">
        <v>276</v>
      </c>
      <c r="B185" s="10">
        <v>3</v>
      </c>
      <c r="C185" s="10" t="s">
        <v>765</v>
      </c>
      <c r="D185" s="11">
        <v>40634</v>
      </c>
      <c r="E185" s="11">
        <v>40999</v>
      </c>
      <c r="F185" s="10">
        <v>8133</v>
      </c>
      <c r="G185" s="10">
        <v>3979</v>
      </c>
      <c r="H185" s="183">
        <v>27104</v>
      </c>
      <c r="I185" s="183">
        <v>203100</v>
      </c>
      <c r="J185" s="183">
        <v>0</v>
      </c>
      <c r="K185" s="183">
        <v>0</v>
      </c>
      <c r="L185" s="183">
        <v>230204</v>
      </c>
      <c r="M185" s="183">
        <v>42756</v>
      </c>
      <c r="N185" s="10">
        <v>4154</v>
      </c>
      <c r="O185" s="183">
        <v>29027</v>
      </c>
      <c r="P185" s="183">
        <v>0</v>
      </c>
      <c r="Q185" s="183">
        <v>0</v>
      </c>
      <c r="R185" s="183">
        <v>20354</v>
      </c>
      <c r="S185" s="183">
        <v>0</v>
      </c>
      <c r="T185" s="183">
        <v>49381</v>
      </c>
      <c r="U185" s="183">
        <v>279585</v>
      </c>
      <c r="V185" s="183">
        <v>42756</v>
      </c>
      <c r="W185" s="183">
        <v>322341</v>
      </c>
      <c r="X185" s="183">
        <v>4214</v>
      </c>
      <c r="Y185" s="183">
        <v>0</v>
      </c>
      <c r="Z185" s="183">
        <v>326555</v>
      </c>
      <c r="AA185" s="184">
        <f t="shared" si="4"/>
        <v>40.151850485675645</v>
      </c>
    </row>
    <row r="186" spans="1:27" x14ac:dyDescent="0.3">
      <c r="A186" s="10" t="s">
        <v>286</v>
      </c>
      <c r="B186" s="10">
        <v>3</v>
      </c>
      <c r="C186" s="10" t="s">
        <v>711</v>
      </c>
      <c r="D186" s="11">
        <v>40544</v>
      </c>
      <c r="E186" s="11">
        <v>40908</v>
      </c>
      <c r="F186" s="10">
        <v>7135</v>
      </c>
      <c r="G186" s="10">
        <v>7135</v>
      </c>
      <c r="H186" s="183">
        <v>33337</v>
      </c>
      <c r="I186" s="183">
        <v>256780</v>
      </c>
      <c r="J186" s="183">
        <v>0</v>
      </c>
      <c r="K186" s="183">
        <v>0</v>
      </c>
      <c r="L186" s="183">
        <v>290117</v>
      </c>
      <c r="M186" s="183">
        <v>0</v>
      </c>
      <c r="N186" s="10">
        <v>0</v>
      </c>
      <c r="O186" s="183">
        <v>0</v>
      </c>
      <c r="P186" s="183">
        <v>0</v>
      </c>
      <c r="Q186" s="183">
        <v>0</v>
      </c>
      <c r="R186" s="183">
        <v>0</v>
      </c>
      <c r="S186" s="183">
        <v>0</v>
      </c>
      <c r="T186" s="183">
        <v>0</v>
      </c>
      <c r="U186" s="183">
        <v>290117</v>
      </c>
      <c r="V186" s="183">
        <v>0</v>
      </c>
      <c r="W186" s="183">
        <v>290117</v>
      </c>
      <c r="X186" s="183">
        <v>3640</v>
      </c>
      <c r="Y186" s="183">
        <v>0</v>
      </c>
      <c r="Z186" s="183">
        <v>293757</v>
      </c>
      <c r="AA186" s="184">
        <f t="shared" si="4"/>
        <v>41.171268395234762</v>
      </c>
    </row>
    <row r="187" spans="1:27" x14ac:dyDescent="0.3">
      <c r="A187" s="10" t="s">
        <v>273</v>
      </c>
      <c r="B187" s="10">
        <v>3</v>
      </c>
      <c r="C187" s="10" t="s">
        <v>704</v>
      </c>
      <c r="D187" s="11">
        <v>40817</v>
      </c>
      <c r="E187" s="11">
        <v>41182</v>
      </c>
      <c r="F187" s="10">
        <v>8764</v>
      </c>
      <c r="G187" s="10">
        <v>6238</v>
      </c>
      <c r="H187" s="183">
        <v>10727</v>
      </c>
      <c r="I187" s="183">
        <v>0</v>
      </c>
      <c r="J187" s="183">
        <v>382346</v>
      </c>
      <c r="K187" s="183">
        <v>39174</v>
      </c>
      <c r="L187" s="183">
        <v>432247</v>
      </c>
      <c r="M187" s="183">
        <v>7451</v>
      </c>
      <c r="N187" s="10">
        <v>2526</v>
      </c>
      <c r="O187" s="183">
        <v>0</v>
      </c>
      <c r="P187" s="183">
        <v>0</v>
      </c>
      <c r="Q187" s="183">
        <v>0</v>
      </c>
      <c r="R187" s="183">
        <v>37507</v>
      </c>
      <c r="S187" s="183">
        <v>0</v>
      </c>
      <c r="T187" s="183">
        <v>37507</v>
      </c>
      <c r="U187" s="183">
        <v>469754</v>
      </c>
      <c r="V187" s="183">
        <v>7451</v>
      </c>
      <c r="W187" s="183">
        <v>477205</v>
      </c>
      <c r="X187" s="183">
        <v>3608</v>
      </c>
      <c r="Y187" s="183">
        <v>0</v>
      </c>
      <c r="Z187" s="183">
        <v>480813</v>
      </c>
      <c r="AA187" s="184">
        <f t="shared" si="4"/>
        <v>54.862277498858965</v>
      </c>
    </row>
    <row r="188" spans="1:27" x14ac:dyDescent="0.3">
      <c r="A188" s="10" t="s">
        <v>237</v>
      </c>
      <c r="B188" s="10">
        <v>3</v>
      </c>
      <c r="C188" s="10" t="s">
        <v>730</v>
      </c>
      <c r="D188" s="11">
        <v>40725</v>
      </c>
      <c r="E188" s="11">
        <v>41090</v>
      </c>
      <c r="F188" s="10">
        <v>8046</v>
      </c>
      <c r="G188" s="10">
        <v>5387</v>
      </c>
      <c r="H188" s="183">
        <v>29211</v>
      </c>
      <c r="I188" s="183">
        <v>79470</v>
      </c>
      <c r="J188" s="183">
        <v>0</v>
      </c>
      <c r="K188" s="183">
        <v>0</v>
      </c>
      <c r="L188" s="183">
        <v>108681</v>
      </c>
      <c r="M188" s="183">
        <v>39329</v>
      </c>
      <c r="N188" s="10">
        <v>2659</v>
      </c>
      <c r="O188" s="183">
        <v>14419</v>
      </c>
      <c r="P188" s="183">
        <v>0</v>
      </c>
      <c r="Q188" s="183">
        <v>0</v>
      </c>
      <c r="R188" s="183">
        <v>16910</v>
      </c>
      <c r="S188" s="183">
        <v>0</v>
      </c>
      <c r="T188" s="183">
        <v>31329</v>
      </c>
      <c r="U188" s="183">
        <v>140010</v>
      </c>
      <c r="V188" s="183">
        <v>39329</v>
      </c>
      <c r="W188" s="183">
        <v>179339</v>
      </c>
      <c r="X188" s="183">
        <v>4492</v>
      </c>
      <c r="Y188" s="183">
        <v>0</v>
      </c>
      <c r="Z188" s="183">
        <v>183831</v>
      </c>
      <c r="AA188" s="184">
        <f t="shared" si="4"/>
        <v>22.847501864280389</v>
      </c>
    </row>
    <row r="189" spans="1:27" x14ac:dyDescent="0.3">
      <c r="A189" s="10" t="s">
        <v>190</v>
      </c>
      <c r="B189" s="10">
        <v>3</v>
      </c>
      <c r="C189" s="10" t="s">
        <v>726</v>
      </c>
      <c r="D189" s="11">
        <v>40725</v>
      </c>
      <c r="E189" s="11">
        <v>41090</v>
      </c>
      <c r="F189" s="10">
        <v>7518</v>
      </c>
      <c r="G189" s="10">
        <v>6752</v>
      </c>
      <c r="H189" s="183">
        <v>29692</v>
      </c>
      <c r="I189" s="183">
        <v>315914</v>
      </c>
      <c r="J189" s="183">
        <v>0</v>
      </c>
      <c r="K189" s="183">
        <v>55566</v>
      </c>
      <c r="L189" s="183">
        <v>401172</v>
      </c>
      <c r="M189" s="183">
        <v>0</v>
      </c>
      <c r="N189" s="10">
        <v>766</v>
      </c>
      <c r="O189" s="183">
        <v>0</v>
      </c>
      <c r="P189" s="183">
        <v>0</v>
      </c>
      <c r="Q189" s="183">
        <v>0</v>
      </c>
      <c r="R189" s="183">
        <v>0</v>
      </c>
      <c r="S189" s="183">
        <v>0</v>
      </c>
      <c r="T189" s="183">
        <v>0</v>
      </c>
      <c r="U189" s="183">
        <v>401172</v>
      </c>
      <c r="V189" s="183">
        <v>0</v>
      </c>
      <c r="W189" s="183">
        <v>401172</v>
      </c>
      <c r="X189" s="183">
        <v>3102</v>
      </c>
      <c r="Y189" s="183">
        <v>0</v>
      </c>
      <c r="Z189" s="183">
        <v>404274</v>
      </c>
      <c r="AA189" s="184">
        <f t="shared" si="4"/>
        <v>53.774142059058263</v>
      </c>
    </row>
    <row r="190" spans="1:27" x14ac:dyDescent="0.3">
      <c r="A190" s="10" t="s">
        <v>147</v>
      </c>
      <c r="B190" s="10">
        <v>3</v>
      </c>
      <c r="C190" s="10" t="s">
        <v>749</v>
      </c>
      <c r="D190" s="11">
        <v>40725</v>
      </c>
      <c r="E190" s="11">
        <v>41090</v>
      </c>
      <c r="F190" s="10">
        <v>9233</v>
      </c>
      <c r="G190" s="10">
        <v>1283</v>
      </c>
      <c r="H190" s="183">
        <v>2000</v>
      </c>
      <c r="I190" s="183">
        <v>0</v>
      </c>
      <c r="J190" s="183">
        <v>25000</v>
      </c>
      <c r="K190" s="183">
        <v>0</v>
      </c>
      <c r="L190" s="183">
        <v>27000</v>
      </c>
      <c r="M190" s="183">
        <v>400</v>
      </c>
      <c r="N190" s="10">
        <v>7950</v>
      </c>
      <c r="O190" s="183">
        <v>32727</v>
      </c>
      <c r="P190" s="183">
        <v>0</v>
      </c>
      <c r="Q190" s="183">
        <v>10500</v>
      </c>
      <c r="R190" s="183">
        <v>0</v>
      </c>
      <c r="S190" s="183">
        <v>13494</v>
      </c>
      <c r="T190" s="183">
        <v>43227</v>
      </c>
      <c r="U190" s="183">
        <v>70227</v>
      </c>
      <c r="V190" s="183">
        <v>13894</v>
      </c>
      <c r="W190" s="183">
        <v>84121</v>
      </c>
      <c r="X190" s="183">
        <v>4134</v>
      </c>
      <c r="Y190" s="183">
        <v>0</v>
      </c>
      <c r="Z190" s="183">
        <v>88255</v>
      </c>
      <c r="AA190" s="184">
        <f t="shared" si="4"/>
        <v>9.5586483266543922</v>
      </c>
    </row>
    <row r="191" spans="1:27" x14ac:dyDescent="0.3">
      <c r="A191" s="10" t="s">
        <v>257</v>
      </c>
      <c r="B191" s="10">
        <v>3</v>
      </c>
      <c r="C191" s="10" t="s">
        <v>772</v>
      </c>
      <c r="D191" s="11">
        <v>40725</v>
      </c>
      <c r="E191" s="11">
        <v>41090</v>
      </c>
      <c r="F191" s="10">
        <v>9533</v>
      </c>
      <c r="G191" s="10">
        <v>4992</v>
      </c>
      <c r="H191" s="183">
        <v>24801</v>
      </c>
      <c r="I191" s="183">
        <v>0</v>
      </c>
      <c r="J191" s="183">
        <v>90866</v>
      </c>
      <c r="K191" s="183">
        <v>1672</v>
      </c>
      <c r="L191" s="183">
        <v>117339</v>
      </c>
      <c r="M191" s="183">
        <v>1442</v>
      </c>
      <c r="N191" s="10">
        <v>4541</v>
      </c>
      <c r="O191" s="183">
        <v>12176</v>
      </c>
      <c r="P191" s="183">
        <v>0</v>
      </c>
      <c r="Q191" s="183">
        <v>0</v>
      </c>
      <c r="R191" s="183">
        <v>0</v>
      </c>
      <c r="S191" s="183">
        <v>1490</v>
      </c>
      <c r="T191" s="183">
        <v>12176</v>
      </c>
      <c r="U191" s="183">
        <v>129515</v>
      </c>
      <c r="V191" s="183">
        <v>2932</v>
      </c>
      <c r="W191" s="183">
        <v>132447</v>
      </c>
      <c r="X191" s="183">
        <v>4268</v>
      </c>
      <c r="Y191" s="183">
        <v>0</v>
      </c>
      <c r="Z191" s="183">
        <v>136715</v>
      </c>
      <c r="AA191" s="184">
        <f t="shared" si="4"/>
        <v>14.341235707542221</v>
      </c>
    </row>
    <row r="192" spans="1:27" x14ac:dyDescent="0.3">
      <c r="A192" s="10" t="s">
        <v>167</v>
      </c>
      <c r="B192" s="10">
        <v>3</v>
      </c>
      <c r="C192" s="10" t="s">
        <v>718</v>
      </c>
      <c r="D192" s="11">
        <v>40725</v>
      </c>
      <c r="E192" s="11">
        <v>41090</v>
      </c>
      <c r="F192" s="10">
        <v>10470</v>
      </c>
      <c r="G192" s="10">
        <v>10470</v>
      </c>
      <c r="H192" s="183">
        <v>7454</v>
      </c>
      <c r="I192" s="183">
        <v>343618</v>
      </c>
      <c r="J192" s="183">
        <v>0</v>
      </c>
      <c r="K192" s="183">
        <v>0</v>
      </c>
      <c r="L192" s="183">
        <v>351072</v>
      </c>
      <c r="M192" s="183">
        <v>15062</v>
      </c>
      <c r="N192" s="10">
        <v>0</v>
      </c>
      <c r="O192" s="183">
        <v>0</v>
      </c>
      <c r="P192" s="183">
        <v>0</v>
      </c>
      <c r="Q192" s="183">
        <v>0</v>
      </c>
      <c r="R192" s="183">
        <v>0</v>
      </c>
      <c r="S192" s="183">
        <v>0</v>
      </c>
      <c r="T192" s="183">
        <v>0</v>
      </c>
      <c r="U192" s="183">
        <v>351072</v>
      </c>
      <c r="V192" s="183">
        <v>15062</v>
      </c>
      <c r="W192" s="183">
        <v>366134</v>
      </c>
      <c r="X192" s="183">
        <v>15062</v>
      </c>
      <c r="Y192" s="183">
        <v>0</v>
      </c>
      <c r="Z192" s="183">
        <v>381196</v>
      </c>
      <c r="AA192" s="184">
        <f t="shared" si="4"/>
        <v>36.408404966571155</v>
      </c>
    </row>
    <row r="193" spans="1:27" x14ac:dyDescent="0.3">
      <c r="A193" s="10" t="s">
        <v>258</v>
      </c>
      <c r="B193" s="10">
        <v>3</v>
      </c>
      <c r="C193" s="10" t="s">
        <v>718</v>
      </c>
      <c r="D193" s="11">
        <v>40725</v>
      </c>
      <c r="E193" s="11">
        <v>41090</v>
      </c>
      <c r="F193" s="10">
        <v>10360</v>
      </c>
      <c r="G193" s="10">
        <v>5735</v>
      </c>
      <c r="H193" s="183">
        <v>3564</v>
      </c>
      <c r="I193" s="183">
        <v>0</v>
      </c>
      <c r="J193" s="183">
        <v>0</v>
      </c>
      <c r="K193" s="183">
        <v>217940</v>
      </c>
      <c r="L193" s="183">
        <v>221504</v>
      </c>
      <c r="M193" s="183">
        <v>17499</v>
      </c>
      <c r="N193" s="10">
        <v>4625</v>
      </c>
      <c r="O193" s="183">
        <v>15833</v>
      </c>
      <c r="P193" s="183">
        <v>0</v>
      </c>
      <c r="Q193" s="183">
        <v>0</v>
      </c>
      <c r="R193" s="183">
        <v>0</v>
      </c>
      <c r="S193" s="183">
        <v>0</v>
      </c>
      <c r="T193" s="183">
        <v>15833</v>
      </c>
      <c r="U193" s="183">
        <v>237337</v>
      </c>
      <c r="V193" s="183">
        <v>17499</v>
      </c>
      <c r="W193" s="183">
        <v>254836</v>
      </c>
      <c r="X193" s="183">
        <v>4188</v>
      </c>
      <c r="Y193" s="183">
        <v>0</v>
      </c>
      <c r="Z193" s="183">
        <v>259024</v>
      </c>
      <c r="AA193" s="184">
        <f t="shared" si="4"/>
        <v>25.002316602316601</v>
      </c>
    </row>
    <row r="194" spans="1:27" x14ac:dyDescent="0.3">
      <c r="A194" s="10" t="s">
        <v>150</v>
      </c>
      <c r="B194" s="10">
        <v>3</v>
      </c>
      <c r="C194" s="10" t="s">
        <v>717</v>
      </c>
      <c r="D194" s="11">
        <v>40695</v>
      </c>
      <c r="E194" s="11">
        <v>41060</v>
      </c>
      <c r="F194" s="10">
        <v>7312</v>
      </c>
      <c r="G194" s="10">
        <v>7312</v>
      </c>
      <c r="H194" s="183">
        <v>10256</v>
      </c>
      <c r="I194" s="183">
        <v>334068</v>
      </c>
      <c r="J194" s="183">
        <v>0</v>
      </c>
      <c r="K194" s="183">
        <v>0</v>
      </c>
      <c r="L194" s="183">
        <v>344324</v>
      </c>
      <c r="M194" s="183">
        <v>11375</v>
      </c>
      <c r="N194" s="10">
        <v>0</v>
      </c>
      <c r="O194" s="183">
        <v>0</v>
      </c>
      <c r="P194" s="183">
        <v>0</v>
      </c>
      <c r="Q194" s="183">
        <v>0</v>
      </c>
      <c r="R194" s="183">
        <v>0</v>
      </c>
      <c r="S194" s="183">
        <v>0</v>
      </c>
      <c r="T194" s="183">
        <v>0</v>
      </c>
      <c r="U194" s="183">
        <v>344324</v>
      </c>
      <c r="V194" s="183">
        <v>11375</v>
      </c>
      <c r="W194" s="183">
        <v>355699</v>
      </c>
      <c r="X194" s="183">
        <v>2632</v>
      </c>
      <c r="Y194" s="183">
        <v>3257</v>
      </c>
      <c r="Z194" s="183">
        <v>361588</v>
      </c>
      <c r="AA194" s="184">
        <f t="shared" si="4"/>
        <v>49.451312910284464</v>
      </c>
    </row>
    <row r="195" spans="1:27" x14ac:dyDescent="0.3">
      <c r="A195" s="10" t="s">
        <v>265</v>
      </c>
      <c r="B195" s="10">
        <v>3</v>
      </c>
      <c r="C195" s="10" t="s">
        <v>775</v>
      </c>
      <c r="D195" s="11">
        <v>40725</v>
      </c>
      <c r="E195" s="11">
        <v>41090</v>
      </c>
      <c r="F195" s="10">
        <v>8344</v>
      </c>
      <c r="G195" s="10">
        <v>7611</v>
      </c>
      <c r="H195" s="183">
        <v>50102</v>
      </c>
      <c r="I195" s="183">
        <v>0</v>
      </c>
      <c r="J195" s="183">
        <v>0</v>
      </c>
      <c r="K195" s="183">
        <v>0</v>
      </c>
      <c r="L195" s="183">
        <v>50102</v>
      </c>
      <c r="M195" s="183">
        <v>96276</v>
      </c>
      <c r="N195" s="10">
        <v>733</v>
      </c>
      <c r="O195" s="183">
        <v>4361</v>
      </c>
      <c r="P195" s="183">
        <v>0</v>
      </c>
      <c r="Q195" s="183">
        <v>0</v>
      </c>
      <c r="R195" s="183">
        <v>0</v>
      </c>
      <c r="S195" s="183">
        <v>0</v>
      </c>
      <c r="T195" s="183">
        <v>4361</v>
      </c>
      <c r="U195" s="183">
        <v>54463</v>
      </c>
      <c r="V195" s="183">
        <v>96276</v>
      </c>
      <c r="W195" s="183">
        <v>150739</v>
      </c>
      <c r="X195" s="183">
        <v>3742</v>
      </c>
      <c r="Y195" s="183">
        <v>0</v>
      </c>
      <c r="Z195" s="183">
        <v>154481</v>
      </c>
      <c r="AA195" s="184">
        <f t="shared" si="4"/>
        <v>18.514022051773729</v>
      </c>
    </row>
    <row r="196" spans="1:27" x14ac:dyDescent="0.3">
      <c r="A196" s="10" t="s">
        <v>327</v>
      </c>
      <c r="B196" s="10">
        <v>3</v>
      </c>
      <c r="C196" s="10" t="s">
        <v>735</v>
      </c>
      <c r="D196" s="11">
        <v>40634</v>
      </c>
      <c r="E196" s="11">
        <v>40999</v>
      </c>
      <c r="F196" s="10">
        <v>7424</v>
      </c>
      <c r="G196" s="10">
        <v>7424</v>
      </c>
      <c r="H196" s="183">
        <v>38057</v>
      </c>
      <c r="I196" s="183">
        <v>169752</v>
      </c>
      <c r="J196" s="183">
        <v>0</v>
      </c>
      <c r="K196" s="183">
        <v>0</v>
      </c>
      <c r="L196" s="183">
        <v>207809</v>
      </c>
      <c r="M196" s="183">
        <v>14045</v>
      </c>
      <c r="N196" s="10">
        <v>0</v>
      </c>
      <c r="O196" s="183">
        <v>0</v>
      </c>
      <c r="P196" s="183">
        <v>0</v>
      </c>
      <c r="Q196" s="183">
        <v>0</v>
      </c>
      <c r="R196" s="183">
        <v>0</v>
      </c>
      <c r="S196" s="183">
        <v>0</v>
      </c>
      <c r="T196" s="183">
        <v>0</v>
      </c>
      <c r="U196" s="183">
        <v>207809</v>
      </c>
      <c r="V196" s="183">
        <v>14045</v>
      </c>
      <c r="W196" s="183">
        <v>221854</v>
      </c>
      <c r="X196" s="183">
        <v>4559</v>
      </c>
      <c r="Y196" s="183">
        <v>0</v>
      </c>
      <c r="Z196" s="183">
        <v>226413</v>
      </c>
      <c r="AA196" s="184">
        <f t="shared" si="4"/>
        <v>30.497440732758619</v>
      </c>
    </row>
    <row r="197" spans="1:27" x14ac:dyDescent="0.3">
      <c r="A197" s="10" t="s">
        <v>355</v>
      </c>
      <c r="B197" s="10">
        <v>3</v>
      </c>
      <c r="C197" s="10" t="s">
        <v>780</v>
      </c>
      <c r="D197" s="11">
        <v>40544</v>
      </c>
      <c r="E197" s="11">
        <v>40908</v>
      </c>
      <c r="F197" s="10">
        <v>9765</v>
      </c>
      <c r="G197" s="10">
        <v>9765</v>
      </c>
      <c r="H197" s="183">
        <v>57680</v>
      </c>
      <c r="I197" s="183">
        <v>294942</v>
      </c>
      <c r="J197" s="183">
        <v>0</v>
      </c>
      <c r="K197" s="183">
        <v>0</v>
      </c>
      <c r="L197" s="183">
        <v>352622</v>
      </c>
      <c r="M197" s="183">
        <v>10701</v>
      </c>
      <c r="N197" s="10">
        <v>0</v>
      </c>
      <c r="O197" s="183">
        <v>0</v>
      </c>
      <c r="P197" s="183">
        <v>0</v>
      </c>
      <c r="Q197" s="183">
        <v>0</v>
      </c>
      <c r="R197" s="183">
        <v>0</v>
      </c>
      <c r="S197" s="183">
        <v>0</v>
      </c>
      <c r="T197" s="183">
        <v>0</v>
      </c>
      <c r="U197" s="183">
        <v>352622</v>
      </c>
      <c r="V197" s="183">
        <v>10701</v>
      </c>
      <c r="W197" s="183">
        <v>363323</v>
      </c>
      <c r="X197" s="183">
        <v>4989</v>
      </c>
      <c r="Y197" s="183">
        <v>0</v>
      </c>
      <c r="Z197" s="183">
        <v>368312</v>
      </c>
      <c r="AA197" s="184">
        <f t="shared" si="4"/>
        <v>37.717562724014336</v>
      </c>
    </row>
    <row r="198" spans="1:27" x14ac:dyDescent="0.3">
      <c r="A198" s="10" t="s">
        <v>160</v>
      </c>
      <c r="B198" s="10">
        <v>3</v>
      </c>
      <c r="C198" s="10" t="s">
        <v>781</v>
      </c>
      <c r="D198" s="11">
        <v>40725</v>
      </c>
      <c r="E198" s="11">
        <v>41090</v>
      </c>
      <c r="F198" s="10">
        <v>9623</v>
      </c>
      <c r="G198" s="10">
        <v>6030</v>
      </c>
      <c r="H198" s="183">
        <v>32929</v>
      </c>
      <c r="I198" s="183">
        <v>0</v>
      </c>
      <c r="J198" s="183">
        <v>0</v>
      </c>
      <c r="K198" s="183">
        <v>46486</v>
      </c>
      <c r="L198" s="183">
        <v>79415</v>
      </c>
      <c r="M198" s="183">
        <v>6262</v>
      </c>
      <c r="N198" s="10">
        <v>3593</v>
      </c>
      <c r="O198" s="183">
        <v>19617</v>
      </c>
      <c r="P198" s="183">
        <v>0</v>
      </c>
      <c r="Q198" s="183">
        <v>0</v>
      </c>
      <c r="R198" s="183">
        <v>53750</v>
      </c>
      <c r="S198" s="183">
        <v>0</v>
      </c>
      <c r="T198" s="183">
        <v>73367</v>
      </c>
      <c r="U198" s="183">
        <v>152782</v>
      </c>
      <c r="V198" s="183">
        <v>6262</v>
      </c>
      <c r="W198" s="183">
        <v>159044</v>
      </c>
      <c r="X198" s="183">
        <v>4017</v>
      </c>
      <c r="Y198" s="183">
        <v>0</v>
      </c>
      <c r="Z198" s="183">
        <v>163061</v>
      </c>
      <c r="AA198" s="184">
        <f t="shared" si="4"/>
        <v>16.94492362049257</v>
      </c>
    </row>
    <row r="199" spans="1:27" x14ac:dyDescent="0.3">
      <c r="A199" s="10" t="s">
        <v>140</v>
      </c>
      <c r="B199" s="10">
        <v>3</v>
      </c>
      <c r="C199" s="10" t="s">
        <v>759</v>
      </c>
      <c r="D199" s="11">
        <v>40544</v>
      </c>
      <c r="E199" s="11">
        <v>40908</v>
      </c>
      <c r="F199" s="10">
        <v>7656</v>
      </c>
      <c r="G199" s="10">
        <v>4568</v>
      </c>
      <c r="H199" s="183">
        <v>13987</v>
      </c>
      <c r="I199" s="183">
        <v>0</v>
      </c>
      <c r="J199" s="183">
        <v>59626</v>
      </c>
      <c r="K199" s="183">
        <v>0</v>
      </c>
      <c r="L199" s="183">
        <v>73613</v>
      </c>
      <c r="M199" s="183">
        <v>4413</v>
      </c>
      <c r="N199" s="10">
        <v>3088</v>
      </c>
      <c r="O199" s="183">
        <v>8274</v>
      </c>
      <c r="P199" s="183">
        <v>0</v>
      </c>
      <c r="Q199" s="183">
        <v>0</v>
      </c>
      <c r="R199" s="183">
        <v>0</v>
      </c>
      <c r="S199" s="183">
        <v>0</v>
      </c>
      <c r="T199" s="183">
        <v>8274</v>
      </c>
      <c r="U199" s="183">
        <v>81887</v>
      </c>
      <c r="V199" s="183">
        <v>4413</v>
      </c>
      <c r="W199" s="183">
        <v>86300</v>
      </c>
      <c r="X199" s="183">
        <v>3469</v>
      </c>
      <c r="Y199" s="183">
        <v>0</v>
      </c>
      <c r="Z199" s="183">
        <v>89769</v>
      </c>
      <c r="AA199" s="184">
        <f t="shared" si="4"/>
        <v>11.725313479623825</v>
      </c>
    </row>
    <row r="200" spans="1:27" x14ac:dyDescent="0.3">
      <c r="A200" s="10" t="s">
        <v>248</v>
      </c>
      <c r="B200" s="10">
        <v>3</v>
      </c>
      <c r="C200" s="10" t="s">
        <v>717</v>
      </c>
      <c r="D200" s="11">
        <v>40725</v>
      </c>
      <c r="E200" s="11">
        <v>41090</v>
      </c>
      <c r="F200" s="10">
        <v>8354</v>
      </c>
      <c r="G200" s="10">
        <v>8245</v>
      </c>
      <c r="H200" s="183">
        <v>20277</v>
      </c>
      <c r="I200" s="183">
        <v>412937</v>
      </c>
      <c r="J200" s="183">
        <v>77722</v>
      </c>
      <c r="K200" s="183">
        <v>989</v>
      </c>
      <c r="L200" s="183">
        <v>511925</v>
      </c>
      <c r="M200" s="183">
        <v>44739</v>
      </c>
      <c r="N200" s="10">
        <v>109</v>
      </c>
      <c r="O200" s="183">
        <v>0</v>
      </c>
      <c r="P200" s="183">
        <v>0</v>
      </c>
      <c r="Q200" s="183">
        <v>0</v>
      </c>
      <c r="R200" s="183">
        <v>0</v>
      </c>
      <c r="S200" s="183">
        <v>0</v>
      </c>
      <c r="T200" s="183">
        <v>0</v>
      </c>
      <c r="U200" s="183">
        <v>511925</v>
      </c>
      <c r="V200" s="183">
        <v>44739</v>
      </c>
      <c r="W200" s="183">
        <v>556664</v>
      </c>
      <c r="X200" s="183">
        <v>3447</v>
      </c>
      <c r="Y200" s="183">
        <v>0</v>
      </c>
      <c r="Z200" s="183">
        <v>560111</v>
      </c>
      <c r="AA200" s="184">
        <f t="shared" si="4"/>
        <v>67.04704333253531</v>
      </c>
    </row>
    <row r="201" spans="1:27" x14ac:dyDescent="0.3">
      <c r="A201" s="10" t="s">
        <v>360</v>
      </c>
      <c r="B201" s="10">
        <v>3</v>
      </c>
      <c r="C201" s="10" t="s">
        <v>783</v>
      </c>
      <c r="D201" s="11">
        <v>40817</v>
      </c>
      <c r="E201" s="11">
        <v>41182</v>
      </c>
      <c r="F201" s="10">
        <v>11448</v>
      </c>
      <c r="G201" s="10">
        <v>5092</v>
      </c>
      <c r="H201" s="183">
        <v>81600</v>
      </c>
      <c r="I201" s="183">
        <v>67499</v>
      </c>
      <c r="J201" s="183">
        <v>0</v>
      </c>
      <c r="K201" s="183">
        <v>2050</v>
      </c>
      <c r="L201" s="183">
        <v>151149</v>
      </c>
      <c r="M201" s="183">
        <v>0</v>
      </c>
      <c r="N201" s="10">
        <v>6356</v>
      </c>
      <c r="O201" s="183">
        <v>88571</v>
      </c>
      <c r="P201" s="183">
        <v>0</v>
      </c>
      <c r="Q201" s="183">
        <v>0</v>
      </c>
      <c r="R201" s="183">
        <v>0</v>
      </c>
      <c r="S201" s="183">
        <v>0</v>
      </c>
      <c r="T201" s="183">
        <v>88571</v>
      </c>
      <c r="U201" s="183">
        <v>239720</v>
      </c>
      <c r="V201" s="183">
        <v>0</v>
      </c>
      <c r="W201" s="183">
        <v>239720</v>
      </c>
      <c r="X201" s="183">
        <v>5126</v>
      </c>
      <c r="Y201" s="183">
        <v>0</v>
      </c>
      <c r="Z201" s="183">
        <v>244846</v>
      </c>
      <c r="AA201" s="184">
        <f t="shared" si="4"/>
        <v>21.387665967854648</v>
      </c>
    </row>
    <row r="202" spans="1:27" x14ac:dyDescent="0.3">
      <c r="A202" s="10" t="s">
        <v>85</v>
      </c>
      <c r="B202" s="10">
        <v>3</v>
      </c>
      <c r="C202" s="10" t="s">
        <v>784</v>
      </c>
      <c r="D202" s="11">
        <v>40544</v>
      </c>
      <c r="E202" s="11">
        <v>40908</v>
      </c>
      <c r="F202" s="10">
        <v>8640</v>
      </c>
      <c r="G202" s="10">
        <v>8640</v>
      </c>
      <c r="H202" s="183">
        <v>51517</v>
      </c>
      <c r="I202" s="183">
        <v>0</v>
      </c>
      <c r="J202" s="183">
        <v>0</v>
      </c>
      <c r="K202" s="183">
        <v>0</v>
      </c>
      <c r="L202" s="183">
        <v>51517</v>
      </c>
      <c r="M202" s="183">
        <v>0</v>
      </c>
      <c r="N202" s="10">
        <v>0</v>
      </c>
      <c r="O202" s="183">
        <v>0</v>
      </c>
      <c r="P202" s="183">
        <v>0</v>
      </c>
      <c r="Q202" s="183">
        <v>0</v>
      </c>
      <c r="R202" s="183">
        <v>0</v>
      </c>
      <c r="S202" s="183">
        <v>0</v>
      </c>
      <c r="T202" s="183">
        <v>0</v>
      </c>
      <c r="U202" s="183">
        <v>51517</v>
      </c>
      <c r="V202" s="183">
        <v>0</v>
      </c>
      <c r="W202" s="183">
        <v>51517</v>
      </c>
      <c r="X202" s="183">
        <v>4129</v>
      </c>
      <c r="Y202" s="183">
        <v>0</v>
      </c>
      <c r="Z202" s="183">
        <v>55646</v>
      </c>
      <c r="AA202" s="184">
        <f t="shared" ref="AA202:AA268" si="7">Z202/F202</f>
        <v>6.440509259259259</v>
      </c>
    </row>
    <row r="203" spans="1:27" x14ac:dyDescent="0.3">
      <c r="A203" s="10" t="s">
        <v>180</v>
      </c>
      <c r="B203" s="10">
        <v>3</v>
      </c>
      <c r="C203" s="10" t="s">
        <v>720</v>
      </c>
      <c r="D203" s="11">
        <v>40817</v>
      </c>
      <c r="E203" s="11">
        <v>41182</v>
      </c>
      <c r="F203" s="10">
        <v>9969</v>
      </c>
      <c r="G203" s="10">
        <v>9969</v>
      </c>
      <c r="H203" s="183">
        <v>23534</v>
      </c>
      <c r="I203" s="183">
        <v>431193</v>
      </c>
      <c r="J203" s="183">
        <v>0</v>
      </c>
      <c r="K203" s="183">
        <v>0</v>
      </c>
      <c r="L203" s="183">
        <v>454727</v>
      </c>
      <c r="M203" s="183">
        <v>33672</v>
      </c>
      <c r="N203" s="10">
        <v>0</v>
      </c>
      <c r="O203" s="183">
        <v>0</v>
      </c>
      <c r="P203" s="183">
        <v>0</v>
      </c>
      <c r="Q203" s="183">
        <v>0</v>
      </c>
      <c r="R203" s="183">
        <v>0</v>
      </c>
      <c r="S203" s="183">
        <v>0</v>
      </c>
      <c r="T203" s="183">
        <v>0</v>
      </c>
      <c r="U203" s="183">
        <v>454727</v>
      </c>
      <c r="V203" s="183">
        <v>33672</v>
      </c>
      <c r="W203" s="183">
        <v>488399</v>
      </c>
      <c r="X203" s="183">
        <v>4465</v>
      </c>
      <c r="Y203" s="183">
        <v>0</v>
      </c>
      <c r="Z203" s="183">
        <v>492864</v>
      </c>
      <c r="AA203" s="184">
        <f t="shared" si="7"/>
        <v>49.439662955160998</v>
      </c>
    </row>
    <row r="204" spans="1:27" x14ac:dyDescent="0.3">
      <c r="A204" s="10" t="s">
        <v>106</v>
      </c>
      <c r="B204" s="10">
        <v>3</v>
      </c>
      <c r="C204" s="10" t="s">
        <v>712</v>
      </c>
      <c r="D204" s="11">
        <v>40634</v>
      </c>
      <c r="E204" s="11">
        <v>40999</v>
      </c>
      <c r="F204" s="10">
        <v>7034</v>
      </c>
      <c r="G204" s="10">
        <v>7034</v>
      </c>
      <c r="H204" s="183">
        <v>20497</v>
      </c>
      <c r="I204" s="183">
        <v>121944</v>
      </c>
      <c r="J204" s="183">
        <v>0</v>
      </c>
      <c r="K204" s="183">
        <v>0</v>
      </c>
      <c r="L204" s="183">
        <v>142441</v>
      </c>
      <c r="M204" s="183">
        <v>12375</v>
      </c>
      <c r="N204" s="10">
        <v>0</v>
      </c>
      <c r="O204" s="183">
        <v>0</v>
      </c>
      <c r="P204" s="183">
        <v>0</v>
      </c>
      <c r="Q204" s="183">
        <v>0</v>
      </c>
      <c r="R204" s="183">
        <v>0</v>
      </c>
      <c r="S204" s="183">
        <v>0</v>
      </c>
      <c r="T204" s="183">
        <v>0</v>
      </c>
      <c r="U204" s="183">
        <v>142441</v>
      </c>
      <c r="V204" s="183">
        <v>12375</v>
      </c>
      <c r="W204" s="183">
        <v>154816</v>
      </c>
      <c r="X204" s="183">
        <v>1911</v>
      </c>
      <c r="Y204" s="183">
        <v>0</v>
      </c>
      <c r="Z204" s="183">
        <v>156727</v>
      </c>
      <c r="AA204" s="184">
        <f t="shared" si="7"/>
        <v>22.281347739550753</v>
      </c>
    </row>
    <row r="205" spans="1:27" x14ac:dyDescent="0.3">
      <c r="A205" s="10" t="s">
        <v>135</v>
      </c>
      <c r="B205" s="10">
        <v>3</v>
      </c>
      <c r="C205" s="10" t="s">
        <v>764</v>
      </c>
      <c r="D205" s="11">
        <v>40725</v>
      </c>
      <c r="E205" s="11">
        <v>41090</v>
      </c>
      <c r="F205" s="10">
        <v>8833</v>
      </c>
      <c r="G205" s="10">
        <v>8833</v>
      </c>
      <c r="H205" s="183">
        <v>48177</v>
      </c>
      <c r="I205" s="183">
        <v>237937</v>
      </c>
      <c r="J205" s="183">
        <v>0</v>
      </c>
      <c r="K205" s="183">
        <v>53420</v>
      </c>
      <c r="L205" s="183">
        <v>339534</v>
      </c>
      <c r="M205" s="183">
        <v>45985</v>
      </c>
      <c r="N205" s="10">
        <v>0</v>
      </c>
      <c r="O205" s="183">
        <v>0</v>
      </c>
      <c r="P205" s="183">
        <v>0</v>
      </c>
      <c r="Q205" s="183">
        <v>0</v>
      </c>
      <c r="R205" s="183">
        <v>0</v>
      </c>
      <c r="S205" s="183">
        <v>0</v>
      </c>
      <c r="T205" s="183">
        <v>0</v>
      </c>
      <c r="U205" s="183">
        <v>339534</v>
      </c>
      <c r="V205" s="183">
        <v>45985</v>
      </c>
      <c r="W205" s="183">
        <v>385519</v>
      </c>
      <c r="X205" s="183">
        <v>3586</v>
      </c>
      <c r="Y205" s="183">
        <v>0</v>
      </c>
      <c r="Z205" s="183">
        <v>389105</v>
      </c>
      <c r="AA205" s="184">
        <f t="shared" si="7"/>
        <v>44.05128495414921</v>
      </c>
    </row>
    <row r="206" spans="1:27" x14ac:dyDescent="0.3">
      <c r="A206" s="10" t="s">
        <v>131</v>
      </c>
      <c r="B206" s="10">
        <v>3</v>
      </c>
      <c r="C206" s="10" t="s">
        <v>722</v>
      </c>
      <c r="D206" s="11">
        <v>40725</v>
      </c>
      <c r="E206" s="11">
        <v>41090</v>
      </c>
      <c r="F206" s="10">
        <v>7431</v>
      </c>
      <c r="G206" s="10">
        <v>2824</v>
      </c>
      <c r="H206" s="183">
        <v>8458</v>
      </c>
      <c r="I206" s="183">
        <v>159591</v>
      </c>
      <c r="J206" s="183">
        <v>0</v>
      </c>
      <c r="K206" s="183">
        <v>0</v>
      </c>
      <c r="L206" s="183">
        <v>168049</v>
      </c>
      <c r="M206" s="183">
        <v>26613</v>
      </c>
      <c r="N206" s="10">
        <v>4607</v>
      </c>
      <c r="O206" s="183">
        <v>13816</v>
      </c>
      <c r="P206" s="183">
        <v>0</v>
      </c>
      <c r="Q206" s="183">
        <v>0</v>
      </c>
      <c r="R206" s="183">
        <v>46115</v>
      </c>
      <c r="S206" s="183">
        <v>0</v>
      </c>
      <c r="T206" s="183">
        <v>59931</v>
      </c>
      <c r="U206" s="183">
        <v>227980</v>
      </c>
      <c r="V206" s="183">
        <v>26613</v>
      </c>
      <c r="W206" s="183">
        <v>254593</v>
      </c>
      <c r="X206" s="183">
        <v>3175</v>
      </c>
      <c r="Y206" s="183">
        <v>0</v>
      </c>
      <c r="Z206" s="183">
        <v>257768</v>
      </c>
      <c r="AA206" s="184">
        <f t="shared" si="7"/>
        <v>34.688198089086264</v>
      </c>
    </row>
    <row r="207" spans="1:27" x14ac:dyDescent="0.3">
      <c r="A207" s="10" t="s">
        <v>231</v>
      </c>
      <c r="B207" s="10">
        <v>3</v>
      </c>
      <c r="C207" s="10" t="s">
        <v>734</v>
      </c>
      <c r="D207" s="11">
        <v>40544</v>
      </c>
      <c r="E207" s="11">
        <v>40908</v>
      </c>
      <c r="F207" s="10">
        <v>11503</v>
      </c>
      <c r="G207" s="10">
        <v>8248</v>
      </c>
      <c r="H207" s="183">
        <v>44309</v>
      </c>
      <c r="I207" s="183">
        <v>470501</v>
      </c>
      <c r="J207" s="183">
        <v>0</v>
      </c>
      <c r="K207" s="183">
        <v>0</v>
      </c>
      <c r="L207" s="183">
        <v>514810</v>
      </c>
      <c r="M207" s="183">
        <v>16590</v>
      </c>
      <c r="N207" s="10">
        <v>3255</v>
      </c>
      <c r="O207" s="183">
        <v>0</v>
      </c>
      <c r="P207" s="183">
        <v>0</v>
      </c>
      <c r="Q207" s="183">
        <v>0</v>
      </c>
      <c r="R207" s="183">
        <v>0</v>
      </c>
      <c r="S207" s="183">
        <v>0</v>
      </c>
      <c r="T207" s="183">
        <v>0</v>
      </c>
      <c r="U207" s="183">
        <v>514810</v>
      </c>
      <c r="V207" s="183">
        <v>16590</v>
      </c>
      <c r="W207" s="183">
        <v>531400</v>
      </c>
      <c r="X207" s="183">
        <v>5151</v>
      </c>
      <c r="Y207" s="183">
        <v>0</v>
      </c>
      <c r="Z207" s="183">
        <v>536551</v>
      </c>
      <c r="AA207" s="184">
        <f t="shared" si="7"/>
        <v>46.644440580718076</v>
      </c>
    </row>
    <row r="208" spans="1:27" x14ac:dyDescent="0.3">
      <c r="A208" s="10" t="s">
        <v>333</v>
      </c>
      <c r="B208" s="10">
        <v>3</v>
      </c>
      <c r="C208" s="10" t="s">
        <v>735</v>
      </c>
      <c r="D208" s="11">
        <v>40544</v>
      </c>
      <c r="E208" s="11">
        <v>40908</v>
      </c>
      <c r="F208" s="10">
        <v>8891</v>
      </c>
      <c r="G208" s="10">
        <v>6226</v>
      </c>
      <c r="H208" s="183">
        <v>34557</v>
      </c>
      <c r="I208" s="183">
        <v>183784</v>
      </c>
      <c r="J208" s="183">
        <v>0</v>
      </c>
      <c r="K208" s="183">
        <v>0</v>
      </c>
      <c r="L208" s="183">
        <v>218341</v>
      </c>
      <c r="M208" s="183">
        <v>0</v>
      </c>
      <c r="N208" s="10">
        <v>2665</v>
      </c>
      <c r="O208" s="183">
        <v>10126</v>
      </c>
      <c r="P208" s="183">
        <v>10429</v>
      </c>
      <c r="Q208" s="183">
        <v>0</v>
      </c>
      <c r="R208" s="183">
        <v>1850</v>
      </c>
      <c r="S208" s="183">
        <v>0</v>
      </c>
      <c r="T208" s="183">
        <v>22405</v>
      </c>
      <c r="U208" s="183">
        <v>240746</v>
      </c>
      <c r="V208" s="183">
        <v>0</v>
      </c>
      <c r="W208" s="183">
        <v>240746</v>
      </c>
      <c r="X208" s="183">
        <v>4353</v>
      </c>
      <c r="Y208" s="183">
        <v>0</v>
      </c>
      <c r="Z208" s="183">
        <v>245099</v>
      </c>
      <c r="AA208" s="184">
        <f t="shared" si="7"/>
        <v>27.567090316049939</v>
      </c>
    </row>
    <row r="209" spans="1:27" x14ac:dyDescent="0.3">
      <c r="A209" s="10" t="s">
        <v>43</v>
      </c>
      <c r="B209" s="10">
        <v>3</v>
      </c>
      <c r="C209" s="10" t="s">
        <v>756</v>
      </c>
      <c r="D209" s="11">
        <v>40725</v>
      </c>
      <c r="E209" s="11">
        <v>41090</v>
      </c>
      <c r="F209" s="10">
        <v>8152</v>
      </c>
      <c r="G209" s="10">
        <v>2425</v>
      </c>
      <c r="H209" s="183">
        <v>13198</v>
      </c>
      <c r="I209" s="183">
        <v>33614</v>
      </c>
      <c r="J209" s="183">
        <v>0</v>
      </c>
      <c r="K209" s="183">
        <v>0</v>
      </c>
      <c r="L209" s="183">
        <v>46812</v>
      </c>
      <c r="M209" s="183">
        <v>11522</v>
      </c>
      <c r="N209" s="10">
        <v>5727</v>
      </c>
      <c r="O209" s="183">
        <v>40979</v>
      </c>
      <c r="P209" s="183">
        <v>0</v>
      </c>
      <c r="Q209" s="183">
        <v>0</v>
      </c>
      <c r="R209" s="183">
        <v>0</v>
      </c>
      <c r="S209" s="183">
        <v>0</v>
      </c>
      <c r="T209" s="183">
        <v>40979</v>
      </c>
      <c r="U209" s="183">
        <v>87791</v>
      </c>
      <c r="V209" s="183">
        <v>11522</v>
      </c>
      <c r="W209" s="183">
        <v>99313</v>
      </c>
      <c r="X209" s="183">
        <v>3547</v>
      </c>
      <c r="Y209" s="183">
        <v>1123</v>
      </c>
      <c r="Z209" s="183">
        <v>103983</v>
      </c>
      <c r="AA209" s="184">
        <f t="shared" si="7"/>
        <v>12.755520117762511</v>
      </c>
    </row>
    <row r="210" spans="1:27" x14ac:dyDescent="0.3">
      <c r="A210" s="10" t="s">
        <v>108</v>
      </c>
      <c r="B210" s="10">
        <v>3</v>
      </c>
      <c r="C210" s="10" t="s">
        <v>720</v>
      </c>
      <c r="D210" s="11">
        <v>40817</v>
      </c>
      <c r="E210" s="11">
        <v>41182</v>
      </c>
      <c r="F210" s="10">
        <v>7580</v>
      </c>
      <c r="G210" s="10">
        <v>7580</v>
      </c>
      <c r="H210" s="183">
        <v>17878</v>
      </c>
      <c r="I210" s="183">
        <v>299836</v>
      </c>
      <c r="J210" s="183">
        <v>0</v>
      </c>
      <c r="K210" s="183">
        <v>0</v>
      </c>
      <c r="L210" s="183">
        <v>317714</v>
      </c>
      <c r="M210" s="183">
        <v>26627</v>
      </c>
      <c r="N210" s="10">
        <v>0</v>
      </c>
      <c r="O210" s="183">
        <v>0</v>
      </c>
      <c r="P210" s="183">
        <v>0</v>
      </c>
      <c r="Q210" s="183">
        <v>0</v>
      </c>
      <c r="R210" s="183">
        <v>0</v>
      </c>
      <c r="S210" s="183">
        <v>0</v>
      </c>
      <c r="T210" s="183">
        <v>0</v>
      </c>
      <c r="U210" s="183">
        <v>317714</v>
      </c>
      <c r="V210" s="183">
        <v>26627</v>
      </c>
      <c r="W210" s="183">
        <v>344341</v>
      </c>
      <c r="X210" s="183">
        <v>5395</v>
      </c>
      <c r="Y210" s="183">
        <v>0</v>
      </c>
      <c r="Z210" s="183">
        <v>349736</v>
      </c>
      <c r="AA210" s="184">
        <f t="shared" si="7"/>
        <v>46.139313984168865</v>
      </c>
    </row>
    <row r="211" spans="1:27" x14ac:dyDescent="0.3">
      <c r="A211" s="10" t="s">
        <v>352</v>
      </c>
      <c r="B211" s="10">
        <v>3</v>
      </c>
      <c r="C211" s="10" t="s">
        <v>725</v>
      </c>
      <c r="D211" s="11">
        <v>40725</v>
      </c>
      <c r="E211" s="11">
        <v>41090</v>
      </c>
      <c r="F211" s="10">
        <v>9804</v>
      </c>
      <c r="G211" s="10">
        <v>9804</v>
      </c>
      <c r="H211" s="183">
        <v>36884</v>
      </c>
      <c r="I211" s="183">
        <v>0</v>
      </c>
      <c r="J211" s="183">
        <v>0</v>
      </c>
      <c r="K211" s="183">
        <v>9530</v>
      </c>
      <c r="L211" s="183">
        <v>46414</v>
      </c>
      <c r="M211" s="183">
        <v>0</v>
      </c>
      <c r="N211" s="10">
        <v>0</v>
      </c>
      <c r="O211" s="183">
        <v>0</v>
      </c>
      <c r="P211" s="183">
        <v>0</v>
      </c>
      <c r="Q211" s="183">
        <v>0</v>
      </c>
      <c r="R211" s="183">
        <v>0</v>
      </c>
      <c r="S211" s="183">
        <v>0</v>
      </c>
      <c r="T211" s="183">
        <v>0</v>
      </c>
      <c r="U211" s="183">
        <v>46414</v>
      </c>
      <c r="V211" s="183">
        <v>0</v>
      </c>
      <c r="W211" s="183">
        <v>46414</v>
      </c>
      <c r="X211" s="183">
        <v>4177</v>
      </c>
      <c r="Y211" s="183">
        <v>0</v>
      </c>
      <c r="Z211" s="183">
        <v>50591</v>
      </c>
      <c r="AA211" s="184">
        <f t="shared" si="7"/>
        <v>5.1602407180742551</v>
      </c>
    </row>
    <row r="212" spans="1:27" x14ac:dyDescent="0.3">
      <c r="A212" s="10" t="s">
        <v>323</v>
      </c>
      <c r="B212" s="10">
        <v>3</v>
      </c>
      <c r="C212" s="10" t="s">
        <v>714</v>
      </c>
      <c r="D212" s="11">
        <v>40544</v>
      </c>
      <c r="E212" s="11">
        <v>40908</v>
      </c>
      <c r="F212" s="10">
        <v>11480</v>
      </c>
      <c r="G212" s="10">
        <v>11480</v>
      </c>
      <c r="H212" s="183">
        <v>37676</v>
      </c>
      <c r="I212" s="183">
        <v>353112</v>
      </c>
      <c r="J212" s="183">
        <v>0</v>
      </c>
      <c r="K212" s="183">
        <v>461</v>
      </c>
      <c r="L212" s="183">
        <v>391249</v>
      </c>
      <c r="M212" s="183">
        <v>27379</v>
      </c>
      <c r="N212" s="10">
        <v>0</v>
      </c>
      <c r="O212" s="183">
        <v>0</v>
      </c>
      <c r="P212" s="183">
        <v>0</v>
      </c>
      <c r="Q212" s="183">
        <v>0</v>
      </c>
      <c r="R212" s="183">
        <v>0</v>
      </c>
      <c r="S212" s="183">
        <v>0</v>
      </c>
      <c r="T212" s="183">
        <v>0</v>
      </c>
      <c r="U212" s="183">
        <v>391249</v>
      </c>
      <c r="V212" s="183">
        <v>27379</v>
      </c>
      <c r="W212" s="183">
        <v>418628</v>
      </c>
      <c r="X212" s="183">
        <v>6863</v>
      </c>
      <c r="Y212" s="183">
        <v>0</v>
      </c>
      <c r="Z212" s="183">
        <v>425491</v>
      </c>
      <c r="AA212" s="184">
        <f t="shared" si="7"/>
        <v>37.063675958188156</v>
      </c>
    </row>
    <row r="213" spans="1:27" x14ac:dyDescent="0.3">
      <c r="A213" s="10" t="s">
        <v>152</v>
      </c>
      <c r="B213" s="10">
        <v>3</v>
      </c>
      <c r="C213" s="10" t="s">
        <v>732</v>
      </c>
      <c r="D213" s="11">
        <v>40634</v>
      </c>
      <c r="E213" s="11">
        <v>40999</v>
      </c>
      <c r="F213" s="10">
        <v>7798</v>
      </c>
      <c r="G213" s="10">
        <v>7798</v>
      </c>
      <c r="H213" s="183">
        <v>25845</v>
      </c>
      <c r="I213" s="183">
        <v>154229</v>
      </c>
      <c r="J213" s="183">
        <v>0</v>
      </c>
      <c r="K213" s="183">
        <v>0</v>
      </c>
      <c r="L213" s="183">
        <v>180074</v>
      </c>
      <c r="M213" s="183">
        <v>28514</v>
      </c>
      <c r="N213" s="10">
        <v>0</v>
      </c>
      <c r="O213" s="183">
        <v>0</v>
      </c>
      <c r="P213" s="183">
        <v>0</v>
      </c>
      <c r="Q213" s="183">
        <v>0</v>
      </c>
      <c r="R213" s="183">
        <v>0</v>
      </c>
      <c r="S213" s="183">
        <v>0</v>
      </c>
      <c r="T213" s="183">
        <v>0</v>
      </c>
      <c r="U213" s="183">
        <v>180074</v>
      </c>
      <c r="V213" s="183">
        <v>28514</v>
      </c>
      <c r="W213" s="183">
        <v>208588</v>
      </c>
      <c r="X213" s="183">
        <v>3003</v>
      </c>
      <c r="Y213" s="183">
        <v>0</v>
      </c>
      <c r="Z213" s="183">
        <v>211591</v>
      </c>
      <c r="AA213" s="184">
        <f t="shared" si="7"/>
        <v>27.134008720184664</v>
      </c>
    </row>
    <row r="214" spans="1:27" x14ac:dyDescent="0.3">
      <c r="A214" s="10" t="s">
        <v>124</v>
      </c>
      <c r="B214" s="10">
        <v>3</v>
      </c>
      <c r="C214" s="10" t="s">
        <v>711</v>
      </c>
      <c r="D214" s="11">
        <v>40725</v>
      </c>
      <c r="E214" s="11">
        <v>41090</v>
      </c>
      <c r="F214" s="10">
        <v>7357</v>
      </c>
      <c r="G214" s="10">
        <v>4446</v>
      </c>
      <c r="H214" s="183">
        <v>17013</v>
      </c>
      <c r="I214" s="183">
        <v>44677</v>
      </c>
      <c r="J214" s="183">
        <v>78296</v>
      </c>
      <c r="K214" s="183">
        <v>0</v>
      </c>
      <c r="L214" s="183">
        <v>139986</v>
      </c>
      <c r="M214" s="183">
        <v>14697</v>
      </c>
      <c r="N214" s="10">
        <v>2911</v>
      </c>
      <c r="O214" s="183">
        <v>12169</v>
      </c>
      <c r="P214" s="183">
        <v>0</v>
      </c>
      <c r="Q214" s="183">
        <v>19879</v>
      </c>
      <c r="R214" s="183">
        <v>0</v>
      </c>
      <c r="S214" s="183">
        <v>0</v>
      </c>
      <c r="T214" s="183">
        <v>32048</v>
      </c>
      <c r="U214" s="183">
        <v>172034</v>
      </c>
      <c r="V214" s="183">
        <v>14697</v>
      </c>
      <c r="W214" s="183">
        <v>186731</v>
      </c>
      <c r="X214" s="183">
        <v>2302</v>
      </c>
      <c r="Y214" s="183">
        <v>0</v>
      </c>
      <c r="Z214" s="183">
        <v>189033</v>
      </c>
      <c r="AA214" s="184">
        <f t="shared" si="7"/>
        <v>25.694304743781434</v>
      </c>
    </row>
    <row r="215" spans="1:27" x14ac:dyDescent="0.3">
      <c r="A215" s="10" t="s">
        <v>277</v>
      </c>
      <c r="B215" s="10">
        <v>3</v>
      </c>
      <c r="C215" s="10" t="s">
        <v>706</v>
      </c>
      <c r="D215" s="11">
        <v>40544</v>
      </c>
      <c r="E215" s="11">
        <v>40908</v>
      </c>
      <c r="F215" s="10">
        <v>7103</v>
      </c>
      <c r="G215" s="10">
        <v>7101</v>
      </c>
      <c r="H215" s="183">
        <v>29248</v>
      </c>
      <c r="I215" s="183">
        <v>150489</v>
      </c>
      <c r="J215" s="183">
        <v>0</v>
      </c>
      <c r="K215" s="183">
        <v>39774</v>
      </c>
      <c r="L215" s="183">
        <v>219511</v>
      </c>
      <c r="M215" s="183">
        <v>29785</v>
      </c>
      <c r="N215" s="10">
        <v>2</v>
      </c>
      <c r="O215" s="183">
        <v>0</v>
      </c>
      <c r="P215" s="183">
        <v>0</v>
      </c>
      <c r="Q215" s="183">
        <v>0</v>
      </c>
      <c r="R215" s="183">
        <v>0</v>
      </c>
      <c r="S215" s="183">
        <v>0</v>
      </c>
      <c r="T215" s="183">
        <v>0</v>
      </c>
      <c r="U215" s="183">
        <v>219511</v>
      </c>
      <c r="V215" s="183">
        <v>29785</v>
      </c>
      <c r="W215" s="183">
        <v>249296</v>
      </c>
      <c r="X215" s="183">
        <v>3493</v>
      </c>
      <c r="Y215" s="183">
        <v>0</v>
      </c>
      <c r="Z215" s="183">
        <v>252789</v>
      </c>
      <c r="AA215" s="184">
        <f t="shared" si="7"/>
        <v>35.589046881599323</v>
      </c>
    </row>
    <row r="216" spans="1:27" x14ac:dyDescent="0.3">
      <c r="A216" s="10" t="s">
        <v>350</v>
      </c>
      <c r="B216" s="10">
        <v>3</v>
      </c>
      <c r="C216" s="10" t="s">
        <v>716</v>
      </c>
      <c r="D216" s="11">
        <v>40817</v>
      </c>
      <c r="E216" s="11">
        <v>41182</v>
      </c>
      <c r="F216" s="10">
        <v>10017</v>
      </c>
      <c r="G216" s="10">
        <v>1325</v>
      </c>
      <c r="H216" s="183">
        <v>9649</v>
      </c>
      <c r="I216" s="183">
        <v>32992</v>
      </c>
      <c r="J216" s="183">
        <v>0</v>
      </c>
      <c r="K216" s="183">
        <v>0</v>
      </c>
      <c r="L216" s="183">
        <v>42641</v>
      </c>
      <c r="M216" s="183">
        <v>4107</v>
      </c>
      <c r="N216" s="10">
        <v>8692</v>
      </c>
      <c r="O216" s="183">
        <v>63344</v>
      </c>
      <c r="P216" s="183">
        <v>253528</v>
      </c>
      <c r="Q216" s="183">
        <v>0</v>
      </c>
      <c r="R216" s="183">
        <v>0</v>
      </c>
      <c r="S216" s="183">
        <v>44468</v>
      </c>
      <c r="T216" s="183">
        <v>316872</v>
      </c>
      <c r="U216" s="183">
        <v>359513</v>
      </c>
      <c r="V216" s="183">
        <v>48575</v>
      </c>
      <c r="W216" s="183">
        <v>408088</v>
      </c>
      <c r="X216" s="183">
        <v>4486</v>
      </c>
      <c r="Y216" s="183">
        <v>0</v>
      </c>
      <c r="Z216" s="183">
        <v>412574</v>
      </c>
      <c r="AA216" s="184">
        <f t="shared" si="7"/>
        <v>41.187381451532396</v>
      </c>
    </row>
    <row r="217" spans="1:27" x14ac:dyDescent="0.3">
      <c r="A217" s="10" t="s">
        <v>114</v>
      </c>
      <c r="B217" s="10">
        <v>3</v>
      </c>
      <c r="C217" s="10" t="s">
        <v>705</v>
      </c>
      <c r="D217" s="11">
        <v>40817</v>
      </c>
      <c r="E217" s="11">
        <v>41182</v>
      </c>
      <c r="F217" s="10">
        <v>7398</v>
      </c>
      <c r="G217" s="10">
        <v>3340</v>
      </c>
      <c r="H217" s="183">
        <v>15103</v>
      </c>
      <c r="I217" s="183">
        <v>0</v>
      </c>
      <c r="J217" s="183">
        <v>174170</v>
      </c>
      <c r="K217" s="183">
        <v>0</v>
      </c>
      <c r="L217" s="183">
        <v>189273</v>
      </c>
      <c r="M217" s="183">
        <v>32988</v>
      </c>
      <c r="N217" s="10">
        <v>4058</v>
      </c>
      <c r="O217" s="183">
        <v>18347</v>
      </c>
      <c r="P217" s="183">
        <v>0</v>
      </c>
      <c r="Q217" s="183">
        <v>0</v>
      </c>
      <c r="R217" s="183">
        <v>0</v>
      </c>
      <c r="S217" s="183">
        <v>0</v>
      </c>
      <c r="T217" s="183">
        <v>18347</v>
      </c>
      <c r="U217" s="183">
        <v>207620</v>
      </c>
      <c r="V217" s="183">
        <v>32988</v>
      </c>
      <c r="W217" s="183">
        <v>240608</v>
      </c>
      <c r="X217" s="183">
        <v>3313</v>
      </c>
      <c r="Y217" s="183">
        <v>0</v>
      </c>
      <c r="Z217" s="183">
        <v>243921</v>
      </c>
      <c r="AA217" s="184">
        <f t="shared" si="7"/>
        <v>32.971208434712082</v>
      </c>
    </row>
    <row r="218" spans="1:27" x14ac:dyDescent="0.3">
      <c r="A218" s="10" t="s">
        <v>179</v>
      </c>
      <c r="B218" s="10">
        <v>3</v>
      </c>
      <c r="C218" s="10" t="s">
        <v>765</v>
      </c>
      <c r="D218" s="11">
        <v>40603</v>
      </c>
      <c r="E218" s="11">
        <v>40967</v>
      </c>
      <c r="F218" s="10">
        <v>11377</v>
      </c>
      <c r="G218" s="10">
        <v>4069</v>
      </c>
      <c r="H218" s="183">
        <v>28441</v>
      </c>
      <c r="I218" s="183">
        <v>136062</v>
      </c>
      <c r="J218" s="183">
        <v>0</v>
      </c>
      <c r="K218" s="183">
        <v>0</v>
      </c>
      <c r="L218" s="183">
        <v>164503</v>
      </c>
      <c r="M218" s="183">
        <v>0</v>
      </c>
      <c r="N218" s="10">
        <v>7308</v>
      </c>
      <c r="O218" s="183">
        <v>51081</v>
      </c>
      <c r="P218" s="183">
        <v>0</v>
      </c>
      <c r="Q218" s="183">
        <v>54509</v>
      </c>
      <c r="R218" s="183">
        <v>7300</v>
      </c>
      <c r="S218" s="183">
        <v>0</v>
      </c>
      <c r="T218" s="183">
        <v>112890</v>
      </c>
      <c r="U218" s="183">
        <v>277393</v>
      </c>
      <c r="V218" s="183">
        <v>0</v>
      </c>
      <c r="W218" s="183">
        <v>277393</v>
      </c>
      <c r="X218" s="183">
        <v>4227</v>
      </c>
      <c r="Y218" s="183">
        <v>411</v>
      </c>
      <c r="Z218" s="183">
        <v>282031</v>
      </c>
      <c r="AA218" s="184">
        <f t="shared" si="7"/>
        <v>24.789575459259911</v>
      </c>
    </row>
    <row r="219" spans="1:27" x14ac:dyDescent="0.3">
      <c r="A219" s="10" t="s">
        <v>189</v>
      </c>
      <c r="B219" s="10">
        <v>3</v>
      </c>
      <c r="C219" s="10" t="s">
        <v>766</v>
      </c>
      <c r="D219" s="11">
        <v>40725</v>
      </c>
      <c r="E219" s="11">
        <v>41090</v>
      </c>
      <c r="F219" s="10">
        <v>8386</v>
      </c>
      <c r="G219" s="10">
        <v>4403</v>
      </c>
      <c r="H219" s="183">
        <v>18673</v>
      </c>
      <c r="I219" s="183">
        <v>195776</v>
      </c>
      <c r="J219" s="183">
        <v>0</v>
      </c>
      <c r="K219" s="183">
        <v>0</v>
      </c>
      <c r="L219" s="183">
        <v>214449</v>
      </c>
      <c r="M219" s="183">
        <v>29580</v>
      </c>
      <c r="N219" s="10">
        <v>3983</v>
      </c>
      <c r="O219" s="183">
        <v>18673</v>
      </c>
      <c r="P219" s="183">
        <v>80974</v>
      </c>
      <c r="Q219" s="183">
        <v>0</v>
      </c>
      <c r="R219" s="183">
        <v>0</v>
      </c>
      <c r="S219" s="183">
        <v>0</v>
      </c>
      <c r="T219" s="183">
        <v>99647</v>
      </c>
      <c r="U219" s="183">
        <v>314096</v>
      </c>
      <c r="V219" s="183">
        <v>29580</v>
      </c>
      <c r="W219" s="183">
        <v>343676</v>
      </c>
      <c r="X219" s="183">
        <v>6049</v>
      </c>
      <c r="Y219" s="183">
        <v>0</v>
      </c>
      <c r="Z219" s="183">
        <v>349725</v>
      </c>
      <c r="AA219" s="184">
        <f t="shared" si="7"/>
        <v>41.703434295253992</v>
      </c>
    </row>
    <row r="220" spans="1:27" x14ac:dyDescent="0.3">
      <c r="A220" s="10" t="s">
        <v>148</v>
      </c>
      <c r="B220" s="10">
        <v>3</v>
      </c>
      <c r="C220" s="10" t="s">
        <v>744</v>
      </c>
      <c r="D220" s="11">
        <v>40634</v>
      </c>
      <c r="E220" s="11">
        <v>40999</v>
      </c>
      <c r="F220" s="10">
        <v>9110</v>
      </c>
      <c r="G220" s="10">
        <v>9110</v>
      </c>
      <c r="H220" s="183">
        <v>16242</v>
      </c>
      <c r="I220" s="183">
        <v>59306</v>
      </c>
      <c r="J220" s="183">
        <v>138510</v>
      </c>
      <c r="K220" s="183">
        <v>0</v>
      </c>
      <c r="L220" s="183">
        <v>214058</v>
      </c>
      <c r="M220" s="183">
        <v>13437</v>
      </c>
      <c r="N220" s="10">
        <v>0</v>
      </c>
      <c r="O220" s="183">
        <v>0</v>
      </c>
      <c r="P220" s="183">
        <v>0</v>
      </c>
      <c r="Q220" s="183">
        <v>0</v>
      </c>
      <c r="R220" s="183">
        <v>0</v>
      </c>
      <c r="S220" s="183">
        <v>0</v>
      </c>
      <c r="T220" s="183">
        <v>0</v>
      </c>
      <c r="U220" s="183">
        <v>214058</v>
      </c>
      <c r="V220" s="183">
        <v>13437</v>
      </c>
      <c r="W220" s="183">
        <v>227495</v>
      </c>
      <c r="X220" s="183">
        <v>3376</v>
      </c>
      <c r="Y220" s="183">
        <v>0</v>
      </c>
      <c r="Z220" s="183">
        <v>230871</v>
      </c>
      <c r="AA220" s="184">
        <f t="shared" si="7"/>
        <v>25.342590559824369</v>
      </c>
    </row>
    <row r="221" spans="1:27" x14ac:dyDescent="0.3">
      <c r="A221" s="10" t="s">
        <v>263</v>
      </c>
      <c r="B221" s="10">
        <v>3</v>
      </c>
      <c r="C221" s="10" t="s">
        <v>778</v>
      </c>
      <c r="D221" s="11">
        <v>40725</v>
      </c>
      <c r="E221" s="11">
        <v>41090</v>
      </c>
      <c r="F221" s="10">
        <v>9645</v>
      </c>
      <c r="G221" s="10">
        <v>8599</v>
      </c>
      <c r="H221" s="183">
        <v>47230</v>
      </c>
      <c r="I221" s="183">
        <v>0</v>
      </c>
      <c r="J221" s="183">
        <v>346731</v>
      </c>
      <c r="K221" s="183">
        <v>0</v>
      </c>
      <c r="L221" s="183">
        <v>393961</v>
      </c>
      <c r="M221" s="183">
        <v>23038</v>
      </c>
      <c r="N221" s="10">
        <v>1046</v>
      </c>
      <c r="O221" s="183">
        <v>5745</v>
      </c>
      <c r="P221" s="183">
        <v>0</v>
      </c>
      <c r="Q221" s="183">
        <v>0</v>
      </c>
      <c r="R221" s="183">
        <v>0</v>
      </c>
      <c r="S221" s="183">
        <v>0</v>
      </c>
      <c r="T221" s="183">
        <v>5745</v>
      </c>
      <c r="U221" s="183">
        <v>399706</v>
      </c>
      <c r="V221" s="183">
        <v>23038</v>
      </c>
      <c r="W221" s="183">
        <v>422744</v>
      </c>
      <c r="X221" s="183">
        <v>4296</v>
      </c>
      <c r="Y221" s="183">
        <v>0</v>
      </c>
      <c r="Z221" s="183">
        <v>427040</v>
      </c>
      <c r="AA221" s="184">
        <f t="shared" si="7"/>
        <v>44.275790565059616</v>
      </c>
    </row>
    <row r="222" spans="1:27" x14ac:dyDescent="0.3">
      <c r="A222" s="10" t="s">
        <v>172</v>
      </c>
      <c r="B222" s="10">
        <v>3</v>
      </c>
      <c r="C222" s="10" t="s">
        <v>764</v>
      </c>
      <c r="D222" s="11">
        <v>40725</v>
      </c>
      <c r="E222" s="11">
        <v>41090</v>
      </c>
      <c r="F222" s="10">
        <v>9301</v>
      </c>
      <c r="G222" s="10">
        <v>3606</v>
      </c>
      <c r="H222" s="183">
        <v>27086</v>
      </c>
      <c r="I222" s="183">
        <v>163156</v>
      </c>
      <c r="J222" s="183">
        <v>0</v>
      </c>
      <c r="K222" s="183">
        <v>0</v>
      </c>
      <c r="L222" s="183">
        <v>190242</v>
      </c>
      <c r="M222" s="183">
        <v>0</v>
      </c>
      <c r="N222" s="10">
        <v>5695</v>
      </c>
      <c r="O222" s="183">
        <v>41743</v>
      </c>
      <c r="P222" s="183">
        <v>0</v>
      </c>
      <c r="Q222" s="183">
        <v>0</v>
      </c>
      <c r="R222" s="183">
        <v>5695</v>
      </c>
      <c r="S222" s="183">
        <v>0</v>
      </c>
      <c r="T222" s="183">
        <v>47438</v>
      </c>
      <c r="U222" s="183">
        <v>237680</v>
      </c>
      <c r="V222" s="183">
        <v>0</v>
      </c>
      <c r="W222" s="183">
        <v>237680</v>
      </c>
      <c r="X222" s="183">
        <v>3540</v>
      </c>
      <c r="Y222" s="183">
        <v>0</v>
      </c>
      <c r="Z222" s="183">
        <v>241220</v>
      </c>
      <c r="AA222" s="184">
        <f t="shared" si="7"/>
        <v>25.934845715514459</v>
      </c>
    </row>
    <row r="223" spans="1:27" x14ac:dyDescent="0.3">
      <c r="A223" s="10" t="s">
        <v>188</v>
      </c>
      <c r="B223" s="10">
        <v>3</v>
      </c>
      <c r="C223" s="10" t="s">
        <v>788</v>
      </c>
      <c r="D223" s="11">
        <v>40725</v>
      </c>
      <c r="E223" s="11">
        <v>41090</v>
      </c>
      <c r="F223" s="10">
        <v>7851</v>
      </c>
      <c r="G223" s="10">
        <v>7851</v>
      </c>
      <c r="H223" s="183">
        <v>55156</v>
      </c>
      <c r="I223" s="183">
        <v>109606</v>
      </c>
      <c r="J223" s="183">
        <v>0</v>
      </c>
      <c r="K223" s="183">
        <v>0</v>
      </c>
      <c r="L223" s="183">
        <v>164762</v>
      </c>
      <c r="M223" s="183">
        <v>11576</v>
      </c>
      <c r="N223" s="10">
        <v>0</v>
      </c>
      <c r="O223" s="183">
        <v>0</v>
      </c>
      <c r="P223" s="183">
        <v>0</v>
      </c>
      <c r="Q223" s="183">
        <v>0</v>
      </c>
      <c r="R223" s="183">
        <v>0</v>
      </c>
      <c r="S223" s="183">
        <v>0</v>
      </c>
      <c r="T223" s="183">
        <v>0</v>
      </c>
      <c r="U223" s="183">
        <v>164762</v>
      </c>
      <c r="V223" s="183">
        <v>11576</v>
      </c>
      <c r="W223" s="183">
        <v>176338</v>
      </c>
      <c r="X223" s="183">
        <v>3342</v>
      </c>
      <c r="Y223" s="183">
        <v>0</v>
      </c>
      <c r="Z223" s="183">
        <v>179680</v>
      </c>
      <c r="AA223" s="184">
        <f t="shared" si="7"/>
        <v>22.886256527830849</v>
      </c>
    </row>
    <row r="224" spans="1:27" x14ac:dyDescent="0.3">
      <c r="A224" s="10" t="s">
        <v>236</v>
      </c>
      <c r="B224" s="10">
        <v>3</v>
      </c>
      <c r="C224" s="10" t="s">
        <v>742</v>
      </c>
      <c r="D224" s="11">
        <v>40725</v>
      </c>
      <c r="E224" s="11">
        <v>41090</v>
      </c>
      <c r="F224" s="10">
        <v>10303</v>
      </c>
      <c r="G224" s="10">
        <v>9845</v>
      </c>
      <c r="H224" s="183">
        <v>54245</v>
      </c>
      <c r="I224" s="183">
        <v>216192</v>
      </c>
      <c r="J224" s="183">
        <v>0</v>
      </c>
      <c r="K224" s="183">
        <v>14493</v>
      </c>
      <c r="L224" s="183">
        <v>284930</v>
      </c>
      <c r="M224" s="183">
        <v>21182</v>
      </c>
      <c r="N224" s="10">
        <v>458</v>
      </c>
      <c r="O224" s="183">
        <v>2231</v>
      </c>
      <c r="P224" s="183">
        <v>5106</v>
      </c>
      <c r="Q224" s="183">
        <v>0</v>
      </c>
      <c r="R224" s="183">
        <v>0</v>
      </c>
      <c r="S224" s="183">
        <v>862</v>
      </c>
      <c r="T224" s="183">
        <v>7337</v>
      </c>
      <c r="U224" s="183">
        <v>292267</v>
      </c>
      <c r="V224" s="183">
        <v>22044</v>
      </c>
      <c r="W224" s="183">
        <v>314311</v>
      </c>
      <c r="X224" s="183">
        <v>4281</v>
      </c>
      <c r="Y224" s="183">
        <v>1744</v>
      </c>
      <c r="Z224" s="183">
        <v>320336</v>
      </c>
      <c r="AA224" s="184">
        <f t="shared" si="7"/>
        <v>31.091526739784531</v>
      </c>
    </row>
    <row r="225" spans="1:27" x14ac:dyDescent="0.3">
      <c r="A225" s="10" t="s">
        <v>146</v>
      </c>
      <c r="B225" s="10">
        <v>3</v>
      </c>
      <c r="C225" s="10" t="s">
        <v>713</v>
      </c>
      <c r="D225" s="11">
        <v>40725</v>
      </c>
      <c r="E225" s="11">
        <v>41090</v>
      </c>
      <c r="F225" s="10">
        <v>10662</v>
      </c>
      <c r="G225" s="10">
        <v>7482</v>
      </c>
      <c r="H225" s="183">
        <v>52640</v>
      </c>
      <c r="I225" s="183">
        <v>0</v>
      </c>
      <c r="J225" s="183">
        <v>48711</v>
      </c>
      <c r="K225" s="183">
        <v>0</v>
      </c>
      <c r="L225" s="183">
        <v>101351</v>
      </c>
      <c r="M225" s="183">
        <v>28458</v>
      </c>
      <c r="N225" s="10">
        <v>3180</v>
      </c>
      <c r="O225" s="183">
        <v>34438</v>
      </c>
      <c r="P225" s="183">
        <v>0</v>
      </c>
      <c r="Q225" s="183">
        <v>0</v>
      </c>
      <c r="R225" s="183">
        <v>2000</v>
      </c>
      <c r="S225" s="183">
        <v>0</v>
      </c>
      <c r="T225" s="183">
        <v>36438</v>
      </c>
      <c r="U225" s="183">
        <v>137789</v>
      </c>
      <c r="V225" s="183">
        <v>28458</v>
      </c>
      <c r="W225" s="183">
        <v>166247</v>
      </c>
      <c r="X225" s="183">
        <v>4166</v>
      </c>
      <c r="Y225" s="183">
        <v>0</v>
      </c>
      <c r="Z225" s="183">
        <v>170413</v>
      </c>
      <c r="AA225" s="184">
        <f t="shared" si="7"/>
        <v>15.983211404989683</v>
      </c>
    </row>
    <row r="226" spans="1:27" x14ac:dyDescent="0.3">
      <c r="A226" s="10" t="s">
        <v>191</v>
      </c>
      <c r="B226" s="10">
        <v>3</v>
      </c>
      <c r="C226" s="10" t="s">
        <v>732</v>
      </c>
      <c r="D226" s="11">
        <v>40634</v>
      </c>
      <c r="E226" s="11">
        <v>40999</v>
      </c>
      <c r="F226" s="10">
        <v>11985</v>
      </c>
      <c r="G226" s="10">
        <v>11985</v>
      </c>
      <c r="H226" s="183">
        <v>38603</v>
      </c>
      <c r="I226" s="183">
        <v>231192</v>
      </c>
      <c r="J226" s="183">
        <v>0</v>
      </c>
      <c r="K226" s="183">
        <v>0</v>
      </c>
      <c r="L226" s="183">
        <v>269795</v>
      </c>
      <c r="M226" s="183">
        <v>30966</v>
      </c>
      <c r="N226" s="10">
        <v>0</v>
      </c>
      <c r="O226" s="183">
        <v>0</v>
      </c>
      <c r="P226" s="183">
        <v>0</v>
      </c>
      <c r="Q226" s="183">
        <v>0</v>
      </c>
      <c r="R226" s="183">
        <v>0</v>
      </c>
      <c r="S226" s="183">
        <v>0</v>
      </c>
      <c r="T226" s="183">
        <v>0</v>
      </c>
      <c r="U226" s="183">
        <v>269795</v>
      </c>
      <c r="V226" s="183">
        <v>30966</v>
      </c>
      <c r="W226" s="183">
        <v>300761</v>
      </c>
      <c r="X226" s="183">
        <v>4486</v>
      </c>
      <c r="Y226" s="183">
        <v>0</v>
      </c>
      <c r="Z226" s="183">
        <v>305247</v>
      </c>
      <c r="AA226" s="184">
        <f t="shared" si="7"/>
        <v>25.469086357947436</v>
      </c>
    </row>
    <row r="227" spans="1:27" x14ac:dyDescent="0.3">
      <c r="A227" s="10" t="s">
        <v>218</v>
      </c>
      <c r="B227" s="10">
        <v>3</v>
      </c>
      <c r="C227" s="10" t="s">
        <v>713</v>
      </c>
      <c r="D227" s="11">
        <v>40725</v>
      </c>
      <c r="E227" s="11">
        <v>41090</v>
      </c>
      <c r="F227" s="10">
        <v>8282</v>
      </c>
      <c r="G227" s="10">
        <v>2910</v>
      </c>
      <c r="H227" s="183">
        <v>29906</v>
      </c>
      <c r="I227" s="183">
        <v>0</v>
      </c>
      <c r="J227" s="183">
        <v>0</v>
      </c>
      <c r="K227" s="183">
        <v>0</v>
      </c>
      <c r="L227" s="183">
        <v>29906</v>
      </c>
      <c r="M227" s="183">
        <v>20681</v>
      </c>
      <c r="N227" s="10">
        <v>5372</v>
      </c>
      <c r="O227" s="183">
        <v>53992</v>
      </c>
      <c r="P227" s="183">
        <v>0</v>
      </c>
      <c r="Q227" s="183">
        <v>0</v>
      </c>
      <c r="R227" s="183">
        <v>0</v>
      </c>
      <c r="S227" s="183">
        <v>0</v>
      </c>
      <c r="T227" s="183">
        <v>53992</v>
      </c>
      <c r="U227" s="183">
        <v>83898</v>
      </c>
      <c r="V227" s="183">
        <v>20681</v>
      </c>
      <c r="W227" s="183">
        <v>104579</v>
      </c>
      <c r="X227" s="183">
        <v>3491</v>
      </c>
      <c r="Y227" s="183">
        <v>453</v>
      </c>
      <c r="Z227" s="183">
        <v>108523</v>
      </c>
      <c r="AA227" s="184">
        <f t="shared" si="7"/>
        <v>13.103477420912823</v>
      </c>
    </row>
    <row r="228" spans="1:27" x14ac:dyDescent="0.3">
      <c r="A228" s="10" t="s">
        <v>142</v>
      </c>
      <c r="B228" s="10">
        <v>3</v>
      </c>
      <c r="C228" s="10" t="s">
        <v>742</v>
      </c>
      <c r="D228" s="11">
        <v>40634</v>
      </c>
      <c r="E228" s="11">
        <v>40999</v>
      </c>
      <c r="F228" s="10">
        <v>9714</v>
      </c>
      <c r="G228" s="10">
        <v>5310</v>
      </c>
      <c r="H228" s="183">
        <v>40972</v>
      </c>
      <c r="I228" s="183">
        <v>108428</v>
      </c>
      <c r="J228" s="183">
        <v>84019</v>
      </c>
      <c r="K228" s="183">
        <v>0</v>
      </c>
      <c r="L228" s="183">
        <v>233419</v>
      </c>
      <c r="M228" s="183">
        <v>41224</v>
      </c>
      <c r="N228" s="10">
        <v>4404</v>
      </c>
      <c r="O228" s="183">
        <v>0</v>
      </c>
      <c r="P228" s="183">
        <v>0</v>
      </c>
      <c r="Q228" s="183">
        <v>0</v>
      </c>
      <c r="R228" s="183">
        <v>0</v>
      </c>
      <c r="S228" s="183">
        <v>0</v>
      </c>
      <c r="T228" s="183">
        <v>0</v>
      </c>
      <c r="U228" s="183">
        <v>233419</v>
      </c>
      <c r="V228" s="183">
        <v>41224</v>
      </c>
      <c r="W228" s="183">
        <v>274643</v>
      </c>
      <c r="X228" s="183">
        <v>3245</v>
      </c>
      <c r="Y228" s="183">
        <v>1798</v>
      </c>
      <c r="Z228" s="183">
        <v>279686</v>
      </c>
      <c r="AA228" s="184">
        <f t="shared" si="7"/>
        <v>28.792052707432571</v>
      </c>
    </row>
    <row r="229" spans="1:27" x14ac:dyDescent="0.3">
      <c r="A229" s="10" t="s">
        <v>101</v>
      </c>
      <c r="B229" s="10">
        <v>3</v>
      </c>
      <c r="C229" s="10" t="s">
        <v>723</v>
      </c>
      <c r="D229" s="11">
        <v>40725</v>
      </c>
      <c r="E229" s="11">
        <v>41090</v>
      </c>
      <c r="F229" s="10">
        <v>9514</v>
      </c>
      <c r="G229" s="10">
        <v>9514</v>
      </c>
      <c r="H229" s="183">
        <v>46921</v>
      </c>
      <c r="I229" s="183">
        <v>0</v>
      </c>
      <c r="J229" s="183">
        <v>0</v>
      </c>
      <c r="K229" s="183">
        <v>8000</v>
      </c>
      <c r="L229" s="183">
        <v>54921</v>
      </c>
      <c r="M229" s="183">
        <v>28690</v>
      </c>
      <c r="N229" s="10">
        <v>0</v>
      </c>
      <c r="O229" s="183">
        <v>0</v>
      </c>
      <c r="P229" s="183">
        <v>0</v>
      </c>
      <c r="Q229" s="183">
        <v>0</v>
      </c>
      <c r="R229" s="183">
        <v>0</v>
      </c>
      <c r="S229" s="183">
        <v>0</v>
      </c>
      <c r="T229" s="183">
        <v>0</v>
      </c>
      <c r="U229" s="183">
        <v>54921</v>
      </c>
      <c r="V229" s="183">
        <v>28690</v>
      </c>
      <c r="W229" s="183">
        <v>83611</v>
      </c>
      <c r="X229" s="183">
        <v>5461</v>
      </c>
      <c r="Y229" s="183">
        <v>0</v>
      </c>
      <c r="Z229" s="183">
        <v>89072</v>
      </c>
      <c r="AA229" s="184">
        <f t="shared" si="7"/>
        <v>9.3622030691612359</v>
      </c>
    </row>
    <row r="230" spans="1:27" x14ac:dyDescent="0.3">
      <c r="A230" s="10" t="s">
        <v>226</v>
      </c>
      <c r="B230" s="10">
        <v>3</v>
      </c>
      <c r="C230" s="10" t="s">
        <v>783</v>
      </c>
      <c r="D230" s="11">
        <v>40725</v>
      </c>
      <c r="E230" s="11">
        <v>41090</v>
      </c>
      <c r="F230" s="10">
        <v>10251</v>
      </c>
      <c r="G230" s="10">
        <v>9138</v>
      </c>
      <c r="H230" s="183">
        <v>124095</v>
      </c>
      <c r="I230" s="183">
        <v>147122</v>
      </c>
      <c r="J230" s="183">
        <v>0</v>
      </c>
      <c r="K230" s="183">
        <v>0</v>
      </c>
      <c r="L230" s="183">
        <v>271217</v>
      </c>
      <c r="M230" s="183">
        <v>0</v>
      </c>
      <c r="N230" s="10">
        <v>1113</v>
      </c>
      <c r="O230" s="183">
        <v>9824</v>
      </c>
      <c r="P230" s="183">
        <v>0</v>
      </c>
      <c r="Q230" s="183">
        <v>0</v>
      </c>
      <c r="R230" s="183">
        <v>0</v>
      </c>
      <c r="S230" s="183">
        <v>0</v>
      </c>
      <c r="T230" s="183">
        <v>9824</v>
      </c>
      <c r="U230" s="183">
        <v>281041</v>
      </c>
      <c r="V230" s="183">
        <v>0</v>
      </c>
      <c r="W230" s="183">
        <v>281041</v>
      </c>
      <c r="X230" s="183">
        <v>4163</v>
      </c>
      <c r="Y230" s="183">
        <v>0</v>
      </c>
      <c r="Z230" s="183">
        <v>285204</v>
      </c>
      <c r="AA230" s="184">
        <f t="shared" si="7"/>
        <v>27.82206613988879</v>
      </c>
    </row>
    <row r="231" spans="1:27" x14ac:dyDescent="0.3">
      <c r="A231" s="10" t="s">
        <v>255</v>
      </c>
      <c r="B231" s="10">
        <v>3</v>
      </c>
      <c r="C231" s="10" t="s">
        <v>752</v>
      </c>
      <c r="D231" s="11">
        <v>40725</v>
      </c>
      <c r="E231" s="11">
        <v>41090</v>
      </c>
      <c r="F231" s="10">
        <v>7370</v>
      </c>
      <c r="G231" s="10">
        <v>7370</v>
      </c>
      <c r="H231" s="183">
        <v>26400</v>
      </c>
      <c r="I231" s="183">
        <v>376366</v>
      </c>
      <c r="J231" s="183">
        <v>0</v>
      </c>
      <c r="K231" s="183">
        <v>0</v>
      </c>
      <c r="L231" s="183">
        <v>402766</v>
      </c>
      <c r="M231" s="183">
        <v>11686</v>
      </c>
      <c r="N231" s="10">
        <v>0</v>
      </c>
      <c r="O231" s="183">
        <v>0</v>
      </c>
      <c r="P231" s="183">
        <v>0</v>
      </c>
      <c r="Q231" s="183">
        <v>0</v>
      </c>
      <c r="R231" s="183">
        <v>0</v>
      </c>
      <c r="S231" s="183">
        <v>0</v>
      </c>
      <c r="T231" s="183">
        <v>0</v>
      </c>
      <c r="U231" s="183">
        <v>402766</v>
      </c>
      <c r="V231" s="183">
        <v>11686</v>
      </c>
      <c r="W231" s="183">
        <v>414452</v>
      </c>
      <c r="X231" s="183">
        <v>3225</v>
      </c>
      <c r="Y231" s="183">
        <v>0</v>
      </c>
      <c r="Z231" s="183">
        <v>417677</v>
      </c>
      <c r="AA231" s="184">
        <f t="shared" si="7"/>
        <v>56.672591587516962</v>
      </c>
    </row>
    <row r="232" spans="1:27" x14ac:dyDescent="0.3">
      <c r="A232" s="10" t="s">
        <v>242</v>
      </c>
      <c r="B232" s="10">
        <v>3</v>
      </c>
      <c r="C232" s="10" t="s">
        <v>751</v>
      </c>
      <c r="D232" s="11">
        <v>40725</v>
      </c>
      <c r="E232" s="11">
        <v>41090</v>
      </c>
      <c r="F232" s="10">
        <v>8417</v>
      </c>
      <c r="G232" s="10">
        <v>7634</v>
      </c>
      <c r="H232" s="183">
        <v>31956</v>
      </c>
      <c r="I232" s="183">
        <v>204821</v>
      </c>
      <c r="J232" s="183">
        <v>0</v>
      </c>
      <c r="K232" s="183">
        <v>0</v>
      </c>
      <c r="L232" s="183">
        <v>236777</v>
      </c>
      <c r="M232" s="183">
        <v>81113</v>
      </c>
      <c r="N232" s="10">
        <v>783</v>
      </c>
      <c r="O232" s="183">
        <v>3278</v>
      </c>
      <c r="P232" s="183">
        <v>17889</v>
      </c>
      <c r="Q232" s="183">
        <v>0</v>
      </c>
      <c r="R232" s="183">
        <v>0</v>
      </c>
      <c r="S232" s="183">
        <v>0</v>
      </c>
      <c r="T232" s="183">
        <v>21167</v>
      </c>
      <c r="U232" s="183">
        <v>257944</v>
      </c>
      <c r="V232" s="183">
        <v>81113</v>
      </c>
      <c r="W232" s="183">
        <v>339057</v>
      </c>
      <c r="X232" s="183">
        <v>3766</v>
      </c>
      <c r="Y232" s="183">
        <v>0</v>
      </c>
      <c r="Z232" s="183">
        <v>342823</v>
      </c>
      <c r="AA232" s="184">
        <f t="shared" si="7"/>
        <v>40.729832481881907</v>
      </c>
    </row>
    <row r="233" spans="1:27" x14ac:dyDescent="0.3">
      <c r="A233" s="10" t="s">
        <v>261</v>
      </c>
      <c r="B233" s="10">
        <v>3</v>
      </c>
      <c r="C233" s="10" t="s">
        <v>763</v>
      </c>
      <c r="D233" s="11">
        <v>40544</v>
      </c>
      <c r="E233" s="11">
        <v>40908</v>
      </c>
      <c r="F233" s="10">
        <v>11811</v>
      </c>
      <c r="G233" s="10">
        <v>11811</v>
      </c>
      <c r="H233" s="183">
        <v>19721</v>
      </c>
      <c r="I233" s="183">
        <v>303632</v>
      </c>
      <c r="J233" s="183">
        <v>0</v>
      </c>
      <c r="K233" s="183">
        <v>0</v>
      </c>
      <c r="L233" s="183">
        <v>323353</v>
      </c>
      <c r="M233" s="183">
        <v>0</v>
      </c>
      <c r="N233" s="10">
        <v>0</v>
      </c>
      <c r="O233" s="183">
        <v>0</v>
      </c>
      <c r="P233" s="183">
        <v>0</v>
      </c>
      <c r="Q233" s="183">
        <v>0</v>
      </c>
      <c r="R233" s="183">
        <v>0</v>
      </c>
      <c r="S233" s="183">
        <v>0</v>
      </c>
      <c r="T233" s="183">
        <v>0</v>
      </c>
      <c r="U233" s="183">
        <v>323353</v>
      </c>
      <c r="V233" s="183">
        <v>0</v>
      </c>
      <c r="W233" s="183">
        <v>323353</v>
      </c>
      <c r="X233" s="183">
        <v>5627</v>
      </c>
      <c r="Y233" s="183">
        <v>6165</v>
      </c>
      <c r="Z233" s="183">
        <v>335145</v>
      </c>
      <c r="AA233" s="184">
        <f t="shared" si="7"/>
        <v>28.375666751333501</v>
      </c>
    </row>
    <row r="234" spans="1:27" x14ac:dyDescent="0.3">
      <c r="A234" s="10" t="s">
        <v>217</v>
      </c>
      <c r="B234" s="10">
        <v>3</v>
      </c>
      <c r="C234" s="10" t="s">
        <v>742</v>
      </c>
      <c r="D234" s="11">
        <v>40725</v>
      </c>
      <c r="E234" s="11">
        <v>41090</v>
      </c>
      <c r="F234" s="10">
        <v>10014</v>
      </c>
      <c r="G234" s="10">
        <v>10014</v>
      </c>
      <c r="H234" s="183">
        <v>52874</v>
      </c>
      <c r="I234" s="183">
        <v>124373</v>
      </c>
      <c r="J234" s="183">
        <v>0</v>
      </c>
      <c r="K234" s="183">
        <v>0</v>
      </c>
      <c r="L234" s="183">
        <v>177247</v>
      </c>
      <c r="M234" s="183">
        <v>67386</v>
      </c>
      <c r="N234" s="10">
        <v>0</v>
      </c>
      <c r="O234" s="183">
        <v>0</v>
      </c>
      <c r="P234" s="183">
        <v>0</v>
      </c>
      <c r="Q234" s="183">
        <v>0</v>
      </c>
      <c r="R234" s="183">
        <v>0</v>
      </c>
      <c r="S234" s="183">
        <v>0</v>
      </c>
      <c r="T234" s="183">
        <v>0</v>
      </c>
      <c r="U234" s="183">
        <v>177247</v>
      </c>
      <c r="V234" s="183">
        <v>67386</v>
      </c>
      <c r="W234" s="183">
        <v>244633</v>
      </c>
      <c r="X234" s="183">
        <v>4197</v>
      </c>
      <c r="Y234" s="183">
        <v>0</v>
      </c>
      <c r="Z234" s="183">
        <v>248830</v>
      </c>
      <c r="AA234" s="184">
        <f t="shared" si="7"/>
        <v>24.848212502496505</v>
      </c>
    </row>
    <row r="235" spans="1:27" s="159" customFormat="1" x14ac:dyDescent="0.3">
      <c r="A235" s="52" t="s">
        <v>1491</v>
      </c>
      <c r="B235" s="181"/>
      <c r="C235" s="163"/>
      <c r="D235" s="164"/>
      <c r="E235" s="164"/>
      <c r="F235" s="165">
        <f t="shared" ref="F235:Z235" si="8">SUM(F157:F234)</f>
        <v>715719</v>
      </c>
      <c r="G235" s="165">
        <f t="shared" si="8"/>
        <v>562037</v>
      </c>
      <c r="H235" s="172">
        <f t="shared" si="8"/>
        <v>2609127</v>
      </c>
      <c r="I235" s="172">
        <f t="shared" si="8"/>
        <v>13024319</v>
      </c>
      <c r="J235" s="172">
        <f t="shared" si="8"/>
        <v>2183029</v>
      </c>
      <c r="K235" s="172">
        <f t="shared" si="8"/>
        <v>721609</v>
      </c>
      <c r="L235" s="172">
        <f t="shared" si="8"/>
        <v>18538084</v>
      </c>
      <c r="M235" s="172">
        <f t="shared" si="8"/>
        <v>1789030</v>
      </c>
      <c r="N235" s="165">
        <f t="shared" si="8"/>
        <v>153682</v>
      </c>
      <c r="O235" s="172">
        <f t="shared" si="8"/>
        <v>808914</v>
      </c>
      <c r="P235" s="172">
        <f t="shared" si="8"/>
        <v>519517</v>
      </c>
      <c r="Q235" s="172">
        <f t="shared" si="8"/>
        <v>84888</v>
      </c>
      <c r="R235" s="172">
        <f t="shared" si="8"/>
        <v>272619</v>
      </c>
      <c r="S235" s="172">
        <f t="shared" si="8"/>
        <v>69244</v>
      </c>
      <c r="T235" s="172">
        <f t="shared" si="8"/>
        <v>1685938</v>
      </c>
      <c r="U235" s="172">
        <f t="shared" si="8"/>
        <v>20224022</v>
      </c>
      <c r="V235" s="172">
        <f t="shared" si="8"/>
        <v>1858274</v>
      </c>
      <c r="W235" s="172">
        <f t="shared" si="8"/>
        <v>22082296</v>
      </c>
      <c r="X235" s="172">
        <f t="shared" si="8"/>
        <v>385440</v>
      </c>
      <c r="Y235" s="172">
        <f t="shared" si="8"/>
        <v>44984</v>
      </c>
      <c r="Z235" s="172">
        <f t="shared" si="8"/>
        <v>22512720</v>
      </c>
      <c r="AA235" s="186">
        <f t="shared" si="7"/>
        <v>31.454691017005278</v>
      </c>
    </row>
    <row r="236" spans="1:27" s="159" customFormat="1" x14ac:dyDescent="0.3">
      <c r="A236" s="51" t="s">
        <v>1492</v>
      </c>
      <c r="C236" s="166"/>
      <c r="D236" s="167"/>
      <c r="E236" s="167"/>
      <c r="F236" s="168">
        <f>F235/78</f>
        <v>9175.8846153846152</v>
      </c>
      <c r="G236" s="168">
        <f t="shared" ref="G236:Z236" si="9">G235/78</f>
        <v>7205.6025641025644</v>
      </c>
      <c r="H236" s="187">
        <f t="shared" si="9"/>
        <v>33450.346153846156</v>
      </c>
      <c r="I236" s="187">
        <f t="shared" si="9"/>
        <v>166978.44871794872</v>
      </c>
      <c r="J236" s="187">
        <f t="shared" si="9"/>
        <v>27987.551282051281</v>
      </c>
      <c r="K236" s="187">
        <f t="shared" si="9"/>
        <v>9251.3974358974356</v>
      </c>
      <c r="L236" s="187">
        <f t="shared" si="9"/>
        <v>237667.74358974359</v>
      </c>
      <c r="M236" s="187">
        <f t="shared" si="9"/>
        <v>22936.282051282051</v>
      </c>
      <c r="N236" s="168">
        <f t="shared" si="9"/>
        <v>1970.2820512820513</v>
      </c>
      <c r="O236" s="187">
        <f t="shared" si="9"/>
        <v>10370.692307692309</v>
      </c>
      <c r="P236" s="187">
        <f t="shared" si="9"/>
        <v>6660.4743589743593</v>
      </c>
      <c r="Q236" s="187">
        <f t="shared" si="9"/>
        <v>1088.3076923076924</v>
      </c>
      <c r="R236" s="187">
        <f t="shared" si="9"/>
        <v>3495.1153846153848</v>
      </c>
      <c r="S236" s="187">
        <f t="shared" si="9"/>
        <v>887.74358974358972</v>
      </c>
      <c r="T236" s="187">
        <f t="shared" si="9"/>
        <v>21614.589743589742</v>
      </c>
      <c r="U236" s="187">
        <f t="shared" si="9"/>
        <v>259282.33333333334</v>
      </c>
      <c r="V236" s="187">
        <f t="shared" si="9"/>
        <v>23824.025641025641</v>
      </c>
      <c r="W236" s="187">
        <f t="shared" si="9"/>
        <v>283106.358974359</v>
      </c>
      <c r="X236" s="187">
        <f t="shared" si="9"/>
        <v>4941.5384615384619</v>
      </c>
      <c r="Y236" s="187">
        <f t="shared" si="9"/>
        <v>576.71794871794873</v>
      </c>
      <c r="Z236" s="187">
        <f t="shared" si="9"/>
        <v>288624.61538461538</v>
      </c>
      <c r="AA236" s="187"/>
    </row>
    <row r="237" spans="1:27" s="159" customFormat="1" x14ac:dyDescent="0.3">
      <c r="D237" s="161"/>
      <c r="E237" s="161"/>
      <c r="H237" s="183"/>
      <c r="I237" s="183"/>
      <c r="J237" s="183"/>
      <c r="K237" s="183"/>
      <c r="L237" s="183"/>
      <c r="M237" s="183"/>
      <c r="O237" s="183"/>
      <c r="P237" s="183"/>
      <c r="Q237" s="183"/>
      <c r="R237" s="183"/>
      <c r="S237" s="183"/>
      <c r="T237" s="183"/>
      <c r="U237" s="183"/>
      <c r="V237" s="183"/>
      <c r="W237" s="183"/>
      <c r="X237" s="183"/>
      <c r="Y237" s="183"/>
      <c r="Z237" s="183"/>
      <c r="AA237" s="184"/>
    </row>
    <row r="238" spans="1:27" x14ac:dyDescent="0.3">
      <c r="A238" s="10" t="s">
        <v>171</v>
      </c>
      <c r="B238" s="10">
        <v>4</v>
      </c>
      <c r="C238" s="10" t="s">
        <v>705</v>
      </c>
      <c r="D238" s="11">
        <v>40725</v>
      </c>
      <c r="E238" s="11">
        <v>41090</v>
      </c>
      <c r="F238" s="10">
        <v>21133</v>
      </c>
      <c r="G238" s="10">
        <v>21133</v>
      </c>
      <c r="H238" s="183">
        <v>90599</v>
      </c>
      <c r="I238" s="183">
        <v>0</v>
      </c>
      <c r="J238" s="183">
        <v>554315</v>
      </c>
      <c r="K238" s="183">
        <v>1428</v>
      </c>
      <c r="L238" s="183">
        <v>646342</v>
      </c>
      <c r="M238" s="183">
        <v>54432</v>
      </c>
      <c r="N238" s="10">
        <v>0</v>
      </c>
      <c r="O238" s="183">
        <v>0</v>
      </c>
      <c r="P238" s="183">
        <v>0</v>
      </c>
      <c r="Q238" s="183">
        <v>0</v>
      </c>
      <c r="R238" s="183">
        <v>0</v>
      </c>
      <c r="S238" s="183">
        <v>0</v>
      </c>
      <c r="T238" s="183">
        <v>0</v>
      </c>
      <c r="U238" s="183">
        <v>646342</v>
      </c>
      <c r="V238" s="183">
        <v>54432</v>
      </c>
      <c r="W238" s="183">
        <v>700774</v>
      </c>
      <c r="X238" s="183">
        <v>5457</v>
      </c>
      <c r="Y238" s="183">
        <v>0</v>
      </c>
      <c r="Z238" s="183">
        <v>706231</v>
      </c>
      <c r="AA238" s="184">
        <f t="shared" si="7"/>
        <v>33.418397766526283</v>
      </c>
    </row>
    <row r="239" spans="1:27" x14ac:dyDescent="0.3">
      <c r="A239" s="10" t="s">
        <v>311</v>
      </c>
      <c r="B239" s="10">
        <v>4</v>
      </c>
      <c r="C239" s="10" t="s">
        <v>711</v>
      </c>
      <c r="D239" s="11">
        <v>40725</v>
      </c>
      <c r="E239" s="11">
        <v>41090</v>
      </c>
      <c r="F239" s="10">
        <v>17401</v>
      </c>
      <c r="G239" s="10">
        <v>16743</v>
      </c>
      <c r="H239" s="183">
        <v>77176</v>
      </c>
      <c r="I239" s="183">
        <v>420534</v>
      </c>
      <c r="J239" s="183">
        <v>0</v>
      </c>
      <c r="K239" s="183">
        <v>0</v>
      </c>
      <c r="L239" s="183">
        <v>497710</v>
      </c>
      <c r="M239" s="183">
        <v>28341</v>
      </c>
      <c r="N239" s="10">
        <v>658</v>
      </c>
      <c r="O239" s="183">
        <v>3061</v>
      </c>
      <c r="P239" s="183">
        <v>16680</v>
      </c>
      <c r="Q239" s="183">
        <v>0</v>
      </c>
      <c r="R239" s="183">
        <v>0</v>
      </c>
      <c r="S239" s="183">
        <v>0</v>
      </c>
      <c r="T239" s="183">
        <v>19741</v>
      </c>
      <c r="U239" s="183">
        <v>517451</v>
      </c>
      <c r="V239" s="183">
        <v>28341</v>
      </c>
      <c r="W239" s="183">
        <v>545792</v>
      </c>
      <c r="X239" s="183">
        <v>7071</v>
      </c>
      <c r="Y239" s="183">
        <v>0</v>
      </c>
      <c r="Z239" s="183">
        <v>552863</v>
      </c>
      <c r="AA239" s="184">
        <f t="shared" si="7"/>
        <v>31.771909660364347</v>
      </c>
    </row>
    <row r="240" spans="1:27" x14ac:dyDescent="0.3">
      <c r="A240" s="10" t="s">
        <v>334</v>
      </c>
      <c r="B240" s="10">
        <v>4</v>
      </c>
      <c r="C240" s="10" t="s">
        <v>713</v>
      </c>
      <c r="D240" s="11">
        <v>40725</v>
      </c>
      <c r="E240" s="11">
        <v>41090</v>
      </c>
      <c r="F240" s="10">
        <v>12152</v>
      </c>
      <c r="G240" s="10">
        <v>9383</v>
      </c>
      <c r="H240" s="183">
        <v>88900</v>
      </c>
      <c r="I240" s="183">
        <v>414333</v>
      </c>
      <c r="J240" s="183">
        <v>200000</v>
      </c>
      <c r="K240" s="183">
        <v>1982</v>
      </c>
      <c r="L240" s="183">
        <v>705215</v>
      </c>
      <c r="M240" s="183">
        <v>42140</v>
      </c>
      <c r="N240" s="10">
        <v>2769</v>
      </c>
      <c r="O240" s="183">
        <v>26235</v>
      </c>
      <c r="P240" s="183">
        <v>0</v>
      </c>
      <c r="Q240" s="183">
        <v>0</v>
      </c>
      <c r="R240" s="183">
        <v>0</v>
      </c>
      <c r="S240" s="183">
        <v>0</v>
      </c>
      <c r="T240" s="183">
        <v>26235</v>
      </c>
      <c r="U240" s="183">
        <v>731450</v>
      </c>
      <c r="V240" s="183">
        <v>42140</v>
      </c>
      <c r="W240" s="183">
        <v>773590</v>
      </c>
      <c r="X240" s="183">
        <v>5014</v>
      </c>
      <c r="Y240" s="183">
        <v>0</v>
      </c>
      <c r="Z240" s="183">
        <v>778604</v>
      </c>
      <c r="AA240" s="184">
        <f t="shared" si="7"/>
        <v>64.072086899275845</v>
      </c>
    </row>
    <row r="241" spans="1:27" x14ac:dyDescent="0.3">
      <c r="A241" s="10" t="s">
        <v>184</v>
      </c>
      <c r="B241" s="10">
        <v>4</v>
      </c>
      <c r="C241" s="10" t="s">
        <v>704</v>
      </c>
      <c r="D241" s="11">
        <v>40544</v>
      </c>
      <c r="E241" s="11">
        <v>40908</v>
      </c>
      <c r="F241" s="10">
        <v>21412</v>
      </c>
      <c r="G241" s="10">
        <v>21412</v>
      </c>
      <c r="H241" s="183">
        <v>24333</v>
      </c>
      <c r="I241" s="183">
        <v>1216742</v>
      </c>
      <c r="J241" s="183">
        <v>0</v>
      </c>
      <c r="K241" s="183">
        <v>19116</v>
      </c>
      <c r="L241" s="183">
        <v>1260191</v>
      </c>
      <c r="M241" s="183">
        <v>37000</v>
      </c>
      <c r="N241" s="10">
        <v>0</v>
      </c>
      <c r="O241" s="183">
        <v>0</v>
      </c>
      <c r="P241" s="183">
        <v>0</v>
      </c>
      <c r="Q241" s="183">
        <v>0</v>
      </c>
      <c r="R241" s="183">
        <v>0</v>
      </c>
      <c r="S241" s="183">
        <v>0</v>
      </c>
      <c r="T241" s="183">
        <v>0</v>
      </c>
      <c r="U241" s="183">
        <v>1260191</v>
      </c>
      <c r="V241" s="183">
        <v>37000</v>
      </c>
      <c r="W241" s="183">
        <v>1297191</v>
      </c>
      <c r="X241" s="183">
        <v>9448</v>
      </c>
      <c r="Y241" s="183">
        <v>0</v>
      </c>
      <c r="Z241" s="183">
        <v>1306639</v>
      </c>
      <c r="AA241" s="184">
        <f t="shared" si="7"/>
        <v>61.02367831122735</v>
      </c>
    </row>
    <row r="242" spans="1:27" x14ac:dyDescent="0.3">
      <c r="A242" s="10" t="s">
        <v>197</v>
      </c>
      <c r="B242" s="10">
        <v>4</v>
      </c>
      <c r="C242" s="10" t="s">
        <v>721</v>
      </c>
      <c r="D242" s="23">
        <v>40725</v>
      </c>
      <c r="E242" s="23">
        <v>41090</v>
      </c>
      <c r="F242" s="10">
        <v>25883</v>
      </c>
      <c r="G242" s="10">
        <v>25883</v>
      </c>
      <c r="H242" s="183">
        <v>16087</v>
      </c>
      <c r="I242" s="183">
        <v>571034</v>
      </c>
      <c r="J242" s="183">
        <v>44816</v>
      </c>
      <c r="K242" s="183">
        <v>50000</v>
      </c>
      <c r="L242" s="183">
        <v>681937</v>
      </c>
      <c r="M242" s="183">
        <v>48127</v>
      </c>
      <c r="N242" s="10">
        <v>0</v>
      </c>
      <c r="O242" s="183">
        <v>0</v>
      </c>
      <c r="P242" s="183">
        <v>0</v>
      </c>
      <c r="Q242" s="183">
        <v>0</v>
      </c>
      <c r="R242" s="183">
        <v>0</v>
      </c>
      <c r="S242" s="183">
        <v>0</v>
      </c>
      <c r="T242" s="183">
        <v>0</v>
      </c>
      <c r="U242" s="183">
        <v>681937</v>
      </c>
      <c r="V242" s="183">
        <v>48127</v>
      </c>
      <c r="W242" s="183">
        <v>730064</v>
      </c>
      <c r="X242" s="183">
        <v>11529</v>
      </c>
      <c r="Y242" s="183">
        <v>0</v>
      </c>
      <c r="Z242" s="183">
        <v>741593</v>
      </c>
      <c r="AA242" s="184">
        <f t="shared" si="7"/>
        <v>28.6517405246687</v>
      </c>
    </row>
    <row r="243" spans="1:27" x14ac:dyDescent="0.3">
      <c r="A243" s="10" t="s">
        <v>274</v>
      </c>
      <c r="B243" s="10">
        <v>4</v>
      </c>
      <c r="C243" s="10" t="s">
        <v>728</v>
      </c>
      <c r="D243" s="11">
        <v>40725</v>
      </c>
      <c r="E243" s="11">
        <v>41090</v>
      </c>
      <c r="F243" s="10">
        <v>24787</v>
      </c>
      <c r="G243" s="10">
        <v>10038</v>
      </c>
      <c r="H243" s="183">
        <v>97107</v>
      </c>
      <c r="I243" s="183">
        <v>315575</v>
      </c>
      <c r="J243" s="183">
        <v>0</v>
      </c>
      <c r="K243" s="183">
        <v>0</v>
      </c>
      <c r="L243" s="183">
        <v>412682</v>
      </c>
      <c r="M243" s="183">
        <v>27430</v>
      </c>
      <c r="N243" s="10">
        <v>14749</v>
      </c>
      <c r="O243" s="183">
        <v>142680</v>
      </c>
      <c r="P243" s="183">
        <v>0</v>
      </c>
      <c r="Q243" s="183">
        <v>0</v>
      </c>
      <c r="R243" s="183">
        <v>115000</v>
      </c>
      <c r="S243" s="183">
        <v>0</v>
      </c>
      <c r="T243" s="183">
        <v>257680</v>
      </c>
      <c r="U243" s="183">
        <v>670362</v>
      </c>
      <c r="V243" s="183">
        <v>27430</v>
      </c>
      <c r="W243" s="183">
        <v>697792</v>
      </c>
      <c r="X243" s="183">
        <v>11101</v>
      </c>
      <c r="Y243" s="183">
        <v>0</v>
      </c>
      <c r="Z243" s="183">
        <v>708893</v>
      </c>
      <c r="AA243" s="184">
        <f t="shared" si="7"/>
        <v>28.599386775325776</v>
      </c>
    </row>
    <row r="244" spans="1:27" x14ac:dyDescent="0.3">
      <c r="A244" s="10" t="s">
        <v>181</v>
      </c>
      <c r="B244" s="10">
        <v>4</v>
      </c>
      <c r="C244" s="10" t="s">
        <v>704</v>
      </c>
      <c r="D244" s="11">
        <v>40725</v>
      </c>
      <c r="E244" s="11">
        <v>41090</v>
      </c>
      <c r="F244" s="10">
        <v>14970</v>
      </c>
      <c r="G244" s="10">
        <v>14970</v>
      </c>
      <c r="H244" s="183">
        <v>19051</v>
      </c>
      <c r="I244" s="183">
        <v>0</v>
      </c>
      <c r="J244" s="183">
        <v>574211</v>
      </c>
      <c r="K244" s="183">
        <v>0</v>
      </c>
      <c r="L244" s="183">
        <v>593262</v>
      </c>
      <c r="M244" s="183">
        <v>60705</v>
      </c>
      <c r="N244" s="10">
        <v>0</v>
      </c>
      <c r="O244" s="183">
        <v>0</v>
      </c>
      <c r="P244" s="183">
        <v>0</v>
      </c>
      <c r="Q244" s="183">
        <v>0</v>
      </c>
      <c r="R244" s="183">
        <v>0</v>
      </c>
      <c r="S244" s="183">
        <v>0</v>
      </c>
      <c r="T244" s="183">
        <v>0</v>
      </c>
      <c r="U244" s="183">
        <v>593262</v>
      </c>
      <c r="V244" s="183">
        <v>60705</v>
      </c>
      <c r="W244" s="183">
        <v>653967</v>
      </c>
      <c r="X244" s="183">
        <v>6276</v>
      </c>
      <c r="Y244" s="183">
        <v>3257</v>
      </c>
      <c r="Z244" s="183">
        <v>663500</v>
      </c>
      <c r="AA244" s="184">
        <f t="shared" si="7"/>
        <v>44.321977287909149</v>
      </c>
    </row>
    <row r="245" spans="1:27" x14ac:dyDescent="0.3">
      <c r="A245" s="10" t="s">
        <v>127</v>
      </c>
      <c r="B245" s="10">
        <v>4</v>
      </c>
      <c r="C245" s="10" t="s">
        <v>723</v>
      </c>
      <c r="D245" s="11">
        <v>40725</v>
      </c>
      <c r="E245" s="11">
        <v>41090</v>
      </c>
      <c r="F245" s="10">
        <v>20458</v>
      </c>
      <c r="G245" s="10">
        <v>10601</v>
      </c>
      <c r="H245" s="183">
        <v>53065</v>
      </c>
      <c r="I245" s="183">
        <v>0</v>
      </c>
      <c r="J245" s="183">
        <v>0</v>
      </c>
      <c r="K245" s="183">
        <v>180000</v>
      </c>
      <c r="L245" s="183">
        <v>233065</v>
      </c>
      <c r="M245" s="183">
        <v>36465</v>
      </c>
      <c r="N245" s="10">
        <v>9857</v>
      </c>
      <c r="O245" s="183">
        <v>47772</v>
      </c>
      <c r="P245" s="183">
        <v>0</v>
      </c>
      <c r="Q245" s="183">
        <v>0</v>
      </c>
      <c r="R245" s="183">
        <v>0</v>
      </c>
      <c r="S245" s="183">
        <v>0</v>
      </c>
      <c r="T245" s="183">
        <v>47772</v>
      </c>
      <c r="U245" s="183">
        <v>280837</v>
      </c>
      <c r="V245" s="183">
        <v>36465</v>
      </c>
      <c r="W245" s="183">
        <v>317302</v>
      </c>
      <c r="X245" s="183">
        <v>8506</v>
      </c>
      <c r="Y245" s="183">
        <v>0</v>
      </c>
      <c r="Z245" s="183">
        <v>325808</v>
      </c>
      <c r="AA245" s="184">
        <f t="shared" si="7"/>
        <v>15.925701437090625</v>
      </c>
    </row>
    <row r="246" spans="1:27" x14ac:dyDescent="0.3">
      <c r="A246" s="10" t="s">
        <v>295</v>
      </c>
      <c r="B246" s="10">
        <v>4</v>
      </c>
      <c r="C246" s="10" t="s">
        <v>704</v>
      </c>
      <c r="D246" s="11">
        <v>40544</v>
      </c>
      <c r="E246" s="11">
        <v>40908</v>
      </c>
      <c r="F246" s="10">
        <v>15175</v>
      </c>
      <c r="G246" s="10">
        <v>15175</v>
      </c>
      <c r="H246" s="183">
        <v>18112</v>
      </c>
      <c r="I246" s="183">
        <v>836074</v>
      </c>
      <c r="J246" s="183">
        <v>0</v>
      </c>
      <c r="K246" s="183">
        <v>0</v>
      </c>
      <c r="L246" s="183">
        <v>854186</v>
      </c>
      <c r="M246" s="183">
        <v>21118</v>
      </c>
      <c r="N246" s="10">
        <v>0</v>
      </c>
      <c r="O246" s="183">
        <v>0</v>
      </c>
      <c r="P246" s="183">
        <v>0</v>
      </c>
      <c r="Q246" s="183">
        <v>0</v>
      </c>
      <c r="R246" s="183">
        <v>0</v>
      </c>
      <c r="S246" s="183">
        <v>0</v>
      </c>
      <c r="T246" s="183">
        <v>0</v>
      </c>
      <c r="U246" s="183">
        <v>854186</v>
      </c>
      <c r="V246" s="183">
        <v>21118</v>
      </c>
      <c r="W246" s="183">
        <v>875304</v>
      </c>
      <c r="X246" s="183">
        <v>4637</v>
      </c>
      <c r="Y246" s="183">
        <v>3708</v>
      </c>
      <c r="Z246" s="183">
        <v>883649</v>
      </c>
      <c r="AA246" s="184">
        <f t="shared" si="7"/>
        <v>58.2305766062603</v>
      </c>
    </row>
    <row r="247" spans="1:27" x14ac:dyDescent="0.3">
      <c r="A247" s="10" t="s">
        <v>337</v>
      </c>
      <c r="B247" s="10">
        <v>4</v>
      </c>
      <c r="C247" s="10" t="s">
        <v>732</v>
      </c>
      <c r="D247" s="11">
        <v>40544</v>
      </c>
      <c r="E247" s="11">
        <v>40908</v>
      </c>
      <c r="F247" s="10">
        <v>12534</v>
      </c>
      <c r="G247" s="10">
        <v>10514</v>
      </c>
      <c r="H247" s="183">
        <v>34173</v>
      </c>
      <c r="I247" s="183">
        <v>308147</v>
      </c>
      <c r="J247" s="183">
        <v>0</v>
      </c>
      <c r="K247" s="183">
        <v>0</v>
      </c>
      <c r="L247" s="183">
        <v>342320</v>
      </c>
      <c r="M247" s="183">
        <v>20846</v>
      </c>
      <c r="N247" s="10">
        <v>2020</v>
      </c>
      <c r="O247" s="183">
        <v>11714</v>
      </c>
      <c r="P247" s="183">
        <v>0</v>
      </c>
      <c r="Q247" s="183">
        <v>0</v>
      </c>
      <c r="R247" s="183">
        <v>0</v>
      </c>
      <c r="S247" s="183">
        <v>0</v>
      </c>
      <c r="T247" s="183">
        <v>11714</v>
      </c>
      <c r="U247" s="183">
        <v>354034</v>
      </c>
      <c r="V247" s="183">
        <v>20846</v>
      </c>
      <c r="W247" s="183">
        <v>374880</v>
      </c>
      <c r="X247" s="183">
        <v>6724</v>
      </c>
      <c r="Y247" s="183">
        <v>0</v>
      </c>
      <c r="Z247" s="183">
        <v>381604</v>
      </c>
      <c r="AA247" s="184">
        <f t="shared" si="7"/>
        <v>30.445508217647998</v>
      </c>
    </row>
    <row r="248" spans="1:27" x14ac:dyDescent="0.3">
      <c r="A248" s="10" t="s">
        <v>264</v>
      </c>
      <c r="B248" s="10">
        <v>4</v>
      </c>
      <c r="C248" s="10" t="s">
        <v>733</v>
      </c>
      <c r="D248" s="11">
        <v>40725</v>
      </c>
      <c r="E248" s="11">
        <v>41090</v>
      </c>
      <c r="F248" s="10">
        <v>19008</v>
      </c>
      <c r="G248" s="10">
        <v>7865</v>
      </c>
      <c r="H248" s="183">
        <v>39378</v>
      </c>
      <c r="I248" s="183">
        <v>0</v>
      </c>
      <c r="J248" s="183">
        <v>190534</v>
      </c>
      <c r="K248" s="183">
        <v>0</v>
      </c>
      <c r="L248" s="183">
        <v>229912</v>
      </c>
      <c r="M248" s="183">
        <v>34785</v>
      </c>
      <c r="N248" s="10">
        <v>11143</v>
      </c>
      <c r="O248" s="183">
        <v>55831</v>
      </c>
      <c r="P248" s="183">
        <v>54211</v>
      </c>
      <c r="Q248" s="183">
        <v>0</v>
      </c>
      <c r="R248" s="183">
        <v>6203</v>
      </c>
      <c r="S248" s="183">
        <v>0</v>
      </c>
      <c r="T248" s="183">
        <v>116245</v>
      </c>
      <c r="U248" s="183">
        <v>346157</v>
      </c>
      <c r="V248" s="183">
        <v>34785</v>
      </c>
      <c r="W248" s="183">
        <v>380942</v>
      </c>
      <c r="X248" s="183">
        <v>11946</v>
      </c>
      <c r="Y248" s="183">
        <v>0</v>
      </c>
      <c r="Z248" s="183">
        <v>392888</v>
      </c>
      <c r="AA248" s="184">
        <f t="shared" si="7"/>
        <v>20.669612794612796</v>
      </c>
    </row>
    <row r="249" spans="1:27" x14ac:dyDescent="0.3">
      <c r="A249" s="10" t="s">
        <v>332</v>
      </c>
      <c r="B249" s="10">
        <v>4</v>
      </c>
      <c r="C249" s="10" t="s">
        <v>711</v>
      </c>
      <c r="D249" s="11">
        <v>40725</v>
      </c>
      <c r="E249" s="11">
        <v>41090</v>
      </c>
      <c r="F249" s="10">
        <v>15068</v>
      </c>
      <c r="G249" s="10">
        <v>15068</v>
      </c>
      <c r="H249" s="183">
        <v>54879</v>
      </c>
      <c r="I249" s="183">
        <v>364964</v>
      </c>
      <c r="J249" s="183">
        <v>0</v>
      </c>
      <c r="K249" s="183">
        <v>0</v>
      </c>
      <c r="L249" s="183">
        <v>419843</v>
      </c>
      <c r="M249" s="183">
        <v>32138</v>
      </c>
      <c r="N249" s="10">
        <v>0</v>
      </c>
      <c r="O249" s="183">
        <v>0</v>
      </c>
      <c r="P249" s="183">
        <v>0</v>
      </c>
      <c r="Q249" s="183">
        <v>0</v>
      </c>
      <c r="R249" s="183">
        <v>0</v>
      </c>
      <c r="S249" s="183">
        <v>0</v>
      </c>
      <c r="T249" s="183">
        <v>0</v>
      </c>
      <c r="U249" s="183">
        <v>419843</v>
      </c>
      <c r="V249" s="183">
        <v>32138</v>
      </c>
      <c r="W249" s="183">
        <v>451981</v>
      </c>
      <c r="X249" s="183">
        <v>5128</v>
      </c>
      <c r="Y249" s="183">
        <v>0</v>
      </c>
      <c r="Z249" s="183">
        <v>457109</v>
      </c>
      <c r="AA249" s="184">
        <f t="shared" si="7"/>
        <v>30.336408282452879</v>
      </c>
    </row>
    <row r="250" spans="1:27" x14ac:dyDescent="0.3">
      <c r="A250" s="10" t="s">
        <v>269</v>
      </c>
      <c r="B250" s="10">
        <v>4</v>
      </c>
      <c r="C250" s="10" t="s">
        <v>746</v>
      </c>
      <c r="D250" s="11">
        <v>40725</v>
      </c>
      <c r="E250" s="11">
        <v>41090</v>
      </c>
      <c r="F250" s="10">
        <v>13993</v>
      </c>
      <c r="G250" s="10">
        <v>13894</v>
      </c>
      <c r="H250" s="183">
        <v>59326</v>
      </c>
      <c r="I250" s="183">
        <v>389581</v>
      </c>
      <c r="J250" s="183">
        <v>0</v>
      </c>
      <c r="K250" s="183">
        <v>0</v>
      </c>
      <c r="L250" s="183">
        <v>448907</v>
      </c>
      <c r="M250" s="183">
        <v>33267</v>
      </c>
      <c r="N250" s="10">
        <v>99</v>
      </c>
      <c r="O250" s="183">
        <v>423</v>
      </c>
      <c r="P250" s="183">
        <v>0</v>
      </c>
      <c r="Q250" s="183">
        <v>0</v>
      </c>
      <c r="R250" s="183">
        <v>0</v>
      </c>
      <c r="S250" s="183">
        <v>0</v>
      </c>
      <c r="T250" s="183">
        <v>423</v>
      </c>
      <c r="U250" s="183">
        <v>449330</v>
      </c>
      <c r="V250" s="183">
        <v>33267</v>
      </c>
      <c r="W250" s="183">
        <v>482597</v>
      </c>
      <c r="X250" s="183">
        <v>5886</v>
      </c>
      <c r="Y250" s="183">
        <v>0</v>
      </c>
      <c r="Z250" s="183">
        <v>488483</v>
      </c>
      <c r="AA250" s="184">
        <f t="shared" si="7"/>
        <v>34.909097405845777</v>
      </c>
    </row>
    <row r="251" spans="1:27" x14ac:dyDescent="0.3">
      <c r="A251" s="10" t="s">
        <v>293</v>
      </c>
      <c r="B251" s="10">
        <v>4</v>
      </c>
      <c r="C251" s="10" t="s">
        <v>717</v>
      </c>
      <c r="D251" s="11">
        <v>40544</v>
      </c>
      <c r="E251" s="11">
        <v>40908</v>
      </c>
      <c r="F251" s="10">
        <v>15010</v>
      </c>
      <c r="G251" s="10">
        <v>15010</v>
      </c>
      <c r="H251" s="183">
        <v>20750</v>
      </c>
      <c r="I251" s="183">
        <v>1274569</v>
      </c>
      <c r="J251" s="183">
        <v>93994</v>
      </c>
      <c r="K251" s="183">
        <v>0</v>
      </c>
      <c r="L251" s="183">
        <v>1389313</v>
      </c>
      <c r="M251" s="183">
        <v>0</v>
      </c>
      <c r="N251" s="10">
        <v>0</v>
      </c>
      <c r="O251" s="183">
        <v>0</v>
      </c>
      <c r="P251" s="183">
        <v>0</v>
      </c>
      <c r="Q251" s="183">
        <v>0</v>
      </c>
      <c r="R251" s="183">
        <v>0</v>
      </c>
      <c r="S251" s="183">
        <v>0</v>
      </c>
      <c r="T251" s="183">
        <v>0</v>
      </c>
      <c r="U251" s="183">
        <v>1389313</v>
      </c>
      <c r="V251" s="183">
        <v>0</v>
      </c>
      <c r="W251" s="183">
        <v>1389313</v>
      </c>
      <c r="X251" s="183">
        <v>6715</v>
      </c>
      <c r="Y251" s="183">
        <v>0</v>
      </c>
      <c r="Z251" s="183">
        <v>1396028</v>
      </c>
      <c r="AA251" s="184">
        <f t="shared" si="7"/>
        <v>93.006528980679548</v>
      </c>
    </row>
    <row r="252" spans="1:27" x14ac:dyDescent="0.3">
      <c r="A252" s="10" t="s">
        <v>159</v>
      </c>
      <c r="B252" s="10">
        <v>4</v>
      </c>
      <c r="C252" s="10" t="s">
        <v>728</v>
      </c>
      <c r="D252" s="11">
        <v>40725</v>
      </c>
      <c r="E252" s="11">
        <v>41090</v>
      </c>
      <c r="F252" s="10">
        <v>12982</v>
      </c>
      <c r="G252" s="10">
        <v>6503</v>
      </c>
      <c r="H252" s="183">
        <v>59211</v>
      </c>
      <c r="I252" s="183">
        <v>204407</v>
      </c>
      <c r="J252" s="183">
        <v>0</v>
      </c>
      <c r="K252" s="183">
        <v>0</v>
      </c>
      <c r="L252" s="183">
        <v>263618</v>
      </c>
      <c r="M252" s="183">
        <v>30606</v>
      </c>
      <c r="N252" s="10">
        <v>6479</v>
      </c>
      <c r="O252" s="183">
        <v>61045</v>
      </c>
      <c r="P252" s="183">
        <v>0</v>
      </c>
      <c r="Q252" s="183">
        <v>0</v>
      </c>
      <c r="R252" s="183">
        <v>4000</v>
      </c>
      <c r="S252" s="183">
        <v>0</v>
      </c>
      <c r="T252" s="183">
        <v>65045</v>
      </c>
      <c r="U252" s="183">
        <v>328663</v>
      </c>
      <c r="V252" s="183">
        <v>30606</v>
      </c>
      <c r="W252" s="183">
        <v>359269</v>
      </c>
      <c r="X252" s="183">
        <v>5521</v>
      </c>
      <c r="Y252" s="183">
        <v>0</v>
      </c>
      <c r="Z252" s="183">
        <v>364790</v>
      </c>
      <c r="AA252" s="184">
        <f t="shared" si="7"/>
        <v>28.099676475119395</v>
      </c>
    </row>
    <row r="253" spans="1:27" x14ac:dyDescent="0.3">
      <c r="A253" s="10" t="s">
        <v>203</v>
      </c>
      <c r="B253" s="10">
        <v>4</v>
      </c>
      <c r="C253" s="10" t="s">
        <v>720</v>
      </c>
      <c r="D253" s="11">
        <v>40544</v>
      </c>
      <c r="E253" s="11">
        <v>40908</v>
      </c>
      <c r="F253" s="10">
        <v>14854</v>
      </c>
      <c r="G253" s="10">
        <v>14854</v>
      </c>
      <c r="H253" s="183">
        <v>33694</v>
      </c>
      <c r="I253" s="183">
        <v>752241</v>
      </c>
      <c r="J253" s="183">
        <v>0</v>
      </c>
      <c r="K253" s="183">
        <v>1102</v>
      </c>
      <c r="L253" s="183">
        <v>787037</v>
      </c>
      <c r="M253" s="183">
        <v>15037</v>
      </c>
      <c r="N253" s="10">
        <v>0</v>
      </c>
      <c r="O253" s="183">
        <v>0</v>
      </c>
      <c r="P253" s="183">
        <v>0</v>
      </c>
      <c r="Q253" s="183">
        <v>0</v>
      </c>
      <c r="R253" s="183">
        <v>0</v>
      </c>
      <c r="S253" s="183">
        <v>0</v>
      </c>
      <c r="T253" s="183">
        <v>0</v>
      </c>
      <c r="U253" s="183">
        <v>787037</v>
      </c>
      <c r="V253" s="183">
        <v>15037</v>
      </c>
      <c r="W253" s="183">
        <v>802074</v>
      </c>
      <c r="X253" s="183">
        <v>6597</v>
      </c>
      <c r="Y253" s="183">
        <v>0</v>
      </c>
      <c r="Z253" s="183">
        <v>808671</v>
      </c>
      <c r="AA253" s="184">
        <f t="shared" si="7"/>
        <v>54.441295274000268</v>
      </c>
    </row>
    <row r="254" spans="1:27" x14ac:dyDescent="0.3">
      <c r="A254" s="10" t="s">
        <v>362</v>
      </c>
      <c r="B254" s="10">
        <v>4</v>
      </c>
      <c r="C254" s="10" t="s">
        <v>750</v>
      </c>
      <c r="D254" s="11">
        <v>40817</v>
      </c>
      <c r="E254" s="11">
        <v>41182</v>
      </c>
      <c r="F254" s="10">
        <v>14074</v>
      </c>
      <c r="G254" s="10">
        <v>14074</v>
      </c>
      <c r="H254" s="183">
        <v>136391</v>
      </c>
      <c r="I254" s="183">
        <v>239781</v>
      </c>
      <c r="J254" s="183">
        <v>0</v>
      </c>
      <c r="K254" s="183">
        <v>94783</v>
      </c>
      <c r="L254" s="183">
        <v>470955</v>
      </c>
      <c r="M254" s="183">
        <v>0</v>
      </c>
      <c r="N254" s="10">
        <v>0</v>
      </c>
      <c r="O254" s="183">
        <v>0</v>
      </c>
      <c r="P254" s="183">
        <v>0</v>
      </c>
      <c r="Q254" s="183">
        <v>0</v>
      </c>
      <c r="R254" s="183">
        <v>0</v>
      </c>
      <c r="S254" s="183">
        <v>0</v>
      </c>
      <c r="T254" s="183">
        <v>0</v>
      </c>
      <c r="U254" s="183">
        <v>470955</v>
      </c>
      <c r="V254" s="183">
        <v>0</v>
      </c>
      <c r="W254" s="183">
        <v>470955</v>
      </c>
      <c r="X254" s="183">
        <v>6303</v>
      </c>
      <c r="Y254" s="183">
        <v>0</v>
      </c>
      <c r="Z254" s="183">
        <v>477258</v>
      </c>
      <c r="AA254" s="184">
        <f t="shared" si="7"/>
        <v>33.910615319027997</v>
      </c>
    </row>
    <row r="255" spans="1:27" x14ac:dyDescent="0.3">
      <c r="A255" s="10" t="s">
        <v>322</v>
      </c>
      <c r="B255" s="10">
        <v>4</v>
      </c>
      <c r="C255" s="10" t="s">
        <v>717</v>
      </c>
      <c r="D255" s="11">
        <v>40817</v>
      </c>
      <c r="E255" s="11">
        <v>41182</v>
      </c>
      <c r="F255" s="10">
        <v>19591</v>
      </c>
      <c r="G255" s="10">
        <v>19591</v>
      </c>
      <c r="H255" s="183">
        <v>26216</v>
      </c>
      <c r="I255" s="183">
        <v>1191622</v>
      </c>
      <c r="J255" s="183">
        <v>0</v>
      </c>
      <c r="K255" s="183">
        <v>0</v>
      </c>
      <c r="L255" s="183">
        <v>1217838</v>
      </c>
      <c r="M255" s="183">
        <v>65608</v>
      </c>
      <c r="N255" s="10">
        <v>0</v>
      </c>
      <c r="O255" s="183">
        <v>0</v>
      </c>
      <c r="P255" s="183">
        <v>0</v>
      </c>
      <c r="Q255" s="183">
        <v>0</v>
      </c>
      <c r="R255" s="183">
        <v>0</v>
      </c>
      <c r="S255" s="183">
        <v>0</v>
      </c>
      <c r="T255" s="183">
        <v>0</v>
      </c>
      <c r="U255" s="183">
        <v>1217838</v>
      </c>
      <c r="V255" s="183">
        <v>65608</v>
      </c>
      <c r="W255" s="183">
        <v>1283446</v>
      </c>
      <c r="X255" s="183">
        <v>8774</v>
      </c>
      <c r="Y255" s="183">
        <v>4317</v>
      </c>
      <c r="Z255" s="183">
        <v>1296537</v>
      </c>
      <c r="AA255" s="184">
        <f t="shared" si="7"/>
        <v>66.180235822571589</v>
      </c>
    </row>
    <row r="256" spans="1:27" x14ac:dyDescent="0.3">
      <c r="A256" s="10" t="s">
        <v>304</v>
      </c>
      <c r="B256" s="10">
        <v>4</v>
      </c>
      <c r="C256" s="10" t="s">
        <v>743</v>
      </c>
      <c r="D256" s="11">
        <v>40817</v>
      </c>
      <c r="E256" s="11">
        <v>41182</v>
      </c>
      <c r="F256" s="10">
        <v>13306</v>
      </c>
      <c r="G256" s="10">
        <v>13306</v>
      </c>
      <c r="H256" s="183">
        <v>45444</v>
      </c>
      <c r="I256" s="183">
        <v>248550</v>
      </c>
      <c r="J256" s="183">
        <v>0</v>
      </c>
      <c r="K256" s="183">
        <v>43706</v>
      </c>
      <c r="L256" s="183">
        <v>337700</v>
      </c>
      <c r="M256" s="183">
        <v>133168</v>
      </c>
      <c r="N256" s="10">
        <v>0</v>
      </c>
      <c r="O256" s="183">
        <v>0</v>
      </c>
      <c r="P256" s="183">
        <v>0</v>
      </c>
      <c r="Q256" s="183">
        <v>0</v>
      </c>
      <c r="R256" s="183">
        <v>0</v>
      </c>
      <c r="S256" s="183">
        <v>0</v>
      </c>
      <c r="T256" s="183">
        <v>0</v>
      </c>
      <c r="U256" s="183">
        <v>337700</v>
      </c>
      <c r="V256" s="183">
        <v>133168</v>
      </c>
      <c r="W256" s="183">
        <v>470868</v>
      </c>
      <c r="X256" s="183">
        <v>8648</v>
      </c>
      <c r="Y256" s="183">
        <v>0</v>
      </c>
      <c r="Z256" s="183">
        <v>479516</v>
      </c>
      <c r="AA256" s="184">
        <f t="shared" si="7"/>
        <v>36.037577032917483</v>
      </c>
    </row>
    <row r="257" spans="1:27" x14ac:dyDescent="0.3">
      <c r="A257" s="10" t="s">
        <v>278</v>
      </c>
      <c r="B257" s="10">
        <v>4</v>
      </c>
      <c r="C257" s="10" t="s">
        <v>711</v>
      </c>
      <c r="D257" s="11">
        <v>40817</v>
      </c>
      <c r="E257" s="11">
        <v>41182</v>
      </c>
      <c r="F257" s="10">
        <v>14230</v>
      </c>
      <c r="G257" s="10">
        <v>8835</v>
      </c>
      <c r="H257" s="183">
        <v>38653</v>
      </c>
      <c r="I257" s="183">
        <v>198349</v>
      </c>
      <c r="J257" s="183">
        <v>0</v>
      </c>
      <c r="K257" s="183">
        <v>0</v>
      </c>
      <c r="L257" s="183">
        <v>237002</v>
      </c>
      <c r="M257" s="183">
        <v>32523</v>
      </c>
      <c r="N257" s="10">
        <v>5395</v>
      </c>
      <c r="O257" s="183">
        <v>23282</v>
      </c>
      <c r="P257" s="183">
        <v>0</v>
      </c>
      <c r="Q257" s="183">
        <v>0</v>
      </c>
      <c r="R257" s="183">
        <v>3579</v>
      </c>
      <c r="S257" s="183">
        <v>0</v>
      </c>
      <c r="T257" s="183">
        <v>26861</v>
      </c>
      <c r="U257" s="183">
        <v>263863</v>
      </c>
      <c r="V257" s="183">
        <v>32523</v>
      </c>
      <c r="W257" s="183">
        <v>296386</v>
      </c>
      <c r="X257" s="183">
        <v>6385</v>
      </c>
      <c r="Y257" s="183">
        <v>9990</v>
      </c>
      <c r="Z257" s="183">
        <v>312761</v>
      </c>
      <c r="AA257" s="184">
        <f t="shared" si="7"/>
        <v>21.978988053408294</v>
      </c>
    </row>
    <row r="258" spans="1:27" x14ac:dyDescent="0.3">
      <c r="A258" s="10" t="s">
        <v>193</v>
      </c>
      <c r="B258" s="10">
        <v>4</v>
      </c>
      <c r="C258" s="10" t="s">
        <v>704</v>
      </c>
      <c r="D258" s="11">
        <v>40725</v>
      </c>
      <c r="E258" s="11">
        <v>41090</v>
      </c>
      <c r="F258" s="10">
        <v>19900</v>
      </c>
      <c r="G258" s="10">
        <v>19900</v>
      </c>
      <c r="H258" s="183">
        <v>26874</v>
      </c>
      <c r="I258" s="183">
        <v>532514</v>
      </c>
      <c r="J258" s="183">
        <v>511267</v>
      </c>
      <c r="K258" s="183">
        <v>0</v>
      </c>
      <c r="L258" s="183">
        <v>1070655</v>
      </c>
      <c r="M258" s="183">
        <v>93445</v>
      </c>
      <c r="N258" s="10">
        <v>0</v>
      </c>
      <c r="O258" s="183">
        <v>0</v>
      </c>
      <c r="P258" s="183">
        <v>0</v>
      </c>
      <c r="Q258" s="183">
        <v>0</v>
      </c>
      <c r="R258" s="183">
        <v>0</v>
      </c>
      <c r="S258" s="183">
        <v>0</v>
      </c>
      <c r="T258" s="183">
        <v>0</v>
      </c>
      <c r="U258" s="183">
        <v>1070655</v>
      </c>
      <c r="V258" s="183">
        <v>93445</v>
      </c>
      <c r="W258" s="183">
        <v>1164100</v>
      </c>
      <c r="X258" s="183">
        <v>8618</v>
      </c>
      <c r="Y258" s="183">
        <v>0</v>
      </c>
      <c r="Z258" s="183">
        <v>1172718</v>
      </c>
      <c r="AA258" s="184">
        <f t="shared" si="7"/>
        <v>58.930552763819094</v>
      </c>
    </row>
    <row r="259" spans="1:27" x14ac:dyDescent="0.3">
      <c r="A259" s="10" t="s">
        <v>306</v>
      </c>
      <c r="B259" s="10">
        <v>4</v>
      </c>
      <c r="C259" s="10" t="s">
        <v>742</v>
      </c>
      <c r="D259" s="11">
        <v>40725</v>
      </c>
      <c r="E259" s="11">
        <v>41090</v>
      </c>
      <c r="F259" s="10">
        <v>17626</v>
      </c>
      <c r="G259" s="10">
        <v>17626</v>
      </c>
      <c r="H259" s="183">
        <v>93001</v>
      </c>
      <c r="I259" s="183">
        <v>557507</v>
      </c>
      <c r="J259" s="183">
        <v>0</v>
      </c>
      <c r="K259" s="183">
        <v>0</v>
      </c>
      <c r="L259" s="183">
        <v>650508</v>
      </c>
      <c r="M259" s="183">
        <v>142962</v>
      </c>
      <c r="N259" s="10">
        <v>0</v>
      </c>
      <c r="O259" s="183">
        <v>0</v>
      </c>
      <c r="P259" s="183">
        <v>0</v>
      </c>
      <c r="Q259" s="183">
        <v>0</v>
      </c>
      <c r="R259" s="183">
        <v>0</v>
      </c>
      <c r="S259" s="183">
        <v>0</v>
      </c>
      <c r="T259" s="183">
        <v>0</v>
      </c>
      <c r="U259" s="183">
        <v>650508</v>
      </c>
      <c r="V259" s="183">
        <v>142962</v>
      </c>
      <c r="W259" s="183">
        <v>793470</v>
      </c>
      <c r="X259" s="183">
        <v>11985</v>
      </c>
      <c r="Y259" s="183">
        <v>0</v>
      </c>
      <c r="Z259" s="183">
        <v>805455</v>
      </c>
      <c r="AA259" s="184">
        <f t="shared" si="7"/>
        <v>45.696981731532965</v>
      </c>
    </row>
    <row r="260" spans="1:27" x14ac:dyDescent="0.3">
      <c r="A260" s="10" t="s">
        <v>8</v>
      </c>
      <c r="B260" s="10">
        <v>4</v>
      </c>
      <c r="C260" s="10" t="s">
        <v>721</v>
      </c>
      <c r="D260" s="11">
        <v>40725</v>
      </c>
      <c r="E260" s="11">
        <v>41090</v>
      </c>
      <c r="F260" s="10">
        <v>13167</v>
      </c>
      <c r="G260" s="10">
        <v>9878</v>
      </c>
      <c r="H260" s="183">
        <v>14174</v>
      </c>
      <c r="I260" s="183">
        <v>372530</v>
      </c>
      <c r="J260" s="183">
        <v>0</v>
      </c>
      <c r="K260" s="183">
        <v>0</v>
      </c>
      <c r="L260" s="183">
        <v>386704</v>
      </c>
      <c r="M260" s="183">
        <v>0</v>
      </c>
      <c r="N260" s="10">
        <v>3289</v>
      </c>
      <c r="O260" s="183">
        <v>0</v>
      </c>
      <c r="P260" s="183">
        <v>0</v>
      </c>
      <c r="Q260" s="183">
        <v>0</v>
      </c>
      <c r="R260" s="183">
        <v>8996</v>
      </c>
      <c r="S260" s="183">
        <v>0</v>
      </c>
      <c r="T260" s="183">
        <v>8996</v>
      </c>
      <c r="U260" s="183">
        <v>395700</v>
      </c>
      <c r="V260" s="183">
        <v>0</v>
      </c>
      <c r="W260" s="183">
        <v>395700</v>
      </c>
      <c r="X260" s="183">
        <v>5194</v>
      </c>
      <c r="Y260" s="183">
        <v>0</v>
      </c>
      <c r="Z260" s="183">
        <v>400894</v>
      </c>
      <c r="AA260" s="184">
        <f t="shared" si="7"/>
        <v>30.446874762664237</v>
      </c>
    </row>
    <row r="261" spans="1:27" x14ac:dyDescent="0.3">
      <c r="A261" s="10" t="s">
        <v>169</v>
      </c>
      <c r="B261" s="10">
        <v>4</v>
      </c>
      <c r="C261" s="10" t="s">
        <v>734</v>
      </c>
      <c r="D261" s="11">
        <v>40725</v>
      </c>
      <c r="E261" s="11">
        <v>41090</v>
      </c>
      <c r="F261" s="10">
        <v>17068</v>
      </c>
      <c r="G261" s="10">
        <v>16169</v>
      </c>
      <c r="H261" s="183">
        <v>70485</v>
      </c>
      <c r="I261" s="183">
        <v>188031</v>
      </c>
      <c r="J261" s="183">
        <v>0</v>
      </c>
      <c r="K261" s="183">
        <v>298</v>
      </c>
      <c r="L261" s="183">
        <v>258814</v>
      </c>
      <c r="M261" s="183">
        <v>15435</v>
      </c>
      <c r="N261" s="10">
        <v>899</v>
      </c>
      <c r="O261" s="183">
        <v>0</v>
      </c>
      <c r="P261" s="183">
        <v>0</v>
      </c>
      <c r="Q261" s="183">
        <v>0</v>
      </c>
      <c r="R261" s="183">
        <v>0</v>
      </c>
      <c r="S261" s="183">
        <v>0</v>
      </c>
      <c r="T261" s="183">
        <v>0</v>
      </c>
      <c r="U261" s="183">
        <v>258814</v>
      </c>
      <c r="V261" s="183">
        <v>15435</v>
      </c>
      <c r="W261" s="183">
        <v>274249</v>
      </c>
      <c r="X261" s="183">
        <v>6574</v>
      </c>
      <c r="Y261" s="183">
        <v>0</v>
      </c>
      <c r="Z261" s="183">
        <v>280823</v>
      </c>
      <c r="AA261" s="184">
        <f t="shared" si="7"/>
        <v>16.453187250996017</v>
      </c>
    </row>
    <row r="262" spans="1:27" x14ac:dyDescent="0.3">
      <c r="A262" s="10" t="s">
        <v>175</v>
      </c>
      <c r="B262" s="10">
        <v>4</v>
      </c>
      <c r="C262" s="10" t="s">
        <v>718</v>
      </c>
      <c r="D262" s="11">
        <v>40725</v>
      </c>
      <c r="E262" s="11">
        <v>41090</v>
      </c>
      <c r="F262" s="10">
        <v>14480</v>
      </c>
      <c r="G262" s="10">
        <v>14480</v>
      </c>
      <c r="H262" s="183">
        <v>13712</v>
      </c>
      <c r="I262" s="183">
        <v>0</v>
      </c>
      <c r="J262" s="183">
        <v>0</v>
      </c>
      <c r="K262" s="183">
        <v>383544</v>
      </c>
      <c r="L262" s="183">
        <v>397256</v>
      </c>
      <c r="M262" s="183">
        <v>15654</v>
      </c>
      <c r="N262" s="10">
        <v>0</v>
      </c>
      <c r="O262" s="183">
        <v>0</v>
      </c>
      <c r="P262" s="183">
        <v>0</v>
      </c>
      <c r="Q262" s="183">
        <v>0</v>
      </c>
      <c r="R262" s="183">
        <v>0</v>
      </c>
      <c r="S262" s="183">
        <v>0</v>
      </c>
      <c r="T262" s="183">
        <v>0</v>
      </c>
      <c r="U262" s="183">
        <v>397256</v>
      </c>
      <c r="V262" s="183">
        <v>15654</v>
      </c>
      <c r="W262" s="183">
        <v>412910</v>
      </c>
      <c r="X262" s="183">
        <v>6122</v>
      </c>
      <c r="Y262" s="183">
        <v>0</v>
      </c>
      <c r="Z262" s="183">
        <v>419032</v>
      </c>
      <c r="AA262" s="184">
        <f t="shared" si="7"/>
        <v>28.938674033149173</v>
      </c>
    </row>
    <row r="263" spans="1:27" x14ac:dyDescent="0.3">
      <c r="A263" s="10" t="s">
        <v>249</v>
      </c>
      <c r="B263" s="10">
        <v>4</v>
      </c>
      <c r="C263" s="10" t="s">
        <v>751</v>
      </c>
      <c r="D263" s="11">
        <v>40544</v>
      </c>
      <c r="E263" s="11">
        <v>40908</v>
      </c>
      <c r="F263" s="10">
        <v>13326</v>
      </c>
      <c r="G263" s="10">
        <v>13326</v>
      </c>
      <c r="H263" s="183">
        <v>53017</v>
      </c>
      <c r="I263" s="183">
        <v>526998</v>
      </c>
      <c r="J263" s="183">
        <v>0</v>
      </c>
      <c r="K263" s="183">
        <v>0</v>
      </c>
      <c r="L263" s="183">
        <v>580015</v>
      </c>
      <c r="M263" s="183">
        <v>249966</v>
      </c>
      <c r="N263" s="10">
        <v>0</v>
      </c>
      <c r="O263" s="183">
        <v>0</v>
      </c>
      <c r="P263" s="183">
        <v>0</v>
      </c>
      <c r="Q263" s="183">
        <v>0</v>
      </c>
      <c r="R263" s="183">
        <v>0</v>
      </c>
      <c r="S263" s="183">
        <v>0</v>
      </c>
      <c r="T263" s="183">
        <v>0</v>
      </c>
      <c r="U263" s="183">
        <v>580015</v>
      </c>
      <c r="V263" s="183">
        <v>249966</v>
      </c>
      <c r="W263" s="183">
        <v>829981</v>
      </c>
      <c r="X263" s="183">
        <v>5868</v>
      </c>
      <c r="Y263" s="183">
        <v>0</v>
      </c>
      <c r="Z263" s="183">
        <v>835849</v>
      </c>
      <c r="AA263" s="184">
        <f t="shared" si="7"/>
        <v>62.723172745009755</v>
      </c>
    </row>
    <row r="264" spans="1:27" x14ac:dyDescent="0.3">
      <c r="A264" s="10" t="s">
        <v>366</v>
      </c>
      <c r="B264" s="10">
        <v>4</v>
      </c>
      <c r="C264" s="10" t="s">
        <v>760</v>
      </c>
      <c r="D264" s="11">
        <v>40544</v>
      </c>
      <c r="E264" s="11">
        <v>40908</v>
      </c>
      <c r="F264" s="10">
        <v>25692</v>
      </c>
      <c r="G264" s="10">
        <v>25692</v>
      </c>
      <c r="H264" s="183">
        <v>182465</v>
      </c>
      <c r="I264" s="183">
        <v>462787</v>
      </c>
      <c r="J264" s="183">
        <v>0</v>
      </c>
      <c r="K264" s="183">
        <v>0</v>
      </c>
      <c r="L264" s="183">
        <v>645252</v>
      </c>
      <c r="M264" s="183">
        <v>55156</v>
      </c>
      <c r="N264" s="10">
        <v>0</v>
      </c>
      <c r="O264" s="183">
        <v>0</v>
      </c>
      <c r="P264" s="183">
        <v>0</v>
      </c>
      <c r="Q264" s="183">
        <v>0</v>
      </c>
      <c r="R264" s="183">
        <v>0</v>
      </c>
      <c r="S264" s="183">
        <v>0</v>
      </c>
      <c r="T264" s="183">
        <v>0</v>
      </c>
      <c r="U264" s="183">
        <v>645252</v>
      </c>
      <c r="V264" s="183">
        <v>55156</v>
      </c>
      <c r="W264" s="183">
        <v>700408</v>
      </c>
      <c r="X264" s="183">
        <v>12395</v>
      </c>
      <c r="Y264" s="183">
        <v>0</v>
      </c>
      <c r="Z264" s="183">
        <v>712803</v>
      </c>
      <c r="AA264" s="184">
        <f t="shared" si="7"/>
        <v>27.744161606725829</v>
      </c>
    </row>
    <row r="265" spans="1:27" x14ac:dyDescent="0.3">
      <c r="A265" s="10" t="s">
        <v>356</v>
      </c>
      <c r="B265" s="10">
        <v>4</v>
      </c>
      <c r="C265" s="10" t="s">
        <v>762</v>
      </c>
      <c r="D265" s="11">
        <v>40725</v>
      </c>
      <c r="E265" s="11">
        <v>41090</v>
      </c>
      <c r="F265" s="10">
        <v>15958</v>
      </c>
      <c r="G265" s="10">
        <v>15958</v>
      </c>
      <c r="H265" s="183">
        <v>74006</v>
      </c>
      <c r="I265" s="183">
        <v>579285</v>
      </c>
      <c r="J265" s="183">
        <v>0</v>
      </c>
      <c r="K265" s="183">
        <v>0</v>
      </c>
      <c r="L265" s="183">
        <v>653291</v>
      </c>
      <c r="M265" s="183">
        <v>35539</v>
      </c>
      <c r="N265" s="10">
        <v>0</v>
      </c>
      <c r="O265" s="183">
        <v>0</v>
      </c>
      <c r="P265" s="183">
        <v>0</v>
      </c>
      <c r="Q265" s="183">
        <v>0</v>
      </c>
      <c r="R265" s="183">
        <v>0</v>
      </c>
      <c r="S265" s="183">
        <v>0</v>
      </c>
      <c r="T265" s="183">
        <v>0</v>
      </c>
      <c r="U265" s="183">
        <v>653291</v>
      </c>
      <c r="V265" s="183">
        <v>35539</v>
      </c>
      <c r="W265" s="183">
        <v>688830</v>
      </c>
      <c r="X265" s="183">
        <v>6501</v>
      </c>
      <c r="Y265" s="183">
        <v>0</v>
      </c>
      <c r="Z265" s="183">
        <v>695331</v>
      </c>
      <c r="AA265" s="184">
        <f t="shared" si="7"/>
        <v>43.572565484396542</v>
      </c>
    </row>
    <row r="266" spans="1:27" x14ac:dyDescent="0.3">
      <c r="A266" s="10" t="s">
        <v>299</v>
      </c>
      <c r="B266" s="10">
        <v>4</v>
      </c>
      <c r="C266" s="10" t="s">
        <v>734</v>
      </c>
      <c r="D266" s="11">
        <v>40725</v>
      </c>
      <c r="E266" s="11">
        <v>41090</v>
      </c>
      <c r="F266" s="10">
        <v>21165</v>
      </c>
      <c r="G266" s="10">
        <v>21165</v>
      </c>
      <c r="H266" s="183">
        <v>99921</v>
      </c>
      <c r="I266" s="183">
        <v>393118</v>
      </c>
      <c r="J266" s="183">
        <v>0</v>
      </c>
      <c r="K266" s="183">
        <v>0</v>
      </c>
      <c r="L266" s="183">
        <v>493039</v>
      </c>
      <c r="M266" s="183">
        <v>27825</v>
      </c>
      <c r="N266" s="10">
        <v>0</v>
      </c>
      <c r="O266" s="183">
        <v>0</v>
      </c>
      <c r="P266" s="183">
        <v>0</v>
      </c>
      <c r="Q266" s="183">
        <v>0</v>
      </c>
      <c r="R266" s="183">
        <v>0</v>
      </c>
      <c r="S266" s="183">
        <v>0</v>
      </c>
      <c r="T266" s="183">
        <v>0</v>
      </c>
      <c r="U266" s="183">
        <v>493039</v>
      </c>
      <c r="V266" s="183">
        <v>27825</v>
      </c>
      <c r="W266" s="183">
        <v>520864</v>
      </c>
      <c r="X266" s="183">
        <v>9431</v>
      </c>
      <c r="Y266" s="183">
        <v>0</v>
      </c>
      <c r="Z266" s="183">
        <v>530295</v>
      </c>
      <c r="AA266" s="184">
        <f t="shared" si="7"/>
        <v>25.055279943302622</v>
      </c>
    </row>
    <row r="267" spans="1:27" x14ac:dyDescent="0.3">
      <c r="A267" s="10" t="s">
        <v>139</v>
      </c>
      <c r="B267" s="10">
        <v>4</v>
      </c>
      <c r="C267" s="10" t="s">
        <v>721</v>
      </c>
      <c r="D267" s="11">
        <v>40725</v>
      </c>
      <c r="E267" s="11">
        <v>41090</v>
      </c>
      <c r="F267" s="10">
        <v>22423</v>
      </c>
      <c r="G267" s="10">
        <v>22423</v>
      </c>
      <c r="H267" s="183">
        <v>18888</v>
      </c>
      <c r="I267" s="183">
        <v>358867</v>
      </c>
      <c r="J267" s="183">
        <v>0</v>
      </c>
      <c r="K267" s="183">
        <v>0</v>
      </c>
      <c r="L267" s="183">
        <v>377755</v>
      </c>
      <c r="M267" s="183">
        <v>26102</v>
      </c>
      <c r="N267" s="10">
        <v>0</v>
      </c>
      <c r="O267" s="183">
        <v>0</v>
      </c>
      <c r="P267" s="183">
        <v>0</v>
      </c>
      <c r="Q267" s="183">
        <v>0</v>
      </c>
      <c r="R267" s="183">
        <v>0</v>
      </c>
      <c r="S267" s="183">
        <v>0</v>
      </c>
      <c r="T267" s="183">
        <v>0</v>
      </c>
      <c r="U267" s="183">
        <v>377755</v>
      </c>
      <c r="V267" s="183">
        <v>26102</v>
      </c>
      <c r="W267" s="183">
        <v>403857</v>
      </c>
      <c r="X267" s="183">
        <v>9346</v>
      </c>
      <c r="Y267" s="183">
        <v>0</v>
      </c>
      <c r="Z267" s="183">
        <v>413203</v>
      </c>
      <c r="AA267" s="184">
        <f t="shared" si="7"/>
        <v>18.427641261205014</v>
      </c>
    </row>
    <row r="268" spans="1:27" x14ac:dyDescent="0.3">
      <c r="A268" s="10" t="s">
        <v>223</v>
      </c>
      <c r="B268" s="10">
        <v>4</v>
      </c>
      <c r="C268" s="10" t="s">
        <v>721</v>
      </c>
      <c r="D268" s="11">
        <v>40544</v>
      </c>
      <c r="E268" s="11">
        <v>40908</v>
      </c>
      <c r="F268" s="10">
        <v>14236</v>
      </c>
      <c r="G268" s="10">
        <v>14236</v>
      </c>
      <c r="H268" s="183">
        <v>11718</v>
      </c>
      <c r="I268" s="183">
        <v>571674</v>
      </c>
      <c r="J268" s="183">
        <v>0</v>
      </c>
      <c r="K268" s="183">
        <v>0</v>
      </c>
      <c r="L268" s="183">
        <v>583392</v>
      </c>
      <c r="M268" s="183">
        <v>27077</v>
      </c>
      <c r="N268" s="10">
        <v>0</v>
      </c>
      <c r="O268" s="183">
        <v>0</v>
      </c>
      <c r="P268" s="183">
        <v>0</v>
      </c>
      <c r="Q268" s="183">
        <v>0</v>
      </c>
      <c r="R268" s="183">
        <v>0</v>
      </c>
      <c r="S268" s="183">
        <v>0</v>
      </c>
      <c r="T268" s="183">
        <v>0</v>
      </c>
      <c r="U268" s="183">
        <v>583392</v>
      </c>
      <c r="V268" s="183">
        <v>27077</v>
      </c>
      <c r="W268" s="183">
        <v>610469</v>
      </c>
      <c r="X268" s="183">
        <v>6789</v>
      </c>
      <c r="Y268" s="183">
        <v>0</v>
      </c>
      <c r="Z268" s="183">
        <v>617258</v>
      </c>
      <c r="AA268" s="184">
        <f t="shared" si="7"/>
        <v>43.358949143017703</v>
      </c>
    </row>
    <row r="269" spans="1:27" x14ac:dyDescent="0.3">
      <c r="A269" s="10" t="s">
        <v>5</v>
      </c>
      <c r="B269" s="10">
        <v>4</v>
      </c>
      <c r="C269" s="10" t="s">
        <v>718</v>
      </c>
      <c r="D269" s="11">
        <v>40544</v>
      </c>
      <c r="E269" s="11">
        <v>40908</v>
      </c>
      <c r="F269" s="10">
        <v>24587</v>
      </c>
      <c r="G269" s="10">
        <v>24587</v>
      </c>
      <c r="H269" s="183">
        <v>0</v>
      </c>
      <c r="I269" s="183">
        <v>0</v>
      </c>
      <c r="J269" s="183">
        <v>0</v>
      </c>
      <c r="K269" s="183">
        <v>0</v>
      </c>
      <c r="L269" s="183">
        <v>0</v>
      </c>
      <c r="M269" s="183">
        <v>21628</v>
      </c>
      <c r="N269" s="10">
        <v>0</v>
      </c>
      <c r="O269" s="183">
        <v>0</v>
      </c>
      <c r="P269" s="183">
        <v>0</v>
      </c>
      <c r="Q269" s="183">
        <v>0</v>
      </c>
      <c r="R269" s="183">
        <v>0</v>
      </c>
      <c r="S269" s="183">
        <v>0</v>
      </c>
      <c r="T269" s="183">
        <v>0</v>
      </c>
      <c r="U269" s="183">
        <v>0</v>
      </c>
      <c r="V269" s="183">
        <v>21628</v>
      </c>
      <c r="W269" s="183">
        <v>21628</v>
      </c>
      <c r="X269" s="183">
        <v>0</v>
      </c>
      <c r="Y269" s="183">
        <v>0</v>
      </c>
      <c r="Z269" s="183">
        <v>21628</v>
      </c>
      <c r="AA269" s="184">
        <f t="shared" ref="AA269:AA335" si="10">Z269/F269</f>
        <v>0.87965184853784517</v>
      </c>
    </row>
    <row r="270" spans="1:27" x14ac:dyDescent="0.3">
      <c r="A270" s="10" t="s">
        <v>298</v>
      </c>
      <c r="B270" s="10">
        <v>4</v>
      </c>
      <c r="C270" s="10" t="s">
        <v>753</v>
      </c>
      <c r="D270" s="11">
        <v>40725</v>
      </c>
      <c r="E270" s="11">
        <v>41090</v>
      </c>
      <c r="F270" s="10">
        <v>13233</v>
      </c>
      <c r="G270" s="10">
        <v>7350</v>
      </c>
      <c r="H270" s="183">
        <v>19263</v>
      </c>
      <c r="I270" s="183">
        <v>0</v>
      </c>
      <c r="J270" s="183">
        <v>307355</v>
      </c>
      <c r="K270" s="183">
        <v>0</v>
      </c>
      <c r="L270" s="183">
        <v>326618</v>
      </c>
      <c r="M270" s="183">
        <v>68064</v>
      </c>
      <c r="N270" s="10">
        <v>5883</v>
      </c>
      <c r="O270" s="183">
        <v>0</v>
      </c>
      <c r="P270" s="183">
        <v>335237</v>
      </c>
      <c r="Q270" s="183">
        <v>0</v>
      </c>
      <c r="R270" s="183">
        <v>0</v>
      </c>
      <c r="S270" s="183">
        <v>0</v>
      </c>
      <c r="T270" s="183">
        <v>335237</v>
      </c>
      <c r="U270" s="183">
        <v>661855</v>
      </c>
      <c r="V270" s="183">
        <v>68064</v>
      </c>
      <c r="W270" s="183">
        <v>729919</v>
      </c>
      <c r="X270" s="183">
        <v>5416</v>
      </c>
      <c r="Y270" s="183">
        <v>8284</v>
      </c>
      <c r="Z270" s="183">
        <v>743619</v>
      </c>
      <c r="AA270" s="184">
        <f t="shared" si="10"/>
        <v>56.194287009748358</v>
      </c>
    </row>
    <row r="271" spans="1:27" x14ac:dyDescent="0.3">
      <c r="A271" s="10" t="s">
        <v>136</v>
      </c>
      <c r="B271" s="10">
        <v>4</v>
      </c>
      <c r="C271" s="10" t="s">
        <v>704</v>
      </c>
      <c r="D271" s="11">
        <v>40725</v>
      </c>
      <c r="E271" s="11">
        <v>41090</v>
      </c>
      <c r="F271" s="10">
        <v>16422</v>
      </c>
      <c r="G271" s="10">
        <v>16422</v>
      </c>
      <c r="H271" s="183">
        <v>25039</v>
      </c>
      <c r="I271" s="183">
        <v>306167</v>
      </c>
      <c r="J271" s="183">
        <v>0</v>
      </c>
      <c r="K271" s="183">
        <v>0</v>
      </c>
      <c r="L271" s="183">
        <v>331206</v>
      </c>
      <c r="M271" s="183">
        <v>60104</v>
      </c>
      <c r="N271" s="10">
        <v>0</v>
      </c>
      <c r="O271" s="183">
        <v>0</v>
      </c>
      <c r="P271" s="183">
        <v>0</v>
      </c>
      <c r="Q271" s="183">
        <v>0</v>
      </c>
      <c r="R271" s="183">
        <v>0</v>
      </c>
      <c r="S271" s="183">
        <v>0</v>
      </c>
      <c r="T271" s="183">
        <v>0</v>
      </c>
      <c r="U271" s="183">
        <v>331206</v>
      </c>
      <c r="V271" s="183">
        <v>60104</v>
      </c>
      <c r="W271" s="183">
        <v>391310</v>
      </c>
      <c r="X271" s="183">
        <v>7848</v>
      </c>
      <c r="Y271" s="183">
        <v>0</v>
      </c>
      <c r="Z271" s="183">
        <v>399158</v>
      </c>
      <c r="AA271" s="184">
        <f t="shared" si="10"/>
        <v>24.306296431616126</v>
      </c>
    </row>
    <row r="272" spans="1:27" x14ac:dyDescent="0.3">
      <c r="A272" s="10" t="s">
        <v>275</v>
      </c>
      <c r="B272" s="10">
        <v>4</v>
      </c>
      <c r="C272" s="10" t="s">
        <v>704</v>
      </c>
      <c r="D272" s="11">
        <v>40544</v>
      </c>
      <c r="E272" s="11">
        <v>40908</v>
      </c>
      <c r="F272" s="10">
        <v>19202</v>
      </c>
      <c r="G272" s="10">
        <v>19202</v>
      </c>
      <c r="H272" s="183">
        <v>23514</v>
      </c>
      <c r="I272" s="183">
        <v>888694</v>
      </c>
      <c r="J272" s="183">
        <v>0</v>
      </c>
      <c r="K272" s="183">
        <v>0</v>
      </c>
      <c r="L272" s="183">
        <v>912208</v>
      </c>
      <c r="M272" s="183">
        <v>42635</v>
      </c>
      <c r="N272" s="10">
        <v>0</v>
      </c>
      <c r="O272" s="183">
        <v>0</v>
      </c>
      <c r="P272" s="183">
        <v>0</v>
      </c>
      <c r="Q272" s="183">
        <v>0</v>
      </c>
      <c r="R272" s="183">
        <v>0</v>
      </c>
      <c r="S272" s="183">
        <v>0</v>
      </c>
      <c r="T272" s="183">
        <v>0</v>
      </c>
      <c r="U272" s="183">
        <v>912208</v>
      </c>
      <c r="V272" s="183">
        <v>42635</v>
      </c>
      <c r="W272" s="183">
        <v>954843</v>
      </c>
      <c r="X272" s="183">
        <v>9130</v>
      </c>
      <c r="Y272" s="183">
        <v>0</v>
      </c>
      <c r="Z272" s="183">
        <v>963973</v>
      </c>
      <c r="AA272" s="184">
        <f t="shared" si="10"/>
        <v>50.201697739818769</v>
      </c>
    </row>
    <row r="273" spans="1:27" x14ac:dyDescent="0.3">
      <c r="A273" s="10" t="s">
        <v>162</v>
      </c>
      <c r="B273" s="10">
        <v>4</v>
      </c>
      <c r="C273" s="10" t="s">
        <v>739</v>
      </c>
      <c r="D273" s="11">
        <v>40725</v>
      </c>
      <c r="E273" s="11">
        <v>41090</v>
      </c>
      <c r="F273" s="10">
        <v>13135</v>
      </c>
      <c r="G273" s="10">
        <v>8305</v>
      </c>
      <c r="H273" s="183">
        <v>20218</v>
      </c>
      <c r="I273" s="183">
        <v>148880</v>
      </c>
      <c r="J273" s="183">
        <v>0</v>
      </c>
      <c r="K273" s="183">
        <v>8105</v>
      </c>
      <c r="L273" s="183">
        <v>177203</v>
      </c>
      <c r="M273" s="183">
        <v>28252</v>
      </c>
      <c r="N273" s="10">
        <v>4830</v>
      </c>
      <c r="O273" s="183">
        <v>11784</v>
      </c>
      <c r="P273" s="183">
        <v>0</v>
      </c>
      <c r="Q273" s="183">
        <v>0</v>
      </c>
      <c r="R273" s="183">
        <v>16800</v>
      </c>
      <c r="S273" s="183">
        <v>0</v>
      </c>
      <c r="T273" s="183">
        <v>28584</v>
      </c>
      <c r="U273" s="183">
        <v>205787</v>
      </c>
      <c r="V273" s="183">
        <v>28252</v>
      </c>
      <c r="W273" s="183">
        <v>234039</v>
      </c>
      <c r="X273" s="183">
        <v>5396</v>
      </c>
      <c r="Y273" s="183">
        <v>0</v>
      </c>
      <c r="Z273" s="183">
        <v>239435</v>
      </c>
      <c r="AA273" s="184">
        <f t="shared" si="10"/>
        <v>18.228778073848495</v>
      </c>
    </row>
    <row r="274" spans="1:27" x14ac:dyDescent="0.3">
      <c r="A274" s="10" t="s">
        <v>285</v>
      </c>
      <c r="B274" s="10">
        <v>4</v>
      </c>
      <c r="C274" s="10" t="s">
        <v>704</v>
      </c>
      <c r="D274" s="11">
        <v>40725</v>
      </c>
      <c r="E274" s="11">
        <v>41090</v>
      </c>
      <c r="F274" s="10">
        <v>23088</v>
      </c>
      <c r="G274" s="10">
        <v>11362</v>
      </c>
      <c r="H274" s="183">
        <v>13520</v>
      </c>
      <c r="I274" s="183">
        <v>241188</v>
      </c>
      <c r="J274" s="183">
        <v>0</v>
      </c>
      <c r="K274" s="183">
        <v>0</v>
      </c>
      <c r="L274" s="183">
        <v>254708</v>
      </c>
      <c r="M274" s="183">
        <v>7629</v>
      </c>
      <c r="N274" s="10">
        <v>11726</v>
      </c>
      <c r="O274" s="183">
        <v>9683</v>
      </c>
      <c r="P274" s="183">
        <v>0</v>
      </c>
      <c r="Q274" s="183">
        <v>0</v>
      </c>
      <c r="R274" s="183">
        <v>13110</v>
      </c>
      <c r="S274" s="183">
        <v>0</v>
      </c>
      <c r="T274" s="183">
        <v>22793</v>
      </c>
      <c r="U274" s="183">
        <v>277501</v>
      </c>
      <c r="V274" s="183">
        <v>7629</v>
      </c>
      <c r="W274" s="183">
        <v>285130</v>
      </c>
      <c r="X274" s="183">
        <v>9385</v>
      </c>
      <c r="Y274" s="183">
        <v>0</v>
      </c>
      <c r="Z274" s="183">
        <v>294515</v>
      </c>
      <c r="AA274" s="184">
        <f t="shared" si="10"/>
        <v>12.756193693693694</v>
      </c>
    </row>
    <row r="275" spans="1:27" x14ac:dyDescent="0.3">
      <c r="A275" s="10" t="s">
        <v>250</v>
      </c>
      <c r="B275" s="10">
        <v>4</v>
      </c>
      <c r="C275" s="10" t="s">
        <v>768</v>
      </c>
      <c r="D275" s="11">
        <v>40725</v>
      </c>
      <c r="E275" s="11">
        <v>41090</v>
      </c>
      <c r="F275" s="10">
        <v>15322</v>
      </c>
      <c r="G275" s="10">
        <v>15322</v>
      </c>
      <c r="H275" s="183">
        <v>217920</v>
      </c>
      <c r="I275" s="183">
        <v>451073</v>
      </c>
      <c r="J275" s="183">
        <v>0</v>
      </c>
      <c r="K275" s="183">
        <v>0</v>
      </c>
      <c r="L275" s="183">
        <v>668993</v>
      </c>
      <c r="M275" s="183">
        <v>23484</v>
      </c>
      <c r="N275" s="10">
        <v>0</v>
      </c>
      <c r="O275" s="183">
        <v>0</v>
      </c>
      <c r="P275" s="183">
        <v>0</v>
      </c>
      <c r="Q275" s="183">
        <v>0</v>
      </c>
      <c r="R275" s="183">
        <v>0</v>
      </c>
      <c r="S275" s="183">
        <v>0</v>
      </c>
      <c r="T275" s="183">
        <v>0</v>
      </c>
      <c r="U275" s="183">
        <v>668993</v>
      </c>
      <c r="V275" s="183">
        <v>23484</v>
      </c>
      <c r="W275" s="183">
        <v>692477</v>
      </c>
      <c r="X275" s="183">
        <v>6862</v>
      </c>
      <c r="Y275" s="183">
        <v>0</v>
      </c>
      <c r="Z275" s="183">
        <v>699339</v>
      </c>
      <c r="AA275" s="184">
        <f t="shared" si="10"/>
        <v>45.642801200887611</v>
      </c>
    </row>
    <row r="276" spans="1:27" x14ac:dyDescent="0.3">
      <c r="A276" s="10" t="s">
        <v>282</v>
      </c>
      <c r="B276" s="10">
        <v>4</v>
      </c>
      <c r="C276" s="10" t="s">
        <v>712</v>
      </c>
      <c r="D276" s="11">
        <v>40725</v>
      </c>
      <c r="E276" s="11">
        <v>41090</v>
      </c>
      <c r="F276" s="10">
        <v>23096</v>
      </c>
      <c r="G276" s="10">
        <v>5504</v>
      </c>
      <c r="H276" s="183">
        <v>17804</v>
      </c>
      <c r="I276" s="183">
        <v>0</v>
      </c>
      <c r="J276" s="183">
        <v>250000</v>
      </c>
      <c r="K276" s="183">
        <v>120416</v>
      </c>
      <c r="L276" s="183">
        <v>388220</v>
      </c>
      <c r="M276" s="183">
        <v>43794</v>
      </c>
      <c r="N276" s="10">
        <v>17592</v>
      </c>
      <c r="O276" s="183">
        <v>56904</v>
      </c>
      <c r="P276" s="183">
        <v>20560</v>
      </c>
      <c r="Q276" s="183">
        <v>0</v>
      </c>
      <c r="R276" s="183">
        <v>90000</v>
      </c>
      <c r="S276" s="183">
        <v>0</v>
      </c>
      <c r="T276" s="183">
        <v>167464</v>
      </c>
      <c r="U276" s="183">
        <v>555684</v>
      </c>
      <c r="V276" s="183">
        <v>43794</v>
      </c>
      <c r="W276" s="183">
        <v>599478</v>
      </c>
      <c r="X276" s="183">
        <v>6995</v>
      </c>
      <c r="Y276" s="183">
        <v>0</v>
      </c>
      <c r="Z276" s="183">
        <v>606473</v>
      </c>
      <c r="AA276" s="184">
        <f t="shared" si="10"/>
        <v>26.258789400762037</v>
      </c>
    </row>
    <row r="277" spans="1:27" x14ac:dyDescent="0.3">
      <c r="A277" s="10" t="s">
        <v>170</v>
      </c>
      <c r="B277" s="10">
        <v>4</v>
      </c>
      <c r="C277" s="10" t="s">
        <v>716</v>
      </c>
      <c r="D277" s="11">
        <v>40725</v>
      </c>
      <c r="E277" s="11">
        <v>41090</v>
      </c>
      <c r="F277" s="10">
        <v>21871</v>
      </c>
      <c r="G277" s="10">
        <v>20891</v>
      </c>
      <c r="H277" s="183">
        <v>161003</v>
      </c>
      <c r="I277" s="183">
        <v>335875</v>
      </c>
      <c r="J277" s="183">
        <v>0</v>
      </c>
      <c r="K277" s="183">
        <v>0</v>
      </c>
      <c r="L277" s="183">
        <v>496878</v>
      </c>
      <c r="M277" s="183">
        <v>0</v>
      </c>
      <c r="N277" s="10">
        <v>980</v>
      </c>
      <c r="O277" s="183">
        <v>8046</v>
      </c>
      <c r="P277" s="183">
        <v>15754</v>
      </c>
      <c r="Q277" s="183">
        <v>0</v>
      </c>
      <c r="R277" s="183">
        <v>0</v>
      </c>
      <c r="S277" s="183">
        <v>0</v>
      </c>
      <c r="T277" s="183">
        <v>23800</v>
      </c>
      <c r="U277" s="183">
        <v>520678</v>
      </c>
      <c r="V277" s="183">
        <v>0</v>
      </c>
      <c r="W277" s="183">
        <v>520678</v>
      </c>
      <c r="X277" s="183">
        <v>8892</v>
      </c>
      <c r="Y277" s="183">
        <v>0</v>
      </c>
      <c r="Z277" s="183">
        <v>529570</v>
      </c>
      <c r="AA277" s="184">
        <f t="shared" si="10"/>
        <v>24.213341868227332</v>
      </c>
    </row>
    <row r="278" spans="1:27" x14ac:dyDescent="0.3">
      <c r="A278" s="10" t="s">
        <v>156</v>
      </c>
      <c r="B278" s="10">
        <v>4</v>
      </c>
      <c r="C278" s="10" t="s">
        <v>759</v>
      </c>
      <c r="D278" s="11">
        <v>40544</v>
      </c>
      <c r="E278" s="11">
        <v>40908</v>
      </c>
      <c r="F278" s="10">
        <v>13600</v>
      </c>
      <c r="G278" s="10">
        <v>6470</v>
      </c>
      <c r="H278" s="183">
        <v>42355</v>
      </c>
      <c r="I278" s="183">
        <v>0</v>
      </c>
      <c r="J278" s="183">
        <v>140500</v>
      </c>
      <c r="K278" s="183">
        <v>0</v>
      </c>
      <c r="L278" s="183">
        <v>182855</v>
      </c>
      <c r="M278" s="183">
        <v>66633</v>
      </c>
      <c r="N278" s="10">
        <v>7130</v>
      </c>
      <c r="O278" s="183">
        <v>22054</v>
      </c>
      <c r="P278" s="183">
        <v>0</v>
      </c>
      <c r="Q278" s="183">
        <v>0</v>
      </c>
      <c r="R278" s="183">
        <v>6109</v>
      </c>
      <c r="S278" s="183">
        <v>0</v>
      </c>
      <c r="T278" s="183">
        <v>28163</v>
      </c>
      <c r="U278" s="183">
        <v>211018</v>
      </c>
      <c r="V278" s="183">
        <v>66633</v>
      </c>
      <c r="W278" s="183">
        <v>277651</v>
      </c>
      <c r="X278" s="183">
        <v>6614</v>
      </c>
      <c r="Y278" s="183">
        <v>0</v>
      </c>
      <c r="Z278" s="183">
        <v>284265</v>
      </c>
      <c r="AA278" s="184">
        <f t="shared" si="10"/>
        <v>20.901838235294118</v>
      </c>
    </row>
    <row r="279" spans="1:27" x14ac:dyDescent="0.3">
      <c r="A279" s="10" t="s">
        <v>290</v>
      </c>
      <c r="B279" s="10">
        <v>4</v>
      </c>
      <c r="C279" s="10" t="s">
        <v>771</v>
      </c>
      <c r="D279" s="11">
        <v>40544</v>
      </c>
      <c r="E279" s="11">
        <v>40908</v>
      </c>
      <c r="F279" s="10">
        <v>17153</v>
      </c>
      <c r="G279" s="10">
        <v>17153</v>
      </c>
      <c r="H279" s="183">
        <v>126664</v>
      </c>
      <c r="I279" s="183">
        <v>183201</v>
      </c>
      <c r="J279" s="183">
        <v>0</v>
      </c>
      <c r="K279" s="183">
        <v>0</v>
      </c>
      <c r="L279" s="183">
        <v>309865</v>
      </c>
      <c r="M279" s="183">
        <v>20715</v>
      </c>
      <c r="N279" s="10">
        <v>0</v>
      </c>
      <c r="O279" s="183">
        <v>0</v>
      </c>
      <c r="P279" s="183">
        <v>0</v>
      </c>
      <c r="Q279" s="183">
        <v>0</v>
      </c>
      <c r="R279" s="183">
        <v>0</v>
      </c>
      <c r="S279" s="183">
        <v>0</v>
      </c>
      <c r="T279" s="183">
        <v>0</v>
      </c>
      <c r="U279" s="183">
        <v>309865</v>
      </c>
      <c r="V279" s="183">
        <v>20715</v>
      </c>
      <c r="W279" s="183">
        <v>330580</v>
      </c>
      <c r="X279" s="183">
        <v>10216</v>
      </c>
      <c r="Y279" s="183">
        <v>0</v>
      </c>
      <c r="Z279" s="183">
        <v>340796</v>
      </c>
      <c r="AA279" s="184">
        <f t="shared" si="10"/>
        <v>19.868011426572611</v>
      </c>
    </row>
    <row r="280" spans="1:27" x14ac:dyDescent="0.3">
      <c r="A280" s="10" t="s">
        <v>42</v>
      </c>
      <c r="B280" s="10">
        <v>4</v>
      </c>
      <c r="C280" s="10" t="s">
        <v>721</v>
      </c>
      <c r="D280" s="11">
        <v>40725</v>
      </c>
      <c r="E280" s="11">
        <v>41090</v>
      </c>
      <c r="F280" s="10">
        <v>25369</v>
      </c>
      <c r="G280" s="10">
        <v>25369</v>
      </c>
      <c r="H280" s="183">
        <v>57872</v>
      </c>
      <c r="I280" s="183">
        <v>631518</v>
      </c>
      <c r="J280" s="183">
        <v>0</v>
      </c>
      <c r="K280" s="183">
        <v>0</v>
      </c>
      <c r="L280" s="183">
        <v>689390</v>
      </c>
      <c r="M280" s="183">
        <v>13088</v>
      </c>
      <c r="N280" s="10">
        <v>0</v>
      </c>
      <c r="O280" s="183">
        <v>0</v>
      </c>
      <c r="P280" s="183">
        <v>0</v>
      </c>
      <c r="Q280" s="183">
        <v>0</v>
      </c>
      <c r="R280" s="183">
        <v>0</v>
      </c>
      <c r="S280" s="183">
        <v>0</v>
      </c>
      <c r="T280" s="183">
        <v>0</v>
      </c>
      <c r="U280" s="183">
        <v>689390</v>
      </c>
      <c r="V280" s="183">
        <v>13088</v>
      </c>
      <c r="W280" s="183">
        <v>702478</v>
      </c>
      <c r="X280" s="183">
        <v>13142</v>
      </c>
      <c r="Y280" s="183">
        <v>9813</v>
      </c>
      <c r="Z280" s="183">
        <v>725433</v>
      </c>
      <c r="AA280" s="184">
        <f t="shared" si="10"/>
        <v>28.59525405021877</v>
      </c>
    </row>
    <row r="281" spans="1:27" x14ac:dyDescent="0.3">
      <c r="A281" s="10" t="s">
        <v>325</v>
      </c>
      <c r="B281" s="10">
        <v>4</v>
      </c>
      <c r="C281" s="10" t="s">
        <v>728</v>
      </c>
      <c r="D281" s="11">
        <v>40634</v>
      </c>
      <c r="E281" s="11">
        <v>40999</v>
      </c>
      <c r="F281" s="10">
        <v>22258</v>
      </c>
      <c r="G281" s="10">
        <v>14691</v>
      </c>
      <c r="H281" s="183">
        <v>118850</v>
      </c>
      <c r="I281" s="183">
        <v>687889</v>
      </c>
      <c r="J281" s="183">
        <v>0</v>
      </c>
      <c r="K281" s="183">
        <v>3858</v>
      </c>
      <c r="L281" s="183">
        <v>810597</v>
      </c>
      <c r="M281" s="183">
        <v>46559</v>
      </c>
      <c r="N281" s="10">
        <v>7567</v>
      </c>
      <c r="O281" s="183">
        <v>61217</v>
      </c>
      <c r="P281" s="183">
        <v>43000</v>
      </c>
      <c r="Q281" s="183">
        <v>0</v>
      </c>
      <c r="R281" s="183">
        <v>62208</v>
      </c>
      <c r="S281" s="183">
        <v>0</v>
      </c>
      <c r="T281" s="183">
        <v>166425</v>
      </c>
      <c r="U281" s="183">
        <v>977022</v>
      </c>
      <c r="V281" s="183">
        <v>46559</v>
      </c>
      <c r="W281" s="183">
        <v>1023581</v>
      </c>
      <c r="X281" s="183">
        <v>9868</v>
      </c>
      <c r="Y281" s="183">
        <v>0</v>
      </c>
      <c r="Z281" s="183">
        <v>1033449</v>
      </c>
      <c r="AA281" s="184">
        <f t="shared" si="10"/>
        <v>46.430451972324555</v>
      </c>
    </row>
    <row r="282" spans="1:27" x14ac:dyDescent="0.3">
      <c r="A282" s="10" t="s">
        <v>253</v>
      </c>
      <c r="B282" s="10">
        <v>4</v>
      </c>
      <c r="C282" s="10" t="s">
        <v>704</v>
      </c>
      <c r="D282" s="11">
        <v>40544</v>
      </c>
      <c r="E282" s="11">
        <v>40908</v>
      </c>
      <c r="F282" s="10">
        <v>14545</v>
      </c>
      <c r="G282" s="10">
        <v>14545</v>
      </c>
      <c r="H282" s="183">
        <v>13572</v>
      </c>
      <c r="I282" s="183">
        <v>313523</v>
      </c>
      <c r="J282" s="183">
        <v>0</v>
      </c>
      <c r="K282" s="183">
        <v>0</v>
      </c>
      <c r="L282" s="183">
        <v>327095</v>
      </c>
      <c r="M282" s="183">
        <v>18679</v>
      </c>
      <c r="N282" s="10">
        <v>0</v>
      </c>
      <c r="O282" s="183">
        <v>0</v>
      </c>
      <c r="P282" s="183">
        <v>0</v>
      </c>
      <c r="Q282" s="183">
        <v>0</v>
      </c>
      <c r="R282" s="183">
        <v>0</v>
      </c>
      <c r="S282" s="183">
        <v>0</v>
      </c>
      <c r="T282" s="183">
        <v>0</v>
      </c>
      <c r="U282" s="183">
        <v>327095</v>
      </c>
      <c r="V282" s="183">
        <v>18679</v>
      </c>
      <c r="W282" s="183">
        <v>345774</v>
      </c>
      <c r="X282" s="183">
        <v>5258</v>
      </c>
      <c r="Y282" s="183">
        <v>0</v>
      </c>
      <c r="Z282" s="183">
        <v>351032</v>
      </c>
      <c r="AA282" s="184">
        <f t="shared" si="10"/>
        <v>24.134204193881057</v>
      </c>
    </row>
    <row r="283" spans="1:27" x14ac:dyDescent="0.3">
      <c r="A283" s="10" t="s">
        <v>279</v>
      </c>
      <c r="B283" s="10">
        <v>4</v>
      </c>
      <c r="C283" s="10" t="s">
        <v>718</v>
      </c>
      <c r="D283" s="11">
        <v>40725</v>
      </c>
      <c r="E283" s="11">
        <v>41090</v>
      </c>
      <c r="F283" s="10">
        <v>13452</v>
      </c>
      <c r="G283" s="10">
        <v>12084</v>
      </c>
      <c r="H283" s="183">
        <v>9821</v>
      </c>
      <c r="I283" s="183">
        <v>458298</v>
      </c>
      <c r="J283" s="183">
        <v>1238</v>
      </c>
      <c r="K283" s="183">
        <v>1466</v>
      </c>
      <c r="L283" s="183">
        <v>470823</v>
      </c>
      <c r="M283" s="183">
        <v>29612</v>
      </c>
      <c r="N283" s="10">
        <v>1368</v>
      </c>
      <c r="O283" s="183">
        <v>5152</v>
      </c>
      <c r="P283" s="183">
        <v>0</v>
      </c>
      <c r="Q283" s="183">
        <v>0</v>
      </c>
      <c r="R283" s="183">
        <v>0</v>
      </c>
      <c r="S283" s="183">
        <v>0</v>
      </c>
      <c r="T283" s="183">
        <v>5152</v>
      </c>
      <c r="U283" s="183">
        <v>475975</v>
      </c>
      <c r="V283" s="183">
        <v>29612</v>
      </c>
      <c r="W283" s="183">
        <v>505587</v>
      </c>
      <c r="X283" s="183">
        <v>2394</v>
      </c>
      <c r="Y283" s="183">
        <v>0</v>
      </c>
      <c r="Z283" s="183">
        <v>507981</v>
      </c>
      <c r="AA283" s="184">
        <f t="shared" si="10"/>
        <v>37.762488849241748</v>
      </c>
    </row>
    <row r="284" spans="1:27" x14ac:dyDescent="0.3">
      <c r="A284" s="10" t="s">
        <v>384</v>
      </c>
      <c r="B284" s="10">
        <v>4</v>
      </c>
      <c r="C284" s="10" t="s">
        <v>774</v>
      </c>
      <c r="D284" s="11">
        <v>40817</v>
      </c>
      <c r="E284" s="11">
        <v>41182</v>
      </c>
      <c r="F284" s="10">
        <v>22995</v>
      </c>
      <c r="G284" s="10">
        <v>22995</v>
      </c>
      <c r="H284" s="183">
        <v>190180</v>
      </c>
      <c r="I284" s="183">
        <v>1107081</v>
      </c>
      <c r="J284" s="183">
        <v>0</v>
      </c>
      <c r="K284" s="183">
        <v>0</v>
      </c>
      <c r="L284" s="183">
        <v>1297261</v>
      </c>
      <c r="M284" s="183">
        <v>118720</v>
      </c>
      <c r="N284" s="10">
        <v>0</v>
      </c>
      <c r="O284" s="183">
        <v>0</v>
      </c>
      <c r="P284" s="183">
        <v>0</v>
      </c>
      <c r="Q284" s="183">
        <v>0</v>
      </c>
      <c r="R284" s="183">
        <v>0</v>
      </c>
      <c r="S284" s="183">
        <v>0</v>
      </c>
      <c r="T284" s="183">
        <v>0</v>
      </c>
      <c r="U284" s="183">
        <v>1297261</v>
      </c>
      <c r="V284" s="183">
        <v>118720</v>
      </c>
      <c r="W284" s="183">
        <v>1415981</v>
      </c>
      <c r="X284" s="183">
        <v>12384</v>
      </c>
      <c r="Y284" s="183">
        <v>0</v>
      </c>
      <c r="Z284" s="183">
        <v>1428365</v>
      </c>
      <c r="AA284" s="184">
        <f t="shared" si="10"/>
        <v>62.11632963687758</v>
      </c>
    </row>
    <row r="285" spans="1:27" x14ac:dyDescent="0.3">
      <c r="A285" s="10" t="s">
        <v>294</v>
      </c>
      <c r="B285" s="10">
        <v>4</v>
      </c>
      <c r="C285" s="10" t="s">
        <v>708</v>
      </c>
      <c r="D285" s="11">
        <v>40725</v>
      </c>
      <c r="E285" s="11">
        <v>41090</v>
      </c>
      <c r="F285" s="10">
        <v>14948</v>
      </c>
      <c r="G285" s="10">
        <v>14948</v>
      </c>
      <c r="H285" s="183">
        <v>46390</v>
      </c>
      <c r="I285" s="183">
        <v>804818</v>
      </c>
      <c r="J285" s="183">
        <v>0</v>
      </c>
      <c r="K285" s="183">
        <v>0</v>
      </c>
      <c r="L285" s="183">
        <v>851208</v>
      </c>
      <c r="M285" s="183">
        <v>51346</v>
      </c>
      <c r="N285" s="10">
        <v>0</v>
      </c>
      <c r="O285" s="183">
        <v>0</v>
      </c>
      <c r="P285" s="183">
        <v>0</v>
      </c>
      <c r="Q285" s="183">
        <v>0</v>
      </c>
      <c r="R285" s="183">
        <v>0</v>
      </c>
      <c r="S285" s="183">
        <v>0</v>
      </c>
      <c r="T285" s="183">
        <v>0</v>
      </c>
      <c r="U285" s="183">
        <v>851208</v>
      </c>
      <c r="V285" s="183">
        <v>51346</v>
      </c>
      <c r="W285" s="183">
        <v>902554</v>
      </c>
      <c r="X285" s="183">
        <v>6190</v>
      </c>
      <c r="Y285" s="183">
        <v>0</v>
      </c>
      <c r="Z285" s="183">
        <v>908744</v>
      </c>
      <c r="AA285" s="184">
        <f t="shared" si="10"/>
        <v>60.793684773882795</v>
      </c>
    </row>
    <row r="286" spans="1:27" x14ac:dyDescent="0.3">
      <c r="A286" s="10" t="s">
        <v>305</v>
      </c>
      <c r="B286" s="10">
        <v>4</v>
      </c>
      <c r="C286" s="10" t="s">
        <v>728</v>
      </c>
      <c r="D286" s="11">
        <v>40725</v>
      </c>
      <c r="E286" s="11">
        <v>41090</v>
      </c>
      <c r="F286" s="10">
        <v>18393</v>
      </c>
      <c r="G286" s="10">
        <v>8365</v>
      </c>
      <c r="H286" s="183">
        <v>76397</v>
      </c>
      <c r="I286" s="183">
        <v>0</v>
      </c>
      <c r="J286" s="183">
        <v>284994</v>
      </c>
      <c r="K286" s="183">
        <v>0</v>
      </c>
      <c r="L286" s="183">
        <v>361391</v>
      </c>
      <c r="M286" s="183">
        <v>86283</v>
      </c>
      <c r="N286" s="10">
        <v>10028</v>
      </c>
      <c r="O286" s="183">
        <v>87288</v>
      </c>
      <c r="P286" s="183">
        <v>0</v>
      </c>
      <c r="Q286" s="183">
        <v>0</v>
      </c>
      <c r="R286" s="183">
        <v>175000</v>
      </c>
      <c r="S286" s="183">
        <v>0</v>
      </c>
      <c r="T286" s="183">
        <v>262288</v>
      </c>
      <c r="U286" s="183">
        <v>623679</v>
      </c>
      <c r="V286" s="183">
        <v>86283</v>
      </c>
      <c r="W286" s="183">
        <v>709962</v>
      </c>
      <c r="X286" s="183">
        <v>7712</v>
      </c>
      <c r="Y286" s="183">
        <v>0</v>
      </c>
      <c r="Z286" s="183">
        <v>717674</v>
      </c>
      <c r="AA286" s="184">
        <f t="shared" si="10"/>
        <v>39.018865872886423</v>
      </c>
    </row>
    <row r="287" spans="1:27" x14ac:dyDescent="0.3">
      <c r="A287" s="10" t="s">
        <v>349</v>
      </c>
      <c r="B287" s="10">
        <v>4</v>
      </c>
      <c r="C287" s="10" t="s">
        <v>778</v>
      </c>
      <c r="D287" s="11">
        <v>40817</v>
      </c>
      <c r="E287" s="11">
        <v>41182</v>
      </c>
      <c r="F287" s="10">
        <v>14384</v>
      </c>
      <c r="G287" s="10">
        <v>14384</v>
      </c>
      <c r="H287" s="183">
        <v>79005</v>
      </c>
      <c r="I287" s="183">
        <v>0</v>
      </c>
      <c r="J287" s="183">
        <v>233814</v>
      </c>
      <c r="K287" s="183">
        <v>0</v>
      </c>
      <c r="L287" s="183">
        <v>312819</v>
      </c>
      <c r="M287" s="183">
        <v>13076</v>
      </c>
      <c r="N287" s="10">
        <v>0</v>
      </c>
      <c r="O287" s="183">
        <v>0</v>
      </c>
      <c r="P287" s="183">
        <v>0</v>
      </c>
      <c r="Q287" s="183">
        <v>0</v>
      </c>
      <c r="R287" s="183">
        <v>0</v>
      </c>
      <c r="S287" s="183">
        <v>0</v>
      </c>
      <c r="T287" s="183">
        <v>0</v>
      </c>
      <c r="U287" s="183">
        <v>312819</v>
      </c>
      <c r="V287" s="183">
        <v>13076</v>
      </c>
      <c r="W287" s="183">
        <v>325895</v>
      </c>
      <c r="X287" s="183">
        <v>8528</v>
      </c>
      <c r="Y287" s="183">
        <v>0</v>
      </c>
      <c r="Z287" s="183">
        <v>334423</v>
      </c>
      <c r="AA287" s="184">
        <f t="shared" si="10"/>
        <v>23.249652391546164</v>
      </c>
    </row>
    <row r="288" spans="1:27" x14ac:dyDescent="0.3">
      <c r="A288" s="10" t="s">
        <v>288</v>
      </c>
      <c r="B288" s="10">
        <v>4</v>
      </c>
      <c r="C288" s="10" t="s">
        <v>779</v>
      </c>
      <c r="D288" s="11">
        <v>40725</v>
      </c>
      <c r="E288" s="11">
        <v>41090</v>
      </c>
      <c r="F288" s="10">
        <v>17511</v>
      </c>
      <c r="G288" s="10">
        <v>5836</v>
      </c>
      <c r="H288" s="183">
        <v>18668</v>
      </c>
      <c r="I288" s="183">
        <v>267071</v>
      </c>
      <c r="J288" s="183">
        <v>0</v>
      </c>
      <c r="K288" s="183">
        <v>0</v>
      </c>
      <c r="L288" s="183">
        <v>285739</v>
      </c>
      <c r="M288" s="183">
        <v>19159</v>
      </c>
      <c r="N288" s="10">
        <v>11675</v>
      </c>
      <c r="O288" s="183">
        <v>15249</v>
      </c>
      <c r="P288" s="183">
        <v>0</v>
      </c>
      <c r="Q288" s="183">
        <v>0</v>
      </c>
      <c r="R288" s="183">
        <v>2000</v>
      </c>
      <c r="S288" s="183">
        <v>0</v>
      </c>
      <c r="T288" s="183">
        <v>17249</v>
      </c>
      <c r="U288" s="183">
        <v>302988</v>
      </c>
      <c r="V288" s="183">
        <v>19159</v>
      </c>
      <c r="W288" s="183">
        <v>322147</v>
      </c>
      <c r="X288" s="183">
        <v>6827</v>
      </c>
      <c r="Y288" s="183">
        <v>0</v>
      </c>
      <c r="Z288" s="183">
        <v>328974</v>
      </c>
      <c r="AA288" s="184">
        <f t="shared" si="10"/>
        <v>18.786705499400377</v>
      </c>
    </row>
    <row r="289" spans="1:27" x14ac:dyDescent="0.3">
      <c r="A289" s="10" t="s">
        <v>324</v>
      </c>
      <c r="B289" s="10">
        <v>4</v>
      </c>
      <c r="C289" s="10" t="s">
        <v>704</v>
      </c>
      <c r="D289" s="11">
        <v>40544</v>
      </c>
      <c r="E289" s="11">
        <v>40908</v>
      </c>
      <c r="F289" s="10">
        <v>15736</v>
      </c>
      <c r="G289" s="10">
        <v>15736</v>
      </c>
      <c r="H289" s="183">
        <v>18732</v>
      </c>
      <c r="I289" s="183">
        <v>983530</v>
      </c>
      <c r="J289" s="183">
        <v>0</v>
      </c>
      <c r="K289" s="183">
        <v>0</v>
      </c>
      <c r="L289" s="183">
        <v>1002262</v>
      </c>
      <c r="M289" s="183">
        <v>44618</v>
      </c>
      <c r="N289" s="10">
        <v>0</v>
      </c>
      <c r="O289" s="183">
        <v>0</v>
      </c>
      <c r="P289" s="183">
        <v>0</v>
      </c>
      <c r="Q289" s="183">
        <v>0</v>
      </c>
      <c r="R289" s="183">
        <v>0</v>
      </c>
      <c r="S289" s="183">
        <v>0</v>
      </c>
      <c r="T289" s="183">
        <v>0</v>
      </c>
      <c r="U289" s="183">
        <v>1002262</v>
      </c>
      <c r="V289" s="183">
        <v>44618</v>
      </c>
      <c r="W289" s="183">
        <v>1046880</v>
      </c>
      <c r="X289" s="183">
        <v>7274</v>
      </c>
      <c r="Y289" s="183">
        <v>0</v>
      </c>
      <c r="Z289" s="183">
        <v>1054154</v>
      </c>
      <c r="AA289" s="184">
        <f t="shared" si="10"/>
        <v>66.989959328927299</v>
      </c>
    </row>
    <row r="290" spans="1:27" x14ac:dyDescent="0.3">
      <c r="A290" s="10" t="s">
        <v>251</v>
      </c>
      <c r="B290" s="10">
        <v>4</v>
      </c>
      <c r="C290" s="10" t="s">
        <v>777</v>
      </c>
      <c r="D290" s="11">
        <v>40544</v>
      </c>
      <c r="E290" s="11">
        <v>40908</v>
      </c>
      <c r="F290" s="10">
        <v>13097</v>
      </c>
      <c r="G290" s="10">
        <v>13097</v>
      </c>
      <c r="H290" s="183">
        <v>45971</v>
      </c>
      <c r="I290" s="183">
        <v>99276</v>
      </c>
      <c r="J290" s="183">
        <v>10256</v>
      </c>
      <c r="K290" s="183">
        <v>34309</v>
      </c>
      <c r="L290" s="183">
        <v>189812</v>
      </c>
      <c r="M290" s="183">
        <v>21870</v>
      </c>
      <c r="N290" s="10">
        <v>0</v>
      </c>
      <c r="O290" s="183">
        <v>0</v>
      </c>
      <c r="P290" s="183">
        <v>0</v>
      </c>
      <c r="Q290" s="183">
        <v>0</v>
      </c>
      <c r="R290" s="183">
        <v>0</v>
      </c>
      <c r="S290" s="183">
        <v>0</v>
      </c>
      <c r="T290" s="183">
        <v>0</v>
      </c>
      <c r="U290" s="183">
        <v>189812</v>
      </c>
      <c r="V290" s="183">
        <v>21870</v>
      </c>
      <c r="W290" s="183">
        <v>211682</v>
      </c>
      <c r="X290" s="183">
        <v>6022</v>
      </c>
      <c r="Y290" s="183">
        <v>8000</v>
      </c>
      <c r="Z290" s="183">
        <v>225704</v>
      </c>
      <c r="AA290" s="184">
        <f t="shared" si="10"/>
        <v>17.233259525082079</v>
      </c>
    </row>
    <row r="291" spans="1:27" x14ac:dyDescent="0.3">
      <c r="A291" s="10" t="s">
        <v>346</v>
      </c>
      <c r="B291" s="10">
        <v>4</v>
      </c>
      <c r="C291" s="10" t="s">
        <v>718</v>
      </c>
      <c r="D291" s="11">
        <v>40725</v>
      </c>
      <c r="E291" s="11">
        <v>41090</v>
      </c>
      <c r="F291" s="10">
        <v>22857</v>
      </c>
      <c r="G291" s="10">
        <v>22857</v>
      </c>
      <c r="H291" s="183">
        <v>14263</v>
      </c>
      <c r="I291" s="183">
        <v>1328351</v>
      </c>
      <c r="J291" s="183">
        <v>0</v>
      </c>
      <c r="K291" s="183">
        <v>15871</v>
      </c>
      <c r="L291" s="183">
        <v>1358485</v>
      </c>
      <c r="M291" s="183">
        <v>0</v>
      </c>
      <c r="N291" s="10">
        <v>0</v>
      </c>
      <c r="O291" s="183">
        <v>0</v>
      </c>
      <c r="P291" s="183">
        <v>0</v>
      </c>
      <c r="Q291" s="183">
        <v>0</v>
      </c>
      <c r="R291" s="183">
        <v>0</v>
      </c>
      <c r="S291" s="183">
        <v>0</v>
      </c>
      <c r="T291" s="183">
        <v>0</v>
      </c>
      <c r="U291" s="183">
        <v>1358485</v>
      </c>
      <c r="V291" s="183">
        <v>0</v>
      </c>
      <c r="W291" s="183">
        <v>1358485</v>
      </c>
      <c r="X291" s="183">
        <v>9241</v>
      </c>
      <c r="Y291" s="183">
        <v>0</v>
      </c>
      <c r="Z291" s="183">
        <v>1367726</v>
      </c>
      <c r="AA291" s="184">
        <f t="shared" si="10"/>
        <v>59.838386489915564</v>
      </c>
    </row>
    <row r="292" spans="1:27" x14ac:dyDescent="0.3">
      <c r="A292" s="10" t="s">
        <v>328</v>
      </c>
      <c r="B292" s="10">
        <v>4</v>
      </c>
      <c r="C292" s="10" t="s">
        <v>728</v>
      </c>
      <c r="D292" s="11">
        <v>40817</v>
      </c>
      <c r="E292" s="11">
        <v>41182</v>
      </c>
      <c r="F292" s="10">
        <v>25686</v>
      </c>
      <c r="G292" s="10">
        <v>24520</v>
      </c>
      <c r="H292" s="183">
        <v>205822</v>
      </c>
      <c r="I292" s="183">
        <v>779502</v>
      </c>
      <c r="J292" s="183">
        <v>7574</v>
      </c>
      <c r="K292" s="183">
        <v>0</v>
      </c>
      <c r="L292" s="183">
        <v>992898</v>
      </c>
      <c r="M292" s="183">
        <v>109038</v>
      </c>
      <c r="N292" s="10">
        <v>1166</v>
      </c>
      <c r="O292" s="183">
        <v>1660</v>
      </c>
      <c r="P292" s="183">
        <v>0</v>
      </c>
      <c r="Q292" s="183">
        <v>0</v>
      </c>
      <c r="R292" s="183">
        <v>1000</v>
      </c>
      <c r="S292" s="183">
        <v>0</v>
      </c>
      <c r="T292" s="183">
        <v>2660</v>
      </c>
      <c r="U292" s="183">
        <v>995558</v>
      </c>
      <c r="V292" s="183">
        <v>109038</v>
      </c>
      <c r="W292" s="183">
        <v>1104596</v>
      </c>
      <c r="X292" s="183">
        <v>11503</v>
      </c>
      <c r="Y292" s="183">
        <v>0</v>
      </c>
      <c r="Z292" s="183">
        <v>1116099</v>
      </c>
      <c r="AA292" s="184">
        <f t="shared" si="10"/>
        <v>43.451646811492644</v>
      </c>
    </row>
    <row r="293" spans="1:27" x14ac:dyDescent="0.3">
      <c r="A293" s="10" t="s">
        <v>354</v>
      </c>
      <c r="B293" s="10">
        <v>4</v>
      </c>
      <c r="C293" s="10" t="s">
        <v>785</v>
      </c>
      <c r="D293" s="11">
        <v>40544</v>
      </c>
      <c r="E293" s="11">
        <v>40908</v>
      </c>
      <c r="F293" s="10">
        <v>24164</v>
      </c>
      <c r="G293" s="10">
        <v>24164</v>
      </c>
      <c r="H293" s="183">
        <v>156395</v>
      </c>
      <c r="I293" s="183">
        <v>469099</v>
      </c>
      <c r="J293" s="183">
        <v>0</v>
      </c>
      <c r="K293" s="183">
        <v>0</v>
      </c>
      <c r="L293" s="183">
        <v>625494</v>
      </c>
      <c r="M293" s="183">
        <v>59285</v>
      </c>
      <c r="N293" s="10">
        <v>0</v>
      </c>
      <c r="O293" s="183">
        <v>0</v>
      </c>
      <c r="P293" s="183">
        <v>0</v>
      </c>
      <c r="Q293" s="183">
        <v>0</v>
      </c>
      <c r="R293" s="183">
        <v>0</v>
      </c>
      <c r="S293" s="183">
        <v>0</v>
      </c>
      <c r="T293" s="183">
        <v>0</v>
      </c>
      <c r="U293" s="183">
        <v>625494</v>
      </c>
      <c r="V293" s="183">
        <v>59285</v>
      </c>
      <c r="W293" s="183">
        <v>684779</v>
      </c>
      <c r="X293" s="183">
        <v>14792</v>
      </c>
      <c r="Y293" s="183">
        <v>13265</v>
      </c>
      <c r="Z293" s="183">
        <v>712836</v>
      </c>
      <c r="AA293" s="184">
        <f t="shared" si="10"/>
        <v>29.499917232246318</v>
      </c>
    </row>
    <row r="294" spans="1:27" x14ac:dyDescent="0.3">
      <c r="A294" s="10" t="s">
        <v>200</v>
      </c>
      <c r="B294" s="10">
        <v>4</v>
      </c>
      <c r="C294" s="10" t="s">
        <v>711</v>
      </c>
      <c r="D294" s="11">
        <v>40544</v>
      </c>
      <c r="E294" s="11">
        <v>40908</v>
      </c>
      <c r="F294" s="10">
        <v>14230</v>
      </c>
      <c r="G294" s="10">
        <v>13312</v>
      </c>
      <c r="H294" s="183">
        <v>54769</v>
      </c>
      <c r="I294" s="183">
        <v>410011</v>
      </c>
      <c r="J294" s="183">
        <v>0</v>
      </c>
      <c r="K294" s="183">
        <v>0</v>
      </c>
      <c r="L294" s="183">
        <v>464780</v>
      </c>
      <c r="M294" s="183">
        <v>40901</v>
      </c>
      <c r="N294" s="10">
        <v>918</v>
      </c>
      <c r="O294" s="183">
        <v>4084</v>
      </c>
      <c r="P294" s="183">
        <v>0</v>
      </c>
      <c r="Q294" s="183">
        <v>0</v>
      </c>
      <c r="R294" s="183">
        <v>0</v>
      </c>
      <c r="S294" s="183">
        <v>0</v>
      </c>
      <c r="T294" s="183">
        <v>4084</v>
      </c>
      <c r="U294" s="183">
        <v>468864</v>
      </c>
      <c r="V294" s="183">
        <v>40901</v>
      </c>
      <c r="W294" s="183">
        <v>509765</v>
      </c>
      <c r="X294" s="183">
        <v>6416</v>
      </c>
      <c r="Y294" s="183">
        <v>0</v>
      </c>
      <c r="Z294" s="183">
        <v>516181</v>
      </c>
      <c r="AA294" s="184">
        <f t="shared" si="10"/>
        <v>36.27413914265636</v>
      </c>
    </row>
    <row r="295" spans="1:27" x14ac:dyDescent="0.3">
      <c r="A295" s="10" t="s">
        <v>309</v>
      </c>
      <c r="B295" s="10">
        <v>4</v>
      </c>
      <c r="C295" s="10" t="s">
        <v>704</v>
      </c>
      <c r="D295" s="11">
        <v>40544</v>
      </c>
      <c r="E295" s="11">
        <v>40908</v>
      </c>
      <c r="F295" s="10">
        <v>20526</v>
      </c>
      <c r="G295" s="10">
        <v>20526</v>
      </c>
      <c r="H295" s="183">
        <v>27630</v>
      </c>
      <c r="I295" s="183">
        <v>951972</v>
      </c>
      <c r="J295" s="183">
        <v>0</v>
      </c>
      <c r="K295" s="183">
        <v>23</v>
      </c>
      <c r="L295" s="183">
        <v>979625</v>
      </c>
      <c r="M295" s="183">
        <v>29852</v>
      </c>
      <c r="N295" s="10">
        <v>0</v>
      </c>
      <c r="O295" s="183">
        <v>0</v>
      </c>
      <c r="P295" s="183">
        <v>0</v>
      </c>
      <c r="Q295" s="183">
        <v>0</v>
      </c>
      <c r="R295" s="183">
        <v>0</v>
      </c>
      <c r="S295" s="183">
        <v>0</v>
      </c>
      <c r="T295" s="183">
        <v>0</v>
      </c>
      <c r="U295" s="183">
        <v>979625</v>
      </c>
      <c r="V295" s="183">
        <v>29852</v>
      </c>
      <c r="W295" s="183">
        <v>1009477</v>
      </c>
      <c r="X295" s="183">
        <v>9192</v>
      </c>
      <c r="Y295" s="183">
        <v>0</v>
      </c>
      <c r="Z295" s="183">
        <v>1018669</v>
      </c>
      <c r="AA295" s="184">
        <f t="shared" si="10"/>
        <v>49.628227613758163</v>
      </c>
    </row>
    <row r="296" spans="1:27" x14ac:dyDescent="0.3">
      <c r="A296" s="10" t="s">
        <v>297</v>
      </c>
      <c r="B296" s="10">
        <v>4</v>
      </c>
      <c r="C296" s="10" t="s">
        <v>766</v>
      </c>
      <c r="D296" s="11">
        <v>40544</v>
      </c>
      <c r="E296" s="11">
        <v>40908</v>
      </c>
      <c r="F296" s="10">
        <v>13579</v>
      </c>
      <c r="G296" s="10">
        <v>13579</v>
      </c>
      <c r="H296" s="183">
        <v>54470</v>
      </c>
      <c r="I296" s="183">
        <v>764866</v>
      </c>
      <c r="J296" s="183">
        <v>0</v>
      </c>
      <c r="K296" s="183">
        <v>0</v>
      </c>
      <c r="L296" s="183">
        <v>819336</v>
      </c>
      <c r="M296" s="183">
        <v>0</v>
      </c>
      <c r="N296" s="10">
        <v>0</v>
      </c>
      <c r="O296" s="183">
        <v>0</v>
      </c>
      <c r="P296" s="183">
        <v>0</v>
      </c>
      <c r="Q296" s="183">
        <v>0</v>
      </c>
      <c r="R296" s="183">
        <v>0</v>
      </c>
      <c r="S296" s="183">
        <v>0</v>
      </c>
      <c r="T296" s="183">
        <v>0</v>
      </c>
      <c r="U296" s="183">
        <v>819336</v>
      </c>
      <c r="V296" s="183">
        <v>0</v>
      </c>
      <c r="W296" s="183">
        <v>819336</v>
      </c>
      <c r="X296" s="183">
        <v>5905</v>
      </c>
      <c r="Y296" s="183">
        <v>0</v>
      </c>
      <c r="Z296" s="183">
        <v>825241</v>
      </c>
      <c r="AA296" s="184">
        <f t="shared" si="10"/>
        <v>60.77332645997496</v>
      </c>
    </row>
    <row r="297" spans="1:27" x14ac:dyDescent="0.3">
      <c r="A297" s="10" t="s">
        <v>212</v>
      </c>
      <c r="B297" s="10">
        <v>4</v>
      </c>
      <c r="C297" s="10" t="s">
        <v>707</v>
      </c>
      <c r="D297" s="11">
        <v>40544</v>
      </c>
      <c r="E297" s="11">
        <v>40908</v>
      </c>
      <c r="F297" s="10">
        <v>20803</v>
      </c>
      <c r="G297" s="10">
        <v>5670</v>
      </c>
      <c r="H297" s="183">
        <v>32138</v>
      </c>
      <c r="I297" s="183">
        <v>741309</v>
      </c>
      <c r="J297" s="183">
        <v>0</v>
      </c>
      <c r="K297" s="183">
        <v>0</v>
      </c>
      <c r="L297" s="183">
        <v>773447</v>
      </c>
      <c r="M297" s="183">
        <v>49299</v>
      </c>
      <c r="N297" s="10">
        <v>15133</v>
      </c>
      <c r="O297" s="183">
        <v>78696</v>
      </c>
      <c r="P297" s="183">
        <v>0</v>
      </c>
      <c r="Q297" s="183">
        <v>0</v>
      </c>
      <c r="R297" s="183">
        <v>36340</v>
      </c>
      <c r="S297" s="183">
        <v>0</v>
      </c>
      <c r="T297" s="183">
        <v>115036</v>
      </c>
      <c r="U297" s="183">
        <v>888483</v>
      </c>
      <c r="V297" s="183">
        <v>49299</v>
      </c>
      <c r="W297" s="183">
        <v>937782</v>
      </c>
      <c r="X297" s="183">
        <v>9602</v>
      </c>
      <c r="Y297" s="183">
        <v>3052</v>
      </c>
      <c r="Z297" s="183">
        <v>950436</v>
      </c>
      <c r="AA297" s="184">
        <f t="shared" si="10"/>
        <v>45.687448925635728</v>
      </c>
    </row>
    <row r="298" spans="1:27" x14ac:dyDescent="0.3">
      <c r="A298" s="10" t="s">
        <v>292</v>
      </c>
      <c r="B298" s="10">
        <v>4</v>
      </c>
      <c r="C298" s="10" t="s">
        <v>738</v>
      </c>
      <c r="D298" s="11">
        <v>40725</v>
      </c>
      <c r="E298" s="11">
        <v>41090</v>
      </c>
      <c r="F298" s="10">
        <v>12798</v>
      </c>
      <c r="G298" s="10">
        <v>12741</v>
      </c>
      <c r="H298" s="183">
        <v>19763</v>
      </c>
      <c r="I298" s="183">
        <v>464861</v>
      </c>
      <c r="J298" s="183">
        <v>0</v>
      </c>
      <c r="K298" s="183">
        <v>12833</v>
      </c>
      <c r="L298" s="183">
        <v>497457</v>
      </c>
      <c r="M298" s="183">
        <v>8184</v>
      </c>
      <c r="N298" s="10">
        <v>57</v>
      </c>
      <c r="O298" s="183">
        <v>3000</v>
      </c>
      <c r="P298" s="183">
        <v>0</v>
      </c>
      <c r="Q298" s="183">
        <v>0</v>
      </c>
      <c r="R298" s="183">
        <v>0</v>
      </c>
      <c r="S298" s="183">
        <v>0</v>
      </c>
      <c r="T298" s="183">
        <v>3000</v>
      </c>
      <c r="U298" s="183">
        <v>500457</v>
      </c>
      <c r="V298" s="183">
        <v>8184</v>
      </c>
      <c r="W298" s="183">
        <v>508641</v>
      </c>
      <c r="X298" s="183">
        <v>3463</v>
      </c>
      <c r="Y298" s="183">
        <v>0</v>
      </c>
      <c r="Z298" s="183">
        <v>512104</v>
      </c>
      <c r="AA298" s="184">
        <f t="shared" si="10"/>
        <v>40.014377246444759</v>
      </c>
    </row>
    <row r="299" spans="1:27" x14ac:dyDescent="0.3">
      <c r="A299" s="10" t="s">
        <v>296</v>
      </c>
      <c r="B299" s="10">
        <v>4</v>
      </c>
      <c r="C299" s="10" t="s">
        <v>716</v>
      </c>
      <c r="D299" s="11">
        <v>40725</v>
      </c>
      <c r="E299" s="11">
        <v>41090</v>
      </c>
      <c r="F299" s="10">
        <v>13912</v>
      </c>
      <c r="G299" s="10">
        <v>10275</v>
      </c>
      <c r="H299" s="183">
        <v>74874</v>
      </c>
      <c r="I299" s="183">
        <v>248809</v>
      </c>
      <c r="J299" s="183">
        <v>0</v>
      </c>
      <c r="K299" s="183">
        <v>0</v>
      </c>
      <c r="L299" s="183">
        <v>323683</v>
      </c>
      <c r="M299" s="183">
        <v>30300</v>
      </c>
      <c r="N299" s="10">
        <v>3637</v>
      </c>
      <c r="O299" s="183">
        <v>20239</v>
      </c>
      <c r="P299" s="183">
        <v>38984</v>
      </c>
      <c r="Q299" s="183">
        <v>0</v>
      </c>
      <c r="R299" s="183">
        <v>300</v>
      </c>
      <c r="S299" s="183">
        <v>0</v>
      </c>
      <c r="T299" s="183">
        <v>59523</v>
      </c>
      <c r="U299" s="183">
        <v>383206</v>
      </c>
      <c r="V299" s="183">
        <v>30300</v>
      </c>
      <c r="W299" s="183">
        <v>413506</v>
      </c>
      <c r="X299" s="183">
        <v>5459</v>
      </c>
      <c r="Y299" s="183">
        <v>0</v>
      </c>
      <c r="Z299" s="183">
        <v>418965</v>
      </c>
      <c r="AA299" s="184">
        <f t="shared" si="10"/>
        <v>30.11536802760207</v>
      </c>
    </row>
    <row r="300" spans="1:27" x14ac:dyDescent="0.3">
      <c r="A300" s="10" t="s">
        <v>375</v>
      </c>
      <c r="B300" s="10">
        <v>4</v>
      </c>
      <c r="C300" s="10" t="s">
        <v>786</v>
      </c>
      <c r="D300" s="11">
        <v>40544</v>
      </c>
      <c r="E300" s="11">
        <v>40908</v>
      </c>
      <c r="F300" s="10">
        <v>14878</v>
      </c>
      <c r="G300" s="10">
        <v>13376</v>
      </c>
      <c r="H300" s="183">
        <v>30938</v>
      </c>
      <c r="I300" s="183">
        <v>653589</v>
      </c>
      <c r="J300" s="183">
        <v>0</v>
      </c>
      <c r="K300" s="183">
        <v>0</v>
      </c>
      <c r="L300" s="183">
        <v>684527</v>
      </c>
      <c r="M300" s="183">
        <v>49812</v>
      </c>
      <c r="N300" s="10">
        <v>1502</v>
      </c>
      <c r="O300" s="183">
        <v>8525</v>
      </c>
      <c r="P300" s="183">
        <v>0</v>
      </c>
      <c r="Q300" s="183">
        <v>0</v>
      </c>
      <c r="R300" s="183">
        <v>0</v>
      </c>
      <c r="S300" s="183">
        <v>0</v>
      </c>
      <c r="T300" s="183">
        <v>8525</v>
      </c>
      <c r="U300" s="183">
        <v>693052</v>
      </c>
      <c r="V300" s="183">
        <v>49812</v>
      </c>
      <c r="W300" s="183">
        <v>742864</v>
      </c>
      <c r="X300" s="183">
        <v>7603</v>
      </c>
      <c r="Y300" s="183">
        <v>0</v>
      </c>
      <c r="Z300" s="183">
        <v>750467</v>
      </c>
      <c r="AA300" s="184">
        <f t="shared" si="10"/>
        <v>50.441389971770398</v>
      </c>
    </row>
    <row r="301" spans="1:27" x14ac:dyDescent="0.3">
      <c r="A301" s="10" t="s">
        <v>49</v>
      </c>
      <c r="B301" s="10">
        <v>4</v>
      </c>
      <c r="C301" s="10" t="s">
        <v>721</v>
      </c>
      <c r="D301" s="11">
        <v>40725</v>
      </c>
      <c r="E301" s="11">
        <v>41090</v>
      </c>
      <c r="F301" s="10">
        <v>12486</v>
      </c>
      <c r="G301" s="10">
        <v>12486</v>
      </c>
      <c r="H301" s="183">
        <v>21636</v>
      </c>
      <c r="I301" s="183">
        <v>260541</v>
      </c>
      <c r="J301" s="183">
        <v>0</v>
      </c>
      <c r="K301" s="183">
        <v>11010</v>
      </c>
      <c r="L301" s="183">
        <v>293187</v>
      </c>
      <c r="M301" s="183">
        <v>0</v>
      </c>
      <c r="N301" s="10">
        <v>0</v>
      </c>
      <c r="O301" s="183">
        <v>0</v>
      </c>
      <c r="P301" s="183">
        <v>0</v>
      </c>
      <c r="Q301" s="183">
        <v>0</v>
      </c>
      <c r="R301" s="183">
        <v>0</v>
      </c>
      <c r="S301" s="183">
        <v>0</v>
      </c>
      <c r="T301" s="183">
        <v>0</v>
      </c>
      <c r="U301" s="183">
        <v>293187</v>
      </c>
      <c r="V301" s="183">
        <v>0</v>
      </c>
      <c r="W301" s="183">
        <v>293187</v>
      </c>
      <c r="X301" s="183">
        <v>5591</v>
      </c>
      <c r="Y301" s="183">
        <v>0</v>
      </c>
      <c r="Z301" s="183">
        <v>298778</v>
      </c>
      <c r="AA301" s="184">
        <f t="shared" si="10"/>
        <v>23.929040525388434</v>
      </c>
    </row>
    <row r="302" spans="1:27" x14ac:dyDescent="0.3">
      <c r="A302" s="10" t="s">
        <v>303</v>
      </c>
      <c r="B302" s="10">
        <v>4</v>
      </c>
      <c r="C302" s="10" t="s">
        <v>717</v>
      </c>
      <c r="D302" s="11">
        <v>40725</v>
      </c>
      <c r="E302" s="11">
        <v>41090</v>
      </c>
      <c r="F302" s="10">
        <v>16753</v>
      </c>
      <c r="G302" s="10">
        <v>16753</v>
      </c>
      <c r="H302" s="183">
        <v>20300</v>
      </c>
      <c r="I302" s="183">
        <v>690592</v>
      </c>
      <c r="J302" s="183">
        <v>0</v>
      </c>
      <c r="K302" s="183">
        <v>273798</v>
      </c>
      <c r="L302" s="183">
        <v>984690</v>
      </c>
      <c r="M302" s="183">
        <v>145388</v>
      </c>
      <c r="N302" s="10">
        <v>0</v>
      </c>
      <c r="O302" s="183">
        <v>0</v>
      </c>
      <c r="P302" s="183">
        <v>0</v>
      </c>
      <c r="Q302" s="183">
        <v>0</v>
      </c>
      <c r="R302" s="183">
        <v>0</v>
      </c>
      <c r="S302" s="183">
        <v>0</v>
      </c>
      <c r="T302" s="183">
        <v>0</v>
      </c>
      <c r="U302" s="183">
        <v>984690</v>
      </c>
      <c r="V302" s="183">
        <v>145388</v>
      </c>
      <c r="W302" s="183">
        <v>1130078</v>
      </c>
      <c r="X302" s="183">
        <v>7647</v>
      </c>
      <c r="Y302" s="183">
        <v>0</v>
      </c>
      <c r="Z302" s="183">
        <v>1137725</v>
      </c>
      <c r="AA302" s="184">
        <f t="shared" si="10"/>
        <v>67.911717304363393</v>
      </c>
    </row>
    <row r="303" spans="1:27" x14ac:dyDescent="0.3">
      <c r="A303" s="10" t="s">
        <v>331</v>
      </c>
      <c r="B303" s="10">
        <v>4</v>
      </c>
      <c r="C303" s="10" t="s">
        <v>712</v>
      </c>
      <c r="D303" s="11">
        <v>40544</v>
      </c>
      <c r="E303" s="11">
        <v>40908</v>
      </c>
      <c r="F303" s="10">
        <v>14300</v>
      </c>
      <c r="G303" s="10">
        <v>14300</v>
      </c>
      <c r="H303" s="183">
        <v>65517</v>
      </c>
      <c r="I303" s="183">
        <v>1204997</v>
      </c>
      <c r="J303" s="183">
        <v>0</v>
      </c>
      <c r="K303" s="183">
        <v>0</v>
      </c>
      <c r="L303" s="183">
        <v>1270514</v>
      </c>
      <c r="M303" s="183">
        <v>87116</v>
      </c>
      <c r="N303" s="10">
        <v>0</v>
      </c>
      <c r="O303" s="183">
        <v>0</v>
      </c>
      <c r="P303" s="183">
        <v>0</v>
      </c>
      <c r="Q303" s="183">
        <v>0</v>
      </c>
      <c r="R303" s="183">
        <v>0</v>
      </c>
      <c r="S303" s="183">
        <v>0</v>
      </c>
      <c r="T303" s="183">
        <v>0</v>
      </c>
      <c r="U303" s="183">
        <v>1270514</v>
      </c>
      <c r="V303" s="183">
        <v>87116</v>
      </c>
      <c r="W303" s="183">
        <v>1357630</v>
      </c>
      <c r="X303" s="183">
        <v>7704</v>
      </c>
      <c r="Y303" s="183">
        <v>0</v>
      </c>
      <c r="Z303" s="183">
        <v>1365334</v>
      </c>
      <c r="AA303" s="184">
        <f t="shared" si="10"/>
        <v>95.477902097902103</v>
      </c>
    </row>
    <row r="304" spans="1:27" x14ac:dyDescent="0.3">
      <c r="A304" s="10" t="s">
        <v>259</v>
      </c>
      <c r="B304" s="10">
        <v>4</v>
      </c>
      <c r="C304" s="10" t="s">
        <v>704</v>
      </c>
      <c r="D304" s="11">
        <v>40544</v>
      </c>
      <c r="E304" s="11">
        <v>40908</v>
      </c>
      <c r="F304" s="10">
        <v>13940</v>
      </c>
      <c r="G304" s="10">
        <v>13940</v>
      </c>
      <c r="H304" s="183">
        <v>16360</v>
      </c>
      <c r="I304" s="183">
        <v>533537</v>
      </c>
      <c r="J304" s="183">
        <v>646</v>
      </c>
      <c r="K304" s="183">
        <v>0</v>
      </c>
      <c r="L304" s="183">
        <v>550543</v>
      </c>
      <c r="M304" s="183">
        <v>35571</v>
      </c>
      <c r="N304" s="10">
        <v>0</v>
      </c>
      <c r="O304" s="183">
        <v>0</v>
      </c>
      <c r="P304" s="183">
        <v>0</v>
      </c>
      <c r="Q304" s="183">
        <v>0</v>
      </c>
      <c r="R304" s="183">
        <v>0</v>
      </c>
      <c r="S304" s="183">
        <v>0</v>
      </c>
      <c r="T304" s="183">
        <v>0</v>
      </c>
      <c r="U304" s="183">
        <v>550543</v>
      </c>
      <c r="V304" s="183">
        <v>35571</v>
      </c>
      <c r="W304" s="183">
        <v>586114</v>
      </c>
      <c r="X304" s="183">
        <v>6353</v>
      </c>
      <c r="Y304" s="183">
        <v>0</v>
      </c>
      <c r="Z304" s="183">
        <v>592467</v>
      </c>
      <c r="AA304" s="184">
        <f t="shared" si="10"/>
        <v>42.501219512195121</v>
      </c>
    </row>
    <row r="305" spans="1:28" x14ac:dyDescent="0.3">
      <c r="A305" s="10" t="s">
        <v>270</v>
      </c>
      <c r="B305" s="10">
        <v>4</v>
      </c>
      <c r="C305" s="10" t="s">
        <v>736</v>
      </c>
      <c r="D305" s="11">
        <v>40817</v>
      </c>
      <c r="E305" s="11">
        <v>41182</v>
      </c>
      <c r="F305" s="10">
        <v>17937</v>
      </c>
      <c r="G305" s="10">
        <v>17937</v>
      </c>
      <c r="H305" s="183">
        <v>55404</v>
      </c>
      <c r="I305" s="183">
        <v>514279</v>
      </c>
      <c r="J305" s="183">
        <v>0</v>
      </c>
      <c r="K305" s="183">
        <v>0</v>
      </c>
      <c r="L305" s="183">
        <v>569683</v>
      </c>
      <c r="M305" s="183">
        <v>30600</v>
      </c>
      <c r="N305" s="10">
        <v>0</v>
      </c>
      <c r="O305" s="183">
        <v>0</v>
      </c>
      <c r="P305" s="183">
        <v>0</v>
      </c>
      <c r="Q305" s="183">
        <v>0</v>
      </c>
      <c r="R305" s="183">
        <v>0</v>
      </c>
      <c r="S305" s="183">
        <v>0</v>
      </c>
      <c r="T305" s="183">
        <v>0</v>
      </c>
      <c r="U305" s="183">
        <v>569683</v>
      </c>
      <c r="V305" s="183">
        <v>30600</v>
      </c>
      <c r="W305" s="183">
        <v>600283</v>
      </c>
      <c r="X305" s="183">
        <v>8033</v>
      </c>
      <c r="Y305" s="183">
        <v>0</v>
      </c>
      <c r="Z305" s="183">
        <v>608316</v>
      </c>
      <c r="AA305" s="184">
        <f t="shared" si="10"/>
        <v>33.914032446897473</v>
      </c>
    </row>
    <row r="306" spans="1:28" x14ac:dyDescent="0.3">
      <c r="A306" s="10" t="s">
        <v>280</v>
      </c>
      <c r="B306" s="10">
        <v>4</v>
      </c>
      <c r="C306" s="10" t="s">
        <v>705</v>
      </c>
      <c r="D306" s="11">
        <v>40725</v>
      </c>
      <c r="E306" s="11">
        <v>41090</v>
      </c>
      <c r="F306" s="10">
        <v>18134</v>
      </c>
      <c r="G306" s="10">
        <v>18134</v>
      </c>
      <c r="H306" s="183">
        <v>4712</v>
      </c>
      <c r="I306" s="183">
        <v>623160</v>
      </c>
      <c r="J306" s="183">
        <v>0</v>
      </c>
      <c r="K306" s="183">
        <v>0</v>
      </c>
      <c r="L306" s="183">
        <v>627872</v>
      </c>
      <c r="M306" s="183">
        <v>0</v>
      </c>
      <c r="N306" s="10">
        <v>0</v>
      </c>
      <c r="O306" s="183">
        <v>0</v>
      </c>
      <c r="P306" s="183">
        <v>0</v>
      </c>
      <c r="Q306" s="183">
        <v>0</v>
      </c>
      <c r="R306" s="183">
        <v>0</v>
      </c>
      <c r="S306" s="183">
        <v>0</v>
      </c>
      <c r="T306" s="183">
        <v>0</v>
      </c>
      <c r="U306" s="183">
        <v>627872</v>
      </c>
      <c r="V306" s="183">
        <v>0</v>
      </c>
      <c r="W306" s="183">
        <v>627872</v>
      </c>
      <c r="X306" s="183">
        <v>4053</v>
      </c>
      <c r="Y306" s="183">
        <v>0</v>
      </c>
      <c r="Z306" s="183">
        <v>631925</v>
      </c>
      <c r="AA306" s="184">
        <f t="shared" si="10"/>
        <v>34.847523988088675</v>
      </c>
    </row>
    <row r="307" spans="1:28" x14ac:dyDescent="0.3">
      <c r="A307" s="10" t="s">
        <v>151</v>
      </c>
      <c r="B307" s="10">
        <v>4</v>
      </c>
      <c r="C307" s="10" t="s">
        <v>753</v>
      </c>
      <c r="D307" s="11">
        <v>40725</v>
      </c>
      <c r="E307" s="11">
        <v>41090</v>
      </c>
      <c r="F307" s="10">
        <v>16881</v>
      </c>
      <c r="G307" s="10">
        <v>15303</v>
      </c>
      <c r="H307" s="183">
        <v>22877</v>
      </c>
      <c r="I307" s="183">
        <v>0</v>
      </c>
      <c r="J307" s="183">
        <v>0</v>
      </c>
      <c r="K307" s="183">
        <v>152154</v>
      </c>
      <c r="L307" s="183">
        <v>175031</v>
      </c>
      <c r="M307" s="183">
        <v>5548</v>
      </c>
      <c r="N307" s="10">
        <v>1578</v>
      </c>
      <c r="O307" s="183">
        <v>0</v>
      </c>
      <c r="P307" s="183">
        <v>0</v>
      </c>
      <c r="Q307" s="183">
        <v>2717</v>
      </c>
      <c r="R307" s="183">
        <v>0</v>
      </c>
      <c r="S307" s="183">
        <v>0</v>
      </c>
      <c r="T307" s="183">
        <v>2717</v>
      </c>
      <c r="U307" s="183">
        <v>177748</v>
      </c>
      <c r="V307" s="183">
        <v>5548</v>
      </c>
      <c r="W307" s="183">
        <v>183296</v>
      </c>
      <c r="X307" s="183">
        <v>10341</v>
      </c>
      <c r="Y307" s="183">
        <v>0</v>
      </c>
      <c r="Z307" s="183">
        <v>193637</v>
      </c>
      <c r="AA307" s="184">
        <f t="shared" si="10"/>
        <v>11.470706711687697</v>
      </c>
    </row>
    <row r="308" spans="1:28" x14ac:dyDescent="0.3">
      <c r="A308" s="10" t="s">
        <v>348</v>
      </c>
      <c r="B308" s="10">
        <v>4</v>
      </c>
      <c r="C308" s="10" t="s">
        <v>736</v>
      </c>
      <c r="D308" s="11">
        <v>40725</v>
      </c>
      <c r="E308" s="11">
        <v>41090</v>
      </c>
      <c r="F308" s="10">
        <v>14253</v>
      </c>
      <c r="G308" s="10">
        <v>7811</v>
      </c>
      <c r="H308" s="183">
        <v>46694</v>
      </c>
      <c r="I308" s="183">
        <v>357854</v>
      </c>
      <c r="J308" s="183">
        <v>0</v>
      </c>
      <c r="K308" s="183">
        <v>0</v>
      </c>
      <c r="L308" s="183">
        <v>404548</v>
      </c>
      <c r="M308" s="183">
        <v>57171</v>
      </c>
      <c r="N308" s="10">
        <v>6442</v>
      </c>
      <c r="O308" s="183">
        <v>0</v>
      </c>
      <c r="P308" s="183">
        <v>0</v>
      </c>
      <c r="Q308" s="183">
        <v>0</v>
      </c>
      <c r="R308" s="183">
        <v>82620</v>
      </c>
      <c r="S308" s="183">
        <v>0</v>
      </c>
      <c r="T308" s="183">
        <v>82620</v>
      </c>
      <c r="U308" s="183">
        <v>487168</v>
      </c>
      <c r="V308" s="183">
        <v>57171</v>
      </c>
      <c r="W308" s="183">
        <v>544339</v>
      </c>
      <c r="X308" s="183">
        <v>5802</v>
      </c>
      <c r="Y308" s="183">
        <v>0</v>
      </c>
      <c r="Z308" s="183">
        <v>550141</v>
      </c>
      <c r="AA308" s="184">
        <f t="shared" si="10"/>
        <v>38.598260015435343</v>
      </c>
    </row>
    <row r="309" spans="1:28" x14ac:dyDescent="0.3">
      <c r="A309" s="10" t="s">
        <v>205</v>
      </c>
      <c r="B309" s="10">
        <v>4</v>
      </c>
      <c r="C309" s="10" t="s">
        <v>720</v>
      </c>
      <c r="D309" s="11">
        <v>40603</v>
      </c>
      <c r="E309" s="11">
        <v>40968</v>
      </c>
      <c r="F309" s="10">
        <v>12238</v>
      </c>
      <c r="G309" s="10">
        <v>10937</v>
      </c>
      <c r="H309" s="183">
        <v>24675</v>
      </c>
      <c r="I309" s="183">
        <v>253211</v>
      </c>
      <c r="J309" s="183">
        <v>0</v>
      </c>
      <c r="K309" s="183">
        <v>0</v>
      </c>
      <c r="L309" s="183">
        <v>277886</v>
      </c>
      <c r="M309" s="183">
        <v>29696</v>
      </c>
      <c r="N309" s="10">
        <v>1301</v>
      </c>
      <c r="O309" s="183">
        <v>2935</v>
      </c>
      <c r="P309" s="183">
        <v>0</v>
      </c>
      <c r="Q309" s="183">
        <v>0</v>
      </c>
      <c r="R309" s="183">
        <v>0</v>
      </c>
      <c r="S309" s="183">
        <v>0</v>
      </c>
      <c r="T309" s="183">
        <v>2935</v>
      </c>
      <c r="U309" s="183">
        <v>280821</v>
      </c>
      <c r="V309" s="183">
        <v>29696</v>
      </c>
      <c r="W309" s="183">
        <v>310517</v>
      </c>
      <c r="X309" s="183">
        <v>6287</v>
      </c>
      <c r="Y309" s="183">
        <v>734</v>
      </c>
      <c r="Z309" s="183">
        <v>317538</v>
      </c>
      <c r="AA309" s="184">
        <f t="shared" si="10"/>
        <v>25.946886746200359</v>
      </c>
    </row>
    <row r="310" spans="1:28" x14ac:dyDescent="0.3">
      <c r="A310" s="10" t="s">
        <v>123</v>
      </c>
      <c r="B310" s="10">
        <v>4</v>
      </c>
      <c r="C310" s="10" t="s">
        <v>721</v>
      </c>
      <c r="D310" s="11">
        <v>40725</v>
      </c>
      <c r="E310" s="11">
        <v>41090</v>
      </c>
      <c r="F310" s="10">
        <v>17593</v>
      </c>
      <c r="G310" s="10">
        <v>17593</v>
      </c>
      <c r="H310" s="183">
        <v>11813</v>
      </c>
      <c r="I310" s="183">
        <v>0</v>
      </c>
      <c r="J310" s="183">
        <v>504878</v>
      </c>
      <c r="K310" s="183">
        <v>0</v>
      </c>
      <c r="L310" s="183">
        <v>516691</v>
      </c>
      <c r="M310" s="183">
        <v>34711</v>
      </c>
      <c r="N310" s="10">
        <v>0</v>
      </c>
      <c r="O310" s="183">
        <v>0</v>
      </c>
      <c r="P310" s="183">
        <v>0</v>
      </c>
      <c r="Q310" s="183">
        <v>0</v>
      </c>
      <c r="R310" s="183">
        <v>0</v>
      </c>
      <c r="S310" s="183">
        <v>0</v>
      </c>
      <c r="T310" s="183">
        <v>0</v>
      </c>
      <c r="U310" s="183">
        <v>516691</v>
      </c>
      <c r="V310" s="183">
        <v>34711</v>
      </c>
      <c r="W310" s="183">
        <v>551402</v>
      </c>
      <c r="X310" s="183">
        <v>11473</v>
      </c>
      <c r="Y310" s="183">
        <v>0</v>
      </c>
      <c r="Z310" s="183">
        <v>562875</v>
      </c>
      <c r="AA310" s="184">
        <f t="shared" si="10"/>
        <v>31.994259080316034</v>
      </c>
    </row>
    <row r="311" spans="1:28" x14ac:dyDescent="0.3">
      <c r="A311" s="10" t="s">
        <v>186</v>
      </c>
      <c r="B311" s="10">
        <v>4</v>
      </c>
      <c r="C311" s="10" t="s">
        <v>704</v>
      </c>
      <c r="D311" s="11">
        <v>40725</v>
      </c>
      <c r="E311" s="11">
        <v>41090</v>
      </c>
      <c r="F311" s="10">
        <v>13498</v>
      </c>
      <c r="G311" s="10">
        <v>13498</v>
      </c>
      <c r="H311" s="183">
        <v>18170</v>
      </c>
      <c r="I311" s="183">
        <v>720074</v>
      </c>
      <c r="J311" s="183">
        <v>0</v>
      </c>
      <c r="K311" s="183">
        <v>0</v>
      </c>
      <c r="L311" s="183">
        <v>738244</v>
      </c>
      <c r="M311" s="183">
        <v>38970</v>
      </c>
      <c r="N311" s="10">
        <v>0</v>
      </c>
      <c r="O311" s="183">
        <v>0</v>
      </c>
      <c r="P311" s="183">
        <v>0</v>
      </c>
      <c r="Q311" s="183">
        <v>0</v>
      </c>
      <c r="R311" s="183">
        <v>0</v>
      </c>
      <c r="S311" s="183">
        <v>0</v>
      </c>
      <c r="T311" s="183">
        <v>0</v>
      </c>
      <c r="U311" s="183">
        <v>738244</v>
      </c>
      <c r="V311" s="183">
        <v>38970</v>
      </c>
      <c r="W311" s="183">
        <v>777214</v>
      </c>
      <c r="X311" s="183">
        <v>5519</v>
      </c>
      <c r="Y311" s="183">
        <v>4120</v>
      </c>
      <c r="Z311" s="183">
        <v>786853</v>
      </c>
      <c r="AA311" s="184">
        <f t="shared" si="10"/>
        <v>58.294043562009186</v>
      </c>
    </row>
    <row r="312" spans="1:28" s="159" customFormat="1" x14ac:dyDescent="0.3">
      <c r="A312" s="52" t="s">
        <v>1494</v>
      </c>
      <c r="B312" s="104"/>
      <c r="C312" s="172"/>
      <c r="D312" s="172"/>
      <c r="E312" s="172"/>
      <c r="F312" s="165">
        <f t="shared" ref="F312:Z312" si="11">SUM(F238:F311)</f>
        <v>1277905</v>
      </c>
      <c r="G312" s="165">
        <f t="shared" si="11"/>
        <v>1110035</v>
      </c>
      <c r="H312" s="172">
        <f t="shared" si="11"/>
        <v>4012784</v>
      </c>
      <c r="I312" s="172">
        <f t="shared" si="11"/>
        <v>33368510</v>
      </c>
      <c r="J312" s="172">
        <f t="shared" si="11"/>
        <v>3910392</v>
      </c>
      <c r="K312" s="172">
        <f t="shared" si="11"/>
        <v>1409802</v>
      </c>
      <c r="L312" s="172">
        <f t="shared" si="11"/>
        <v>42701488</v>
      </c>
      <c r="M312" s="172">
        <f t="shared" si="11"/>
        <v>3130287</v>
      </c>
      <c r="N312" s="165">
        <f t="shared" si="11"/>
        <v>167870</v>
      </c>
      <c r="O312" s="172">
        <f t="shared" si="11"/>
        <v>768559</v>
      </c>
      <c r="P312" s="172">
        <f t="shared" si="11"/>
        <v>524426</v>
      </c>
      <c r="Q312" s="172">
        <f t="shared" si="11"/>
        <v>2717</v>
      </c>
      <c r="R312" s="172">
        <f t="shared" si="11"/>
        <v>623265</v>
      </c>
      <c r="S312" s="172">
        <f t="shared" si="11"/>
        <v>0</v>
      </c>
      <c r="T312" s="172">
        <f t="shared" si="11"/>
        <v>1918967</v>
      </c>
      <c r="U312" s="172">
        <f t="shared" si="11"/>
        <v>44620455</v>
      </c>
      <c r="V312" s="172">
        <f t="shared" si="11"/>
        <v>3130287</v>
      </c>
      <c r="W312" s="172">
        <f t="shared" si="11"/>
        <v>47750742</v>
      </c>
      <c r="X312" s="172">
        <f t="shared" si="11"/>
        <v>560821</v>
      </c>
      <c r="Y312" s="172">
        <f t="shared" si="11"/>
        <v>68540</v>
      </c>
      <c r="Z312" s="172">
        <f t="shared" si="11"/>
        <v>48380103</v>
      </c>
      <c r="AA312" s="186">
        <f t="shared" si="10"/>
        <v>37.858919872760495</v>
      </c>
    </row>
    <row r="313" spans="1:28" s="159" customFormat="1" x14ac:dyDescent="0.3">
      <c r="A313" s="51" t="s">
        <v>1493</v>
      </c>
      <c r="D313" s="161"/>
      <c r="E313" s="161"/>
      <c r="F313" s="168">
        <f>F312/74</f>
        <v>17268.986486486487</v>
      </c>
      <c r="G313" s="168">
        <f t="shared" ref="G313:Z313" si="12">G312/74</f>
        <v>15000.472972972973</v>
      </c>
      <c r="H313" s="187">
        <f t="shared" si="12"/>
        <v>54226.810810810814</v>
      </c>
      <c r="I313" s="187">
        <f t="shared" si="12"/>
        <v>450925.81081081083</v>
      </c>
      <c r="J313" s="187">
        <f t="shared" si="12"/>
        <v>52843.135135135133</v>
      </c>
      <c r="K313" s="187">
        <f t="shared" si="12"/>
        <v>19051.37837837838</v>
      </c>
      <c r="L313" s="187">
        <f t="shared" si="12"/>
        <v>577047.13513513515</v>
      </c>
      <c r="M313" s="187">
        <f t="shared" si="12"/>
        <v>42301.175675675673</v>
      </c>
      <c r="N313" s="168">
        <f t="shared" si="12"/>
        <v>2268.5135135135133</v>
      </c>
      <c r="O313" s="187">
        <f t="shared" si="12"/>
        <v>10385.932432432432</v>
      </c>
      <c r="P313" s="187">
        <f t="shared" si="12"/>
        <v>7086.8378378378375</v>
      </c>
      <c r="Q313" s="187">
        <f t="shared" si="12"/>
        <v>36.716216216216218</v>
      </c>
      <c r="R313" s="187">
        <f t="shared" si="12"/>
        <v>8422.5</v>
      </c>
      <c r="S313" s="187">
        <f t="shared" si="12"/>
        <v>0</v>
      </c>
      <c r="T313" s="187">
        <f t="shared" si="12"/>
        <v>25931.986486486487</v>
      </c>
      <c r="U313" s="187">
        <f t="shared" si="12"/>
        <v>602979.12162162166</v>
      </c>
      <c r="V313" s="187">
        <f t="shared" si="12"/>
        <v>42301.175675675673</v>
      </c>
      <c r="W313" s="187">
        <f t="shared" si="12"/>
        <v>645280.29729729728</v>
      </c>
      <c r="X313" s="187">
        <f t="shared" si="12"/>
        <v>7578.6621621621625</v>
      </c>
      <c r="Y313" s="187">
        <f t="shared" si="12"/>
        <v>926.21621621621625</v>
      </c>
      <c r="Z313" s="187">
        <f t="shared" si="12"/>
        <v>653785.17567567562</v>
      </c>
      <c r="AA313" s="166"/>
      <c r="AB313" s="166"/>
    </row>
    <row r="314" spans="1:28" s="159" customFormat="1" x14ac:dyDescent="0.3">
      <c r="D314" s="161"/>
      <c r="E314" s="161"/>
      <c r="H314" s="183"/>
      <c r="I314" s="183"/>
      <c r="J314" s="183"/>
      <c r="K314" s="183"/>
      <c r="L314" s="183"/>
      <c r="M314" s="183"/>
      <c r="O314" s="183"/>
      <c r="P314" s="183"/>
      <c r="Q314" s="183"/>
      <c r="R314" s="183"/>
      <c r="S314" s="183"/>
      <c r="T314" s="183"/>
      <c r="U314" s="183"/>
      <c r="V314" s="183"/>
      <c r="W314" s="183"/>
      <c r="X314" s="183"/>
      <c r="Y314" s="183"/>
      <c r="Z314" s="183"/>
      <c r="AA314" s="184"/>
    </row>
    <row r="315" spans="1:28" x14ac:dyDescent="0.3">
      <c r="A315" s="10" t="s">
        <v>204</v>
      </c>
      <c r="B315" s="10">
        <v>5</v>
      </c>
      <c r="C315" s="10" t="s">
        <v>712</v>
      </c>
      <c r="D315" s="11">
        <v>40544</v>
      </c>
      <c r="E315" s="11">
        <v>40908</v>
      </c>
      <c r="F315" s="10">
        <v>28283</v>
      </c>
      <c r="G315" s="10">
        <v>20708</v>
      </c>
      <c r="H315" s="183">
        <v>52811</v>
      </c>
      <c r="I315" s="183">
        <v>0</v>
      </c>
      <c r="J315" s="183">
        <v>0</v>
      </c>
      <c r="K315" s="183">
        <v>25056</v>
      </c>
      <c r="L315" s="183">
        <v>77867</v>
      </c>
      <c r="M315" s="183">
        <v>31006</v>
      </c>
      <c r="N315" s="10">
        <v>7575</v>
      </c>
      <c r="O315" s="183">
        <v>27863</v>
      </c>
      <c r="P315" s="183">
        <v>76615</v>
      </c>
      <c r="Q315" s="183">
        <v>0</v>
      </c>
      <c r="R315" s="183">
        <v>0</v>
      </c>
      <c r="S315" s="183">
        <v>0</v>
      </c>
      <c r="T315" s="183">
        <v>104478</v>
      </c>
      <c r="U315" s="183">
        <v>182345</v>
      </c>
      <c r="V315" s="183">
        <v>31006</v>
      </c>
      <c r="W315" s="183">
        <v>213351</v>
      </c>
      <c r="X315" s="183">
        <v>9489</v>
      </c>
      <c r="Y315" s="183">
        <v>0</v>
      </c>
      <c r="Z315" s="183">
        <v>222840</v>
      </c>
      <c r="AA315" s="184">
        <f t="shared" si="10"/>
        <v>7.8789378778771697</v>
      </c>
    </row>
    <row r="316" spans="1:28" x14ac:dyDescent="0.3">
      <c r="A316" s="10" t="s">
        <v>316</v>
      </c>
      <c r="B316" s="10">
        <v>5</v>
      </c>
      <c r="C316" s="10" t="s">
        <v>715</v>
      </c>
      <c r="D316" s="11">
        <v>40544</v>
      </c>
      <c r="E316" s="11">
        <v>40908</v>
      </c>
      <c r="F316" s="10">
        <v>29598</v>
      </c>
      <c r="G316" s="10">
        <v>29598</v>
      </c>
      <c r="H316" s="183">
        <v>102882</v>
      </c>
      <c r="I316" s="183">
        <v>684462</v>
      </c>
      <c r="J316" s="183">
        <v>0</v>
      </c>
      <c r="K316" s="183">
        <v>0</v>
      </c>
      <c r="L316" s="183">
        <v>787344</v>
      </c>
      <c r="M316" s="183">
        <v>123629</v>
      </c>
      <c r="N316" s="10">
        <v>0</v>
      </c>
      <c r="O316" s="183">
        <v>0</v>
      </c>
      <c r="P316" s="183">
        <v>0</v>
      </c>
      <c r="Q316" s="183">
        <v>0</v>
      </c>
      <c r="R316" s="183">
        <v>0</v>
      </c>
      <c r="S316" s="183">
        <v>0</v>
      </c>
      <c r="T316" s="183">
        <v>0</v>
      </c>
      <c r="U316" s="183">
        <v>787344</v>
      </c>
      <c r="V316" s="183">
        <v>123629</v>
      </c>
      <c r="W316" s="183">
        <v>910973</v>
      </c>
      <c r="X316" s="183">
        <v>33439</v>
      </c>
      <c r="Y316" s="183">
        <v>0</v>
      </c>
      <c r="Z316" s="183">
        <v>944412</v>
      </c>
      <c r="AA316" s="184">
        <f t="shared" si="10"/>
        <v>31.90796675451044</v>
      </c>
    </row>
    <row r="317" spans="1:28" x14ac:dyDescent="0.3">
      <c r="A317" s="10" t="s">
        <v>314</v>
      </c>
      <c r="B317" s="10">
        <v>5</v>
      </c>
      <c r="C317" s="10" t="s">
        <v>704</v>
      </c>
      <c r="D317" s="11">
        <v>40725</v>
      </c>
      <c r="E317" s="11">
        <v>41090</v>
      </c>
      <c r="F317" s="10">
        <v>35350</v>
      </c>
      <c r="G317" s="10">
        <v>20103</v>
      </c>
      <c r="H317" s="183">
        <v>27061</v>
      </c>
      <c r="I317" s="183">
        <v>2319625</v>
      </c>
      <c r="J317" s="183">
        <v>0</v>
      </c>
      <c r="K317" s="183">
        <v>18319</v>
      </c>
      <c r="L317" s="183">
        <v>2365005</v>
      </c>
      <c r="M317" s="183">
        <v>133843</v>
      </c>
      <c r="N317" s="10">
        <v>15247</v>
      </c>
      <c r="O317" s="183">
        <v>20525</v>
      </c>
      <c r="P317" s="183">
        <v>0</v>
      </c>
      <c r="Q317" s="183">
        <v>0</v>
      </c>
      <c r="R317" s="183">
        <v>658893</v>
      </c>
      <c r="S317" s="183">
        <v>0</v>
      </c>
      <c r="T317" s="183">
        <v>679418</v>
      </c>
      <c r="U317" s="183">
        <v>3044423</v>
      </c>
      <c r="V317" s="183">
        <v>133843</v>
      </c>
      <c r="W317" s="183">
        <v>3178266</v>
      </c>
      <c r="X317" s="183">
        <v>14901</v>
      </c>
      <c r="Y317" s="183">
        <v>0</v>
      </c>
      <c r="Z317" s="183">
        <v>3193167</v>
      </c>
      <c r="AA317" s="184">
        <f t="shared" si="10"/>
        <v>90.330042432814707</v>
      </c>
    </row>
    <row r="318" spans="1:28" x14ac:dyDescent="0.3">
      <c r="A318" s="10" t="s">
        <v>52</v>
      </c>
      <c r="B318" s="10">
        <v>5</v>
      </c>
      <c r="C318" s="10" t="s">
        <v>725</v>
      </c>
      <c r="D318" s="11">
        <v>40725</v>
      </c>
      <c r="E318" s="11">
        <v>41090</v>
      </c>
      <c r="F318" s="10">
        <v>31037</v>
      </c>
      <c r="G318" s="10">
        <v>14144</v>
      </c>
      <c r="H318" s="183">
        <v>51438</v>
      </c>
      <c r="I318" s="183">
        <v>0</v>
      </c>
      <c r="J318" s="183">
        <v>220335</v>
      </c>
      <c r="K318" s="183">
        <v>21900</v>
      </c>
      <c r="L318" s="183">
        <v>293673</v>
      </c>
      <c r="M318" s="183">
        <v>122665</v>
      </c>
      <c r="N318" s="10">
        <v>16893</v>
      </c>
      <c r="O318" s="183">
        <v>86419</v>
      </c>
      <c r="P318" s="183">
        <v>28000</v>
      </c>
      <c r="Q318" s="183">
        <v>2000</v>
      </c>
      <c r="R318" s="183">
        <v>1675</v>
      </c>
      <c r="S318" s="183">
        <v>0</v>
      </c>
      <c r="T318" s="183">
        <v>118094</v>
      </c>
      <c r="U318" s="183">
        <v>411767</v>
      </c>
      <c r="V318" s="183">
        <v>122665</v>
      </c>
      <c r="W318" s="183">
        <v>534432</v>
      </c>
      <c r="X318" s="183">
        <v>12712</v>
      </c>
      <c r="Y318" s="183">
        <v>0</v>
      </c>
      <c r="Z318" s="183">
        <v>547144</v>
      </c>
      <c r="AA318" s="184">
        <f t="shared" si="10"/>
        <v>17.628765666784805</v>
      </c>
    </row>
    <row r="319" spans="1:28" x14ac:dyDescent="0.3">
      <c r="A319" s="10" t="s">
        <v>198</v>
      </c>
      <c r="B319" s="10">
        <v>5</v>
      </c>
      <c r="C319" s="10" t="s">
        <v>721</v>
      </c>
      <c r="D319" s="11">
        <v>40725</v>
      </c>
      <c r="E319" s="11">
        <v>41090</v>
      </c>
      <c r="F319" s="10">
        <v>42361</v>
      </c>
      <c r="G319" s="10">
        <v>42361</v>
      </c>
      <c r="H319" s="183">
        <v>30576</v>
      </c>
      <c r="I319" s="183">
        <v>849354</v>
      </c>
      <c r="J319" s="183">
        <v>0</v>
      </c>
      <c r="K319" s="183">
        <v>0</v>
      </c>
      <c r="L319" s="183">
        <v>879930</v>
      </c>
      <c r="M319" s="183">
        <v>67243</v>
      </c>
      <c r="N319" s="10">
        <v>0</v>
      </c>
      <c r="O319" s="183">
        <v>0</v>
      </c>
      <c r="P319" s="183">
        <v>0</v>
      </c>
      <c r="Q319" s="183">
        <v>0</v>
      </c>
      <c r="R319" s="183">
        <v>0</v>
      </c>
      <c r="S319" s="183">
        <v>0</v>
      </c>
      <c r="T319" s="183">
        <v>0</v>
      </c>
      <c r="U319" s="183">
        <v>879930</v>
      </c>
      <c r="V319" s="183">
        <v>67243</v>
      </c>
      <c r="W319" s="183">
        <v>947173</v>
      </c>
      <c r="X319" s="183">
        <v>9469</v>
      </c>
      <c r="Y319" s="183">
        <v>6749</v>
      </c>
      <c r="Z319" s="183">
        <v>963391</v>
      </c>
      <c r="AA319" s="184">
        <f t="shared" si="10"/>
        <v>22.742404570241497</v>
      </c>
    </row>
    <row r="320" spans="1:28" x14ac:dyDescent="0.3">
      <c r="A320" s="10" t="s">
        <v>344</v>
      </c>
      <c r="B320" s="10">
        <v>5</v>
      </c>
      <c r="C320" s="10" t="s">
        <v>704</v>
      </c>
      <c r="D320" s="11">
        <v>40634</v>
      </c>
      <c r="E320" s="11">
        <v>40999</v>
      </c>
      <c r="F320" s="10">
        <v>41070</v>
      </c>
      <c r="G320" s="10">
        <v>41070</v>
      </c>
      <c r="H320" s="183">
        <v>61776</v>
      </c>
      <c r="I320" s="183">
        <v>4684327</v>
      </c>
      <c r="J320" s="183">
        <v>0</v>
      </c>
      <c r="K320" s="183">
        <v>0</v>
      </c>
      <c r="L320" s="183">
        <v>4746103</v>
      </c>
      <c r="M320" s="183">
        <v>173724</v>
      </c>
      <c r="N320" s="10">
        <v>0</v>
      </c>
      <c r="O320" s="183">
        <v>0</v>
      </c>
      <c r="P320" s="183">
        <v>0</v>
      </c>
      <c r="Q320" s="183">
        <v>0</v>
      </c>
      <c r="R320" s="183">
        <v>0</v>
      </c>
      <c r="S320" s="183">
        <v>0</v>
      </c>
      <c r="T320" s="183">
        <v>0</v>
      </c>
      <c r="U320" s="183">
        <v>4746103</v>
      </c>
      <c r="V320" s="183">
        <v>173724</v>
      </c>
      <c r="W320" s="183">
        <v>4919827</v>
      </c>
      <c r="X320" s="183">
        <v>16263</v>
      </c>
      <c r="Y320" s="183">
        <v>0</v>
      </c>
      <c r="Z320" s="183">
        <v>4936090</v>
      </c>
      <c r="AA320" s="184">
        <f t="shared" si="10"/>
        <v>120.18724129534941</v>
      </c>
    </row>
    <row r="321" spans="1:27" x14ac:dyDescent="0.3">
      <c r="A321" s="10" t="s">
        <v>382</v>
      </c>
      <c r="B321" s="10">
        <v>5</v>
      </c>
      <c r="C321" s="10" t="s">
        <v>731</v>
      </c>
      <c r="D321" s="11">
        <v>40544</v>
      </c>
      <c r="E321" s="11">
        <v>40908</v>
      </c>
      <c r="F321" s="10">
        <v>46905</v>
      </c>
      <c r="G321" s="10">
        <v>45248</v>
      </c>
      <c r="H321" s="183">
        <v>172119</v>
      </c>
      <c r="I321" s="183">
        <v>605000</v>
      </c>
      <c r="J321" s="183">
        <v>785026</v>
      </c>
      <c r="K321" s="183">
        <v>0</v>
      </c>
      <c r="L321" s="183">
        <v>1562145</v>
      </c>
      <c r="M321" s="183">
        <v>36500</v>
      </c>
      <c r="N321" s="10">
        <v>1657</v>
      </c>
      <c r="O321" s="183">
        <v>4500</v>
      </c>
      <c r="P321" s="183">
        <v>0</v>
      </c>
      <c r="Q321" s="183">
        <v>0</v>
      </c>
      <c r="R321" s="183">
        <v>0</v>
      </c>
      <c r="S321" s="183">
        <v>0</v>
      </c>
      <c r="T321" s="183">
        <v>4500</v>
      </c>
      <c r="U321" s="183">
        <v>1566645</v>
      </c>
      <c r="V321" s="183">
        <v>36500</v>
      </c>
      <c r="W321" s="183">
        <v>1603145</v>
      </c>
      <c r="X321" s="183">
        <v>22585</v>
      </c>
      <c r="Y321" s="183">
        <v>0</v>
      </c>
      <c r="Z321" s="183">
        <v>1625730</v>
      </c>
      <c r="AA321" s="184">
        <f t="shared" si="10"/>
        <v>34.660057563159576</v>
      </c>
    </row>
    <row r="322" spans="1:27" x14ac:dyDescent="0.3">
      <c r="A322" s="10" t="s">
        <v>302</v>
      </c>
      <c r="B322" s="10">
        <v>5</v>
      </c>
      <c r="C322" s="10" t="s">
        <v>734</v>
      </c>
      <c r="D322" s="11">
        <v>40513</v>
      </c>
      <c r="E322" s="11">
        <v>40877</v>
      </c>
      <c r="F322" s="10">
        <v>43254</v>
      </c>
      <c r="G322" s="10">
        <v>43254</v>
      </c>
      <c r="H322" s="183">
        <v>158568</v>
      </c>
      <c r="I322" s="183">
        <v>1346348</v>
      </c>
      <c r="J322" s="183">
        <v>0</v>
      </c>
      <c r="K322" s="183">
        <v>4636</v>
      </c>
      <c r="L322" s="183">
        <v>1509552</v>
      </c>
      <c r="M322" s="183">
        <v>166707</v>
      </c>
      <c r="N322" s="10">
        <v>0</v>
      </c>
      <c r="O322" s="183">
        <v>0</v>
      </c>
      <c r="P322" s="183">
        <v>0</v>
      </c>
      <c r="Q322" s="183">
        <v>0</v>
      </c>
      <c r="R322" s="183">
        <v>0</v>
      </c>
      <c r="S322" s="183">
        <v>0</v>
      </c>
      <c r="T322" s="183">
        <v>0</v>
      </c>
      <c r="U322" s="183">
        <v>1509552</v>
      </c>
      <c r="V322" s="183">
        <v>166707</v>
      </c>
      <c r="W322" s="183">
        <v>1676259</v>
      </c>
      <c r="X322" s="183">
        <v>15591</v>
      </c>
      <c r="Y322" s="183">
        <v>0</v>
      </c>
      <c r="Z322" s="183">
        <v>1691850</v>
      </c>
      <c r="AA322" s="184">
        <f t="shared" si="10"/>
        <v>39.114301567485086</v>
      </c>
    </row>
    <row r="323" spans="1:27" x14ac:dyDescent="0.3">
      <c r="A323" s="10" t="s">
        <v>385</v>
      </c>
      <c r="B323" s="10">
        <v>5</v>
      </c>
      <c r="C323" s="10" t="s">
        <v>737</v>
      </c>
      <c r="D323" s="11">
        <v>40544</v>
      </c>
      <c r="E323" s="11">
        <v>40908</v>
      </c>
      <c r="F323" s="10">
        <v>35087</v>
      </c>
      <c r="G323" s="10">
        <v>32714</v>
      </c>
      <c r="H323" s="183">
        <v>197809</v>
      </c>
      <c r="I323" s="183">
        <v>733189</v>
      </c>
      <c r="J323" s="183">
        <v>0</v>
      </c>
      <c r="K323" s="183">
        <v>0</v>
      </c>
      <c r="L323" s="183">
        <v>930998</v>
      </c>
      <c r="M323" s="183">
        <v>48399</v>
      </c>
      <c r="N323" s="10">
        <v>2373</v>
      </c>
      <c r="O323" s="183">
        <v>11637</v>
      </c>
      <c r="P323" s="183">
        <v>33853</v>
      </c>
      <c r="Q323" s="183">
        <v>0</v>
      </c>
      <c r="R323" s="183">
        <v>0</v>
      </c>
      <c r="S323" s="183">
        <v>0</v>
      </c>
      <c r="T323" s="183">
        <v>45490</v>
      </c>
      <c r="U323" s="183">
        <v>976488</v>
      </c>
      <c r="V323" s="183">
        <v>48399</v>
      </c>
      <c r="W323" s="183">
        <v>1024887</v>
      </c>
      <c r="X323" s="183">
        <v>17459</v>
      </c>
      <c r="Y323" s="183">
        <v>0</v>
      </c>
      <c r="Z323" s="183">
        <v>1042346</v>
      </c>
      <c r="AA323" s="184">
        <f t="shared" si="10"/>
        <v>29.707470003135064</v>
      </c>
    </row>
    <row r="324" spans="1:27" x14ac:dyDescent="0.3">
      <c r="A324" s="10" t="s">
        <v>59</v>
      </c>
      <c r="B324" s="10">
        <v>5</v>
      </c>
      <c r="C324" s="10" t="s">
        <v>743</v>
      </c>
      <c r="D324" s="11">
        <v>40544</v>
      </c>
      <c r="E324" s="11">
        <v>40908</v>
      </c>
      <c r="F324" s="10">
        <v>38002</v>
      </c>
      <c r="G324" s="10">
        <v>38002</v>
      </c>
      <c r="H324" s="183">
        <v>145922</v>
      </c>
      <c r="I324" s="183">
        <v>878599</v>
      </c>
      <c r="J324" s="183">
        <v>0</v>
      </c>
      <c r="K324" s="183">
        <v>0</v>
      </c>
      <c r="L324" s="183">
        <v>1024521</v>
      </c>
      <c r="M324" s="183">
        <v>0</v>
      </c>
      <c r="N324" s="10">
        <v>0</v>
      </c>
      <c r="O324" s="183">
        <v>0</v>
      </c>
      <c r="P324" s="183">
        <v>0</v>
      </c>
      <c r="Q324" s="183">
        <v>0</v>
      </c>
      <c r="R324" s="183">
        <v>0</v>
      </c>
      <c r="S324" s="183">
        <v>0</v>
      </c>
      <c r="T324" s="183">
        <v>0</v>
      </c>
      <c r="U324" s="183">
        <v>1024521</v>
      </c>
      <c r="V324" s="183">
        <v>0</v>
      </c>
      <c r="W324" s="183">
        <v>1024521</v>
      </c>
      <c r="X324" s="183">
        <v>17159</v>
      </c>
      <c r="Y324" s="183">
        <v>16711</v>
      </c>
      <c r="Z324" s="183">
        <v>1058391</v>
      </c>
      <c r="AA324" s="184">
        <f t="shared" si="10"/>
        <v>27.850928898479026</v>
      </c>
    </row>
    <row r="325" spans="1:27" x14ac:dyDescent="0.3">
      <c r="A325" s="10" t="s">
        <v>340</v>
      </c>
      <c r="B325" s="10">
        <v>5</v>
      </c>
      <c r="C325" s="10" t="s">
        <v>727</v>
      </c>
      <c r="D325" s="11">
        <v>40725</v>
      </c>
      <c r="E325" s="11">
        <v>41090</v>
      </c>
      <c r="F325" s="10">
        <v>30613</v>
      </c>
      <c r="G325" s="10">
        <v>16002</v>
      </c>
      <c r="H325" s="183">
        <v>63935</v>
      </c>
      <c r="I325" s="183">
        <v>386103</v>
      </c>
      <c r="J325" s="183">
        <v>0</v>
      </c>
      <c r="K325" s="183">
        <v>0</v>
      </c>
      <c r="L325" s="183">
        <v>450038</v>
      </c>
      <c r="M325" s="183">
        <v>0</v>
      </c>
      <c r="N325" s="10">
        <v>14611</v>
      </c>
      <c r="O325" s="183">
        <v>57619</v>
      </c>
      <c r="P325" s="183">
        <v>0</v>
      </c>
      <c r="Q325" s="183">
        <v>0</v>
      </c>
      <c r="R325" s="183">
        <v>0</v>
      </c>
      <c r="S325" s="183">
        <v>500</v>
      </c>
      <c r="T325" s="183">
        <v>57619</v>
      </c>
      <c r="U325" s="183">
        <v>507657</v>
      </c>
      <c r="V325" s="183">
        <v>500</v>
      </c>
      <c r="W325" s="183">
        <v>508157</v>
      </c>
      <c r="X325" s="183">
        <v>12321</v>
      </c>
      <c r="Y325" s="183">
        <v>0</v>
      </c>
      <c r="Z325" s="183">
        <v>520478</v>
      </c>
      <c r="AA325" s="184">
        <f t="shared" si="10"/>
        <v>17.001861954071799</v>
      </c>
    </row>
    <row r="326" spans="1:27" x14ac:dyDescent="0.3">
      <c r="A326" s="10" t="s">
        <v>256</v>
      </c>
      <c r="B326" s="10">
        <v>5</v>
      </c>
      <c r="C326" s="10" t="s">
        <v>718</v>
      </c>
      <c r="D326" s="11">
        <v>40544</v>
      </c>
      <c r="E326" s="11">
        <v>40908</v>
      </c>
      <c r="F326" s="10">
        <v>43381</v>
      </c>
      <c r="G326" s="10">
        <v>43381</v>
      </c>
      <c r="H326" s="183">
        <v>33065</v>
      </c>
      <c r="I326" s="183">
        <v>1009596</v>
      </c>
      <c r="J326" s="183">
        <v>0</v>
      </c>
      <c r="K326" s="183">
        <v>0</v>
      </c>
      <c r="L326" s="183">
        <v>1042661</v>
      </c>
      <c r="M326" s="183">
        <v>189307</v>
      </c>
      <c r="N326" s="10">
        <v>0</v>
      </c>
      <c r="O326" s="183">
        <v>0</v>
      </c>
      <c r="P326" s="183">
        <v>0</v>
      </c>
      <c r="Q326" s="183">
        <v>0</v>
      </c>
      <c r="R326" s="183">
        <v>0</v>
      </c>
      <c r="S326" s="183">
        <v>0</v>
      </c>
      <c r="T326" s="183">
        <v>0</v>
      </c>
      <c r="U326" s="183">
        <v>1042661</v>
      </c>
      <c r="V326" s="183">
        <v>189307</v>
      </c>
      <c r="W326" s="183">
        <v>1231968</v>
      </c>
      <c r="X326" s="183">
        <v>17816</v>
      </c>
      <c r="Y326" s="183">
        <v>0</v>
      </c>
      <c r="Z326" s="183">
        <v>1249784</v>
      </c>
      <c r="AA326" s="184">
        <f t="shared" si="10"/>
        <v>28.809478804084737</v>
      </c>
    </row>
    <row r="327" spans="1:27" x14ac:dyDescent="0.3">
      <c r="A327" s="10" t="s">
        <v>330</v>
      </c>
      <c r="B327" s="10">
        <v>5</v>
      </c>
      <c r="C327" s="10" t="s">
        <v>704</v>
      </c>
      <c r="D327" s="11">
        <v>40544</v>
      </c>
      <c r="E327" s="11">
        <v>40908</v>
      </c>
      <c r="F327" s="10">
        <v>40186</v>
      </c>
      <c r="G327" s="10">
        <v>40186</v>
      </c>
      <c r="H327" s="183">
        <v>46071</v>
      </c>
      <c r="I327" s="183">
        <v>1575223</v>
      </c>
      <c r="J327" s="183">
        <v>0</v>
      </c>
      <c r="K327" s="183">
        <v>76108</v>
      </c>
      <c r="L327" s="183">
        <v>1697402</v>
      </c>
      <c r="M327" s="183">
        <v>0</v>
      </c>
      <c r="N327" s="10">
        <v>0</v>
      </c>
      <c r="O327" s="183">
        <v>0</v>
      </c>
      <c r="P327" s="183">
        <v>0</v>
      </c>
      <c r="Q327" s="183">
        <v>0</v>
      </c>
      <c r="R327" s="183">
        <v>0</v>
      </c>
      <c r="S327" s="183">
        <v>0</v>
      </c>
      <c r="T327" s="183">
        <v>0</v>
      </c>
      <c r="U327" s="183">
        <v>1697402</v>
      </c>
      <c r="V327" s="183">
        <v>0</v>
      </c>
      <c r="W327" s="183">
        <v>1697402</v>
      </c>
      <c r="X327" s="183">
        <v>13129</v>
      </c>
      <c r="Y327" s="183">
        <v>0</v>
      </c>
      <c r="Z327" s="183">
        <v>1710531</v>
      </c>
      <c r="AA327" s="184">
        <f t="shared" si="10"/>
        <v>42.56534614044692</v>
      </c>
    </row>
    <row r="328" spans="1:27" x14ac:dyDescent="0.3">
      <c r="A328" s="10" t="s">
        <v>58</v>
      </c>
      <c r="B328" s="10">
        <v>5</v>
      </c>
      <c r="C328" s="10" t="s">
        <v>749</v>
      </c>
      <c r="D328" s="11">
        <v>40725</v>
      </c>
      <c r="E328" s="11">
        <v>41090</v>
      </c>
      <c r="F328" s="10">
        <v>28263</v>
      </c>
      <c r="G328" s="10">
        <v>25433</v>
      </c>
      <c r="H328" s="183">
        <v>79941</v>
      </c>
      <c r="I328" s="183">
        <v>327186</v>
      </c>
      <c r="J328" s="183">
        <v>0</v>
      </c>
      <c r="K328" s="183">
        <v>0</v>
      </c>
      <c r="L328" s="183">
        <v>407127</v>
      </c>
      <c r="M328" s="183">
        <v>18791</v>
      </c>
      <c r="N328" s="10">
        <v>2830</v>
      </c>
      <c r="O328" s="183">
        <v>18123</v>
      </c>
      <c r="P328" s="183">
        <v>0</v>
      </c>
      <c r="Q328" s="183">
        <v>0</v>
      </c>
      <c r="R328" s="183">
        <v>0</v>
      </c>
      <c r="S328" s="183">
        <v>0</v>
      </c>
      <c r="T328" s="183">
        <v>18123</v>
      </c>
      <c r="U328" s="183">
        <v>425250</v>
      </c>
      <c r="V328" s="183">
        <v>18791</v>
      </c>
      <c r="W328" s="183">
        <v>444041</v>
      </c>
      <c r="X328" s="183">
        <v>11000</v>
      </c>
      <c r="Y328" s="183">
        <v>0</v>
      </c>
      <c r="Z328" s="183">
        <v>455041</v>
      </c>
      <c r="AA328" s="184">
        <f t="shared" si="10"/>
        <v>16.100237059052471</v>
      </c>
    </row>
    <row r="329" spans="1:27" x14ac:dyDescent="0.3">
      <c r="A329" s="10" t="s">
        <v>370</v>
      </c>
      <c r="B329" s="10">
        <v>5</v>
      </c>
      <c r="C329" s="10" t="s">
        <v>734</v>
      </c>
      <c r="D329" s="11">
        <v>40725</v>
      </c>
      <c r="E329" s="11">
        <v>41090</v>
      </c>
      <c r="F329" s="10">
        <v>26391</v>
      </c>
      <c r="G329" s="10">
        <v>26391</v>
      </c>
      <c r="H329" s="183">
        <v>119522</v>
      </c>
      <c r="I329" s="183">
        <v>1612841</v>
      </c>
      <c r="J329" s="183">
        <v>0</v>
      </c>
      <c r="K329" s="183">
        <v>0</v>
      </c>
      <c r="L329" s="183">
        <v>1732363</v>
      </c>
      <c r="M329" s="183">
        <v>0</v>
      </c>
      <c r="N329" s="10">
        <v>0</v>
      </c>
      <c r="O329" s="183">
        <v>0</v>
      </c>
      <c r="P329" s="183">
        <v>0</v>
      </c>
      <c r="Q329" s="183">
        <v>0</v>
      </c>
      <c r="R329" s="183">
        <v>0</v>
      </c>
      <c r="S329" s="183">
        <v>0</v>
      </c>
      <c r="T329" s="183">
        <v>0</v>
      </c>
      <c r="U329" s="183">
        <v>1732363</v>
      </c>
      <c r="V329" s="183">
        <v>0</v>
      </c>
      <c r="W329" s="183">
        <v>1732363</v>
      </c>
      <c r="X329" s="183">
        <v>10555</v>
      </c>
      <c r="Y329" s="183">
        <v>0</v>
      </c>
      <c r="Z329" s="183">
        <v>1742918</v>
      </c>
      <c r="AA329" s="184">
        <f t="shared" si="10"/>
        <v>66.042135576522298</v>
      </c>
    </row>
    <row r="330" spans="1:27" x14ac:dyDescent="0.3">
      <c r="A330" s="10" t="s">
        <v>199</v>
      </c>
      <c r="B330" s="10">
        <v>5</v>
      </c>
      <c r="C330" s="10" t="s">
        <v>727</v>
      </c>
      <c r="D330" s="11">
        <v>40544</v>
      </c>
      <c r="E330" s="11">
        <v>40908</v>
      </c>
      <c r="F330" s="10">
        <v>32799</v>
      </c>
      <c r="G330" s="10">
        <v>32799</v>
      </c>
      <c r="H330" s="183">
        <v>130997</v>
      </c>
      <c r="I330" s="183">
        <v>1349296</v>
      </c>
      <c r="J330" s="183">
        <v>0</v>
      </c>
      <c r="K330" s="183">
        <v>41793</v>
      </c>
      <c r="L330" s="183">
        <v>1522086</v>
      </c>
      <c r="M330" s="183">
        <v>0</v>
      </c>
      <c r="N330" s="10">
        <v>0</v>
      </c>
      <c r="O330" s="183">
        <v>0</v>
      </c>
      <c r="P330" s="183">
        <v>0</v>
      </c>
      <c r="Q330" s="183">
        <v>0</v>
      </c>
      <c r="R330" s="183">
        <v>0</v>
      </c>
      <c r="S330" s="183">
        <v>0</v>
      </c>
      <c r="T330" s="183">
        <v>0</v>
      </c>
      <c r="U330" s="183">
        <v>1522086</v>
      </c>
      <c r="V330" s="183">
        <v>0</v>
      </c>
      <c r="W330" s="183">
        <v>1522086</v>
      </c>
      <c r="X330" s="183">
        <v>14316</v>
      </c>
      <c r="Y330" s="183">
        <v>0</v>
      </c>
      <c r="Z330" s="183">
        <v>1536402</v>
      </c>
      <c r="AA330" s="184">
        <f t="shared" si="10"/>
        <v>46.842952529040517</v>
      </c>
    </row>
    <row r="331" spans="1:27" x14ac:dyDescent="0.3">
      <c r="A331" s="10" t="s">
        <v>281</v>
      </c>
      <c r="B331" s="10">
        <v>5</v>
      </c>
      <c r="C331" s="10" t="s">
        <v>733</v>
      </c>
      <c r="D331" s="11">
        <v>40725</v>
      </c>
      <c r="E331" s="11">
        <v>41090</v>
      </c>
      <c r="F331" s="10">
        <v>34381</v>
      </c>
      <c r="G331" s="10">
        <v>20542</v>
      </c>
      <c r="H331" s="183">
        <v>100619</v>
      </c>
      <c r="I331" s="183">
        <v>334818</v>
      </c>
      <c r="J331" s="183">
        <v>0</v>
      </c>
      <c r="K331" s="183">
        <v>0</v>
      </c>
      <c r="L331" s="183">
        <v>435437</v>
      </c>
      <c r="M331" s="183">
        <v>33353</v>
      </c>
      <c r="N331" s="10">
        <v>13839</v>
      </c>
      <c r="O331" s="183">
        <v>69304</v>
      </c>
      <c r="P331" s="183">
        <v>0</v>
      </c>
      <c r="Q331" s="183">
        <v>0</v>
      </c>
      <c r="R331" s="183">
        <v>0</v>
      </c>
      <c r="S331" s="183">
        <v>0</v>
      </c>
      <c r="T331" s="183">
        <v>69304</v>
      </c>
      <c r="U331" s="183">
        <v>504741</v>
      </c>
      <c r="V331" s="183">
        <v>33353</v>
      </c>
      <c r="W331" s="183">
        <v>538094</v>
      </c>
      <c r="X331" s="183">
        <v>13351</v>
      </c>
      <c r="Y331" s="183">
        <v>0</v>
      </c>
      <c r="Z331" s="183">
        <v>551445</v>
      </c>
      <c r="AA331" s="184">
        <f t="shared" si="10"/>
        <v>16.039236787760682</v>
      </c>
    </row>
    <row r="332" spans="1:27" x14ac:dyDescent="0.3">
      <c r="A332" s="10" t="s">
        <v>368</v>
      </c>
      <c r="B332" s="10">
        <v>5</v>
      </c>
      <c r="C332" s="10" t="s">
        <v>754</v>
      </c>
      <c r="D332" s="11">
        <v>40544</v>
      </c>
      <c r="E332" s="11">
        <v>40908</v>
      </c>
      <c r="F332" s="10">
        <v>26168</v>
      </c>
      <c r="G332" s="10">
        <v>26168</v>
      </c>
      <c r="H332" s="183">
        <v>119320</v>
      </c>
      <c r="I332" s="183">
        <v>771223</v>
      </c>
      <c r="J332" s="183">
        <v>0</v>
      </c>
      <c r="K332" s="183">
        <v>7089</v>
      </c>
      <c r="L332" s="183">
        <v>897632</v>
      </c>
      <c r="M332" s="183">
        <v>148686</v>
      </c>
      <c r="N332" s="10">
        <v>0</v>
      </c>
      <c r="O332" s="183">
        <v>0</v>
      </c>
      <c r="P332" s="183">
        <v>0</v>
      </c>
      <c r="Q332" s="183">
        <v>0</v>
      </c>
      <c r="R332" s="183">
        <v>0</v>
      </c>
      <c r="S332" s="183">
        <v>0</v>
      </c>
      <c r="T332" s="183">
        <v>0</v>
      </c>
      <c r="U332" s="183">
        <v>897632</v>
      </c>
      <c r="V332" s="183">
        <v>148686</v>
      </c>
      <c r="W332" s="183">
        <v>1046318</v>
      </c>
      <c r="X332" s="183">
        <v>15409</v>
      </c>
      <c r="Y332" s="183">
        <v>0</v>
      </c>
      <c r="Z332" s="183">
        <v>1061727</v>
      </c>
      <c r="AA332" s="184">
        <f t="shared" si="10"/>
        <v>40.573486701314586</v>
      </c>
    </row>
    <row r="333" spans="1:27" x14ac:dyDescent="0.3">
      <c r="A333" s="10" t="s">
        <v>308</v>
      </c>
      <c r="B333" s="10">
        <v>5</v>
      </c>
      <c r="C333" s="10" t="s">
        <v>740</v>
      </c>
      <c r="D333" s="11">
        <v>40725</v>
      </c>
      <c r="E333" s="11">
        <v>41090</v>
      </c>
      <c r="F333" s="10">
        <v>48579</v>
      </c>
      <c r="G333" s="10">
        <v>48579</v>
      </c>
      <c r="H333" s="183">
        <v>111072</v>
      </c>
      <c r="I333" s="183">
        <v>0</v>
      </c>
      <c r="J333" s="183">
        <v>1478040</v>
      </c>
      <c r="K333" s="183">
        <v>0</v>
      </c>
      <c r="L333" s="183">
        <v>1589112</v>
      </c>
      <c r="M333" s="183">
        <v>151138</v>
      </c>
      <c r="N333" s="10">
        <v>0</v>
      </c>
      <c r="O333" s="183">
        <v>0</v>
      </c>
      <c r="P333" s="183">
        <v>0</v>
      </c>
      <c r="Q333" s="183">
        <v>0</v>
      </c>
      <c r="R333" s="183">
        <v>0</v>
      </c>
      <c r="S333" s="183">
        <v>0</v>
      </c>
      <c r="T333" s="183">
        <v>0</v>
      </c>
      <c r="U333" s="183">
        <v>1589112</v>
      </c>
      <c r="V333" s="183">
        <v>151138</v>
      </c>
      <c r="W333" s="183">
        <v>1740250</v>
      </c>
      <c r="X333" s="183">
        <v>19635</v>
      </c>
      <c r="Y333" s="183">
        <v>0</v>
      </c>
      <c r="Z333" s="183">
        <v>1759885</v>
      </c>
      <c r="AA333" s="184">
        <f t="shared" si="10"/>
        <v>36.227279277053874</v>
      </c>
    </row>
    <row r="334" spans="1:27" x14ac:dyDescent="0.3">
      <c r="A334" s="10" t="s">
        <v>157</v>
      </c>
      <c r="B334" s="10">
        <v>5</v>
      </c>
      <c r="C334" s="10" t="s">
        <v>718</v>
      </c>
      <c r="D334" s="11">
        <v>40725</v>
      </c>
      <c r="E334" s="11">
        <v>41090</v>
      </c>
      <c r="F334" s="10">
        <v>32442</v>
      </c>
      <c r="G334" s="10">
        <v>32442</v>
      </c>
      <c r="H334" s="183">
        <v>30124</v>
      </c>
      <c r="I334" s="183">
        <v>60962</v>
      </c>
      <c r="J334" s="183">
        <v>476149</v>
      </c>
      <c r="K334" s="183">
        <v>95203</v>
      </c>
      <c r="L334" s="183">
        <v>662438</v>
      </c>
      <c r="M334" s="183">
        <v>8705</v>
      </c>
      <c r="N334" s="10">
        <v>0</v>
      </c>
      <c r="O334" s="183">
        <v>0</v>
      </c>
      <c r="P334" s="183">
        <v>0</v>
      </c>
      <c r="Q334" s="183">
        <v>0</v>
      </c>
      <c r="R334" s="183">
        <v>0</v>
      </c>
      <c r="S334" s="183">
        <v>0</v>
      </c>
      <c r="T334" s="183">
        <v>0</v>
      </c>
      <c r="U334" s="183">
        <v>662438</v>
      </c>
      <c r="V334" s="183">
        <v>8705</v>
      </c>
      <c r="W334" s="183">
        <v>671143</v>
      </c>
      <c r="X334" s="183">
        <v>13680</v>
      </c>
      <c r="Y334" s="183">
        <v>0</v>
      </c>
      <c r="Z334" s="183">
        <v>684823</v>
      </c>
      <c r="AA334" s="184">
        <f t="shared" si="10"/>
        <v>21.109148634486161</v>
      </c>
    </row>
    <row r="335" spans="1:27" x14ac:dyDescent="0.3">
      <c r="A335" s="10" t="s">
        <v>164</v>
      </c>
      <c r="B335" s="10">
        <v>5</v>
      </c>
      <c r="C335" s="10" t="s">
        <v>755</v>
      </c>
      <c r="D335" s="11">
        <v>40725</v>
      </c>
      <c r="E335" s="11">
        <v>41090</v>
      </c>
      <c r="F335" s="10">
        <v>27564</v>
      </c>
      <c r="G335" s="10">
        <v>12616</v>
      </c>
      <c r="H335" s="183">
        <v>62880</v>
      </c>
      <c r="I335" s="183">
        <v>0</v>
      </c>
      <c r="J335" s="183">
        <v>365000</v>
      </c>
      <c r="K335" s="183">
        <v>2592</v>
      </c>
      <c r="L335" s="183">
        <v>430472</v>
      </c>
      <c r="M335" s="183">
        <v>45006</v>
      </c>
      <c r="N335" s="10">
        <v>14948</v>
      </c>
      <c r="O335" s="183">
        <v>74502</v>
      </c>
      <c r="P335" s="183">
        <v>0</v>
      </c>
      <c r="Q335" s="183">
        <v>0</v>
      </c>
      <c r="R335" s="183">
        <v>0</v>
      </c>
      <c r="S335" s="183">
        <v>0</v>
      </c>
      <c r="T335" s="183">
        <v>74502</v>
      </c>
      <c r="U335" s="183">
        <v>504974</v>
      </c>
      <c r="V335" s="183">
        <v>45006</v>
      </c>
      <c r="W335" s="183">
        <v>549980</v>
      </c>
      <c r="X335" s="183">
        <v>12334</v>
      </c>
      <c r="Y335" s="183">
        <v>0</v>
      </c>
      <c r="Z335" s="183">
        <v>562314</v>
      </c>
      <c r="AA335" s="184">
        <f t="shared" si="10"/>
        <v>20.400304745319982</v>
      </c>
    </row>
    <row r="336" spans="1:27" x14ac:dyDescent="0.3">
      <c r="A336" s="10" t="s">
        <v>20</v>
      </c>
      <c r="B336" s="10">
        <v>5</v>
      </c>
      <c r="C336" s="10" t="s">
        <v>721</v>
      </c>
      <c r="D336" s="11">
        <v>40725</v>
      </c>
      <c r="E336" s="11">
        <v>41090</v>
      </c>
      <c r="F336" s="10">
        <v>27692</v>
      </c>
      <c r="G336" s="10">
        <v>27692</v>
      </c>
      <c r="H336" s="183">
        <v>11894</v>
      </c>
      <c r="I336" s="183">
        <v>0</v>
      </c>
      <c r="J336" s="183">
        <v>240622</v>
      </c>
      <c r="K336" s="183">
        <v>0</v>
      </c>
      <c r="L336" s="183">
        <v>252516</v>
      </c>
      <c r="M336" s="183">
        <v>15110</v>
      </c>
      <c r="N336" s="10">
        <v>0</v>
      </c>
      <c r="O336" s="183">
        <v>0</v>
      </c>
      <c r="P336" s="183">
        <v>0</v>
      </c>
      <c r="Q336" s="183">
        <v>0</v>
      </c>
      <c r="R336" s="183">
        <v>0</v>
      </c>
      <c r="S336" s="183">
        <v>0</v>
      </c>
      <c r="T336" s="183">
        <v>0</v>
      </c>
      <c r="U336" s="183">
        <v>252516</v>
      </c>
      <c r="V336" s="183">
        <v>15110</v>
      </c>
      <c r="W336" s="183">
        <v>267626</v>
      </c>
      <c r="X336" s="183">
        <v>11894</v>
      </c>
      <c r="Y336" s="183">
        <v>0</v>
      </c>
      <c r="Z336" s="183">
        <v>279520</v>
      </c>
      <c r="AA336" s="184">
        <f t="shared" ref="AA336:AA402" si="13">Z336/F336</f>
        <v>10.093889932110356</v>
      </c>
    </row>
    <row r="337" spans="1:27" x14ac:dyDescent="0.3">
      <c r="A337" s="10" t="s">
        <v>192</v>
      </c>
      <c r="B337" s="10">
        <v>5</v>
      </c>
      <c r="C337" s="10" t="s">
        <v>712</v>
      </c>
      <c r="D337" s="11">
        <v>40544</v>
      </c>
      <c r="E337" s="11">
        <v>40908</v>
      </c>
      <c r="F337" s="10">
        <v>46985</v>
      </c>
      <c r="G337" s="10">
        <v>46985</v>
      </c>
      <c r="H337" s="183">
        <v>168685</v>
      </c>
      <c r="I337" s="183">
        <v>0</v>
      </c>
      <c r="J337" s="183">
        <v>955000</v>
      </c>
      <c r="K337" s="183">
        <v>0</v>
      </c>
      <c r="L337" s="183">
        <v>1123685</v>
      </c>
      <c r="M337" s="183">
        <v>66688</v>
      </c>
      <c r="N337" s="10">
        <v>0</v>
      </c>
      <c r="O337" s="183">
        <v>0</v>
      </c>
      <c r="P337" s="183">
        <v>0</v>
      </c>
      <c r="Q337" s="183">
        <v>0</v>
      </c>
      <c r="R337" s="183">
        <v>0</v>
      </c>
      <c r="S337" s="183">
        <v>0</v>
      </c>
      <c r="T337" s="183">
        <v>0</v>
      </c>
      <c r="U337" s="183">
        <v>1123685</v>
      </c>
      <c r="V337" s="183">
        <v>66688</v>
      </c>
      <c r="W337" s="183">
        <v>1190373</v>
      </c>
      <c r="X337" s="183">
        <v>20562</v>
      </c>
      <c r="Y337" s="183">
        <v>0</v>
      </c>
      <c r="Z337" s="183">
        <v>1210935</v>
      </c>
      <c r="AA337" s="184">
        <f t="shared" si="13"/>
        <v>25.772799829732893</v>
      </c>
    </row>
    <row r="338" spans="1:27" x14ac:dyDescent="0.3">
      <c r="A338" s="10" t="s">
        <v>287</v>
      </c>
      <c r="B338" s="10">
        <v>5</v>
      </c>
      <c r="C338" s="10" t="s">
        <v>763</v>
      </c>
      <c r="D338" s="11">
        <v>40725</v>
      </c>
      <c r="E338" s="11">
        <v>41090</v>
      </c>
      <c r="F338" s="10">
        <v>40898</v>
      </c>
      <c r="G338" s="10">
        <v>40898</v>
      </c>
      <c r="H338" s="183">
        <v>81040</v>
      </c>
      <c r="I338" s="183">
        <v>1654102</v>
      </c>
      <c r="J338" s="183">
        <v>0</v>
      </c>
      <c r="K338" s="183">
        <v>0</v>
      </c>
      <c r="L338" s="183">
        <v>1735142</v>
      </c>
      <c r="M338" s="183">
        <v>86072</v>
      </c>
      <c r="N338" s="10">
        <v>0</v>
      </c>
      <c r="O338" s="183">
        <v>0</v>
      </c>
      <c r="P338" s="183">
        <v>0</v>
      </c>
      <c r="Q338" s="183">
        <v>0</v>
      </c>
      <c r="R338" s="183">
        <v>0</v>
      </c>
      <c r="S338" s="183">
        <v>0</v>
      </c>
      <c r="T338" s="183">
        <v>0</v>
      </c>
      <c r="U338" s="183">
        <v>1735142</v>
      </c>
      <c r="V338" s="183">
        <v>86072</v>
      </c>
      <c r="W338" s="183">
        <v>1821214</v>
      </c>
      <c r="X338" s="183">
        <v>18298</v>
      </c>
      <c r="Y338" s="183">
        <v>0</v>
      </c>
      <c r="Z338" s="183">
        <v>1839512</v>
      </c>
      <c r="AA338" s="184">
        <f t="shared" si="13"/>
        <v>44.978042936084897</v>
      </c>
    </row>
    <row r="339" spans="1:27" x14ac:dyDescent="0.3">
      <c r="A339" s="10" t="s">
        <v>326</v>
      </c>
      <c r="B339" s="10">
        <v>5</v>
      </c>
      <c r="C339" s="10" t="s">
        <v>704</v>
      </c>
      <c r="D339" s="11">
        <v>40544</v>
      </c>
      <c r="E339" s="11">
        <v>40908</v>
      </c>
      <c r="F339" s="10">
        <v>35563</v>
      </c>
      <c r="G339" s="10">
        <v>35563</v>
      </c>
      <c r="H339" s="183">
        <v>41146</v>
      </c>
      <c r="I339" s="183">
        <v>985596</v>
      </c>
      <c r="J339" s="183">
        <v>0</v>
      </c>
      <c r="K339" s="183">
        <v>29000</v>
      </c>
      <c r="L339" s="183">
        <v>1055742</v>
      </c>
      <c r="M339" s="183">
        <v>65186</v>
      </c>
      <c r="N339" s="10">
        <v>0</v>
      </c>
      <c r="O339" s="183">
        <v>0</v>
      </c>
      <c r="P339" s="183">
        <v>0</v>
      </c>
      <c r="Q339" s="183">
        <v>0</v>
      </c>
      <c r="R339" s="183">
        <v>0</v>
      </c>
      <c r="S339" s="183">
        <v>0</v>
      </c>
      <c r="T339" s="183">
        <v>0</v>
      </c>
      <c r="U339" s="183">
        <v>1055742</v>
      </c>
      <c r="V339" s="183">
        <v>65186</v>
      </c>
      <c r="W339" s="183">
        <v>1120928</v>
      </c>
      <c r="X339" s="183">
        <v>12668</v>
      </c>
      <c r="Y339" s="183">
        <v>5500</v>
      </c>
      <c r="Z339" s="183">
        <v>1139096</v>
      </c>
      <c r="AA339" s="184">
        <f t="shared" si="13"/>
        <v>32.030368641565673</v>
      </c>
    </row>
    <row r="340" spans="1:27" x14ac:dyDescent="0.3">
      <c r="A340" s="10" t="s">
        <v>74</v>
      </c>
      <c r="B340" s="10">
        <v>5</v>
      </c>
      <c r="C340" s="10" t="s">
        <v>769</v>
      </c>
      <c r="D340" s="11">
        <v>40544</v>
      </c>
      <c r="E340" s="11">
        <v>40908</v>
      </c>
      <c r="F340" s="10">
        <v>41786</v>
      </c>
      <c r="G340" s="10">
        <v>41786</v>
      </c>
      <c r="H340" s="183">
        <v>341347</v>
      </c>
      <c r="I340" s="183">
        <v>815035</v>
      </c>
      <c r="J340" s="183">
        <v>0</v>
      </c>
      <c r="K340" s="183">
        <v>0</v>
      </c>
      <c r="L340" s="183">
        <v>1156382</v>
      </c>
      <c r="M340" s="183">
        <v>21080</v>
      </c>
      <c r="N340" s="10">
        <v>0</v>
      </c>
      <c r="O340" s="183">
        <v>0</v>
      </c>
      <c r="P340" s="183">
        <v>0</v>
      </c>
      <c r="Q340" s="183">
        <v>0</v>
      </c>
      <c r="R340" s="183">
        <v>0</v>
      </c>
      <c r="S340" s="183">
        <v>0</v>
      </c>
      <c r="T340" s="183">
        <v>0</v>
      </c>
      <c r="U340" s="183">
        <v>1156382</v>
      </c>
      <c r="V340" s="183">
        <v>21080</v>
      </c>
      <c r="W340" s="183">
        <v>1177462</v>
      </c>
      <c r="X340" s="183">
        <v>21247</v>
      </c>
      <c r="Y340" s="183">
        <v>0</v>
      </c>
      <c r="Z340" s="183">
        <v>1198709</v>
      </c>
      <c r="AA340" s="184">
        <f t="shared" si="13"/>
        <v>28.686856842004499</v>
      </c>
    </row>
    <row r="341" spans="1:27" x14ac:dyDescent="0.3">
      <c r="A341" s="10" t="s">
        <v>374</v>
      </c>
      <c r="B341" s="10">
        <v>5</v>
      </c>
      <c r="C341" s="10" t="s">
        <v>705</v>
      </c>
      <c r="D341" s="11">
        <v>40544</v>
      </c>
      <c r="E341" s="11">
        <v>40908</v>
      </c>
      <c r="F341" s="10">
        <v>46567</v>
      </c>
      <c r="G341" s="10">
        <v>46567</v>
      </c>
      <c r="H341" s="183">
        <v>183474</v>
      </c>
      <c r="I341" s="183">
        <v>0</v>
      </c>
      <c r="J341" s="183">
        <v>0</v>
      </c>
      <c r="K341" s="183">
        <v>356518</v>
      </c>
      <c r="L341" s="183">
        <v>539992</v>
      </c>
      <c r="M341" s="183">
        <v>52804</v>
      </c>
      <c r="N341" s="10">
        <v>0</v>
      </c>
      <c r="O341" s="183">
        <v>0</v>
      </c>
      <c r="P341" s="183">
        <v>0</v>
      </c>
      <c r="Q341" s="183">
        <v>0</v>
      </c>
      <c r="R341" s="183">
        <v>0</v>
      </c>
      <c r="S341" s="183">
        <v>0</v>
      </c>
      <c r="T341" s="183">
        <v>0</v>
      </c>
      <c r="U341" s="183">
        <v>539992</v>
      </c>
      <c r="V341" s="183">
        <v>52804</v>
      </c>
      <c r="W341" s="183">
        <v>592796</v>
      </c>
      <c r="X341" s="183">
        <v>24159</v>
      </c>
      <c r="Y341" s="183">
        <v>0</v>
      </c>
      <c r="Z341" s="183">
        <v>616955</v>
      </c>
      <c r="AA341" s="184">
        <f t="shared" si="13"/>
        <v>13.248759851396912</v>
      </c>
    </row>
    <row r="342" spans="1:27" x14ac:dyDescent="0.3">
      <c r="A342" s="10" t="s">
        <v>320</v>
      </c>
      <c r="B342" s="10">
        <v>5</v>
      </c>
      <c r="C342" s="10" t="s">
        <v>712</v>
      </c>
      <c r="D342" s="11">
        <v>40725</v>
      </c>
      <c r="E342" s="11">
        <v>41090</v>
      </c>
      <c r="F342" s="10">
        <v>35540</v>
      </c>
      <c r="G342" s="10">
        <v>35540</v>
      </c>
      <c r="H342" s="183">
        <v>143790</v>
      </c>
      <c r="I342" s="183">
        <v>2110453</v>
      </c>
      <c r="J342" s="183">
        <v>0</v>
      </c>
      <c r="K342" s="183">
        <v>0</v>
      </c>
      <c r="L342" s="183">
        <v>2254243</v>
      </c>
      <c r="M342" s="183">
        <v>138270</v>
      </c>
      <c r="N342" s="10">
        <v>0</v>
      </c>
      <c r="O342" s="183">
        <v>0</v>
      </c>
      <c r="P342" s="183">
        <v>0</v>
      </c>
      <c r="Q342" s="183">
        <v>0</v>
      </c>
      <c r="R342" s="183">
        <v>0</v>
      </c>
      <c r="S342" s="183">
        <v>0</v>
      </c>
      <c r="T342" s="183">
        <v>0</v>
      </c>
      <c r="U342" s="183">
        <v>2254243</v>
      </c>
      <c r="V342" s="183">
        <v>138270</v>
      </c>
      <c r="W342" s="183">
        <v>2392513</v>
      </c>
      <c r="X342" s="183">
        <v>15916</v>
      </c>
      <c r="Y342" s="183">
        <v>0</v>
      </c>
      <c r="Z342" s="183">
        <v>2408429</v>
      </c>
      <c r="AA342" s="184">
        <f t="shared" si="13"/>
        <v>67.766713562183455</v>
      </c>
    </row>
    <row r="343" spans="1:27" x14ac:dyDescent="0.3">
      <c r="A343" s="10" t="s">
        <v>185</v>
      </c>
      <c r="B343" s="10">
        <v>5</v>
      </c>
      <c r="C343" s="10" t="s">
        <v>704</v>
      </c>
      <c r="D343" s="11">
        <v>40725</v>
      </c>
      <c r="E343" s="11">
        <v>41090</v>
      </c>
      <c r="F343" s="10">
        <v>29694</v>
      </c>
      <c r="G343" s="10">
        <v>29694</v>
      </c>
      <c r="H343" s="183">
        <v>31972</v>
      </c>
      <c r="I343" s="183">
        <v>523128</v>
      </c>
      <c r="J343" s="183">
        <v>0</v>
      </c>
      <c r="K343" s="183">
        <v>0</v>
      </c>
      <c r="L343" s="183">
        <v>555100</v>
      </c>
      <c r="M343" s="183">
        <v>15835</v>
      </c>
      <c r="N343" s="10">
        <v>0</v>
      </c>
      <c r="O343" s="183">
        <v>0</v>
      </c>
      <c r="P343" s="183">
        <v>0</v>
      </c>
      <c r="Q343" s="183">
        <v>0</v>
      </c>
      <c r="R343" s="183">
        <v>0</v>
      </c>
      <c r="S343" s="183">
        <v>0</v>
      </c>
      <c r="T343" s="183">
        <v>0</v>
      </c>
      <c r="U343" s="183">
        <v>555100</v>
      </c>
      <c r="V343" s="183">
        <v>15835</v>
      </c>
      <c r="W343" s="183">
        <v>570935</v>
      </c>
      <c r="X343" s="183">
        <v>13298</v>
      </c>
      <c r="Y343" s="183">
        <v>0</v>
      </c>
      <c r="Z343" s="183">
        <v>584233</v>
      </c>
      <c r="AA343" s="184">
        <f t="shared" si="13"/>
        <v>19.675119552771605</v>
      </c>
    </row>
    <row r="344" spans="1:27" x14ac:dyDescent="0.3">
      <c r="A344" s="10" t="s">
        <v>371</v>
      </c>
      <c r="B344" s="10">
        <v>5</v>
      </c>
      <c r="C344" s="10" t="s">
        <v>776</v>
      </c>
      <c r="D344" s="11">
        <v>40544</v>
      </c>
      <c r="E344" s="11">
        <v>40908</v>
      </c>
      <c r="F344" s="10">
        <v>28646</v>
      </c>
      <c r="G344" s="10">
        <v>28646</v>
      </c>
      <c r="H344" s="183">
        <v>98318</v>
      </c>
      <c r="I344" s="183">
        <v>807224</v>
      </c>
      <c r="J344" s="183">
        <v>0</v>
      </c>
      <c r="K344" s="183">
        <v>0</v>
      </c>
      <c r="L344" s="183">
        <v>905542</v>
      </c>
      <c r="M344" s="183">
        <v>54916</v>
      </c>
      <c r="N344" s="10">
        <v>0</v>
      </c>
      <c r="O344" s="183">
        <v>0</v>
      </c>
      <c r="P344" s="183">
        <v>0</v>
      </c>
      <c r="Q344" s="183">
        <v>0</v>
      </c>
      <c r="R344" s="183">
        <v>0</v>
      </c>
      <c r="S344" s="183">
        <v>0</v>
      </c>
      <c r="T344" s="183">
        <v>0</v>
      </c>
      <c r="U344" s="183">
        <v>905542</v>
      </c>
      <c r="V344" s="183">
        <v>54916</v>
      </c>
      <c r="W344" s="183">
        <v>960458</v>
      </c>
      <c r="X344" s="183">
        <v>13443</v>
      </c>
      <c r="Y344" s="183">
        <v>14376</v>
      </c>
      <c r="Z344" s="183">
        <v>988277</v>
      </c>
      <c r="AA344" s="184">
        <f t="shared" si="13"/>
        <v>34.499650911121975</v>
      </c>
    </row>
    <row r="345" spans="1:27" x14ac:dyDescent="0.3">
      <c r="A345" s="10" t="s">
        <v>313</v>
      </c>
      <c r="B345" s="10">
        <v>5</v>
      </c>
      <c r="C345" s="10" t="s">
        <v>721</v>
      </c>
      <c r="D345" s="11">
        <v>40513</v>
      </c>
      <c r="E345" s="11">
        <v>40877</v>
      </c>
      <c r="F345" s="10">
        <v>34467</v>
      </c>
      <c r="G345" s="10">
        <v>34467</v>
      </c>
      <c r="H345" s="183">
        <v>21760</v>
      </c>
      <c r="I345" s="183">
        <v>2372683</v>
      </c>
      <c r="J345" s="183">
        <v>0</v>
      </c>
      <c r="K345" s="183">
        <v>0</v>
      </c>
      <c r="L345" s="183">
        <v>2394443</v>
      </c>
      <c r="M345" s="183">
        <v>0</v>
      </c>
      <c r="N345" s="10">
        <v>0</v>
      </c>
      <c r="O345" s="183">
        <v>0</v>
      </c>
      <c r="P345" s="183">
        <v>0</v>
      </c>
      <c r="Q345" s="183">
        <v>0</v>
      </c>
      <c r="R345" s="183">
        <v>0</v>
      </c>
      <c r="S345" s="183">
        <v>0</v>
      </c>
      <c r="T345" s="183">
        <v>0</v>
      </c>
      <c r="U345" s="183">
        <v>2394443</v>
      </c>
      <c r="V345" s="183">
        <v>0</v>
      </c>
      <c r="W345" s="183">
        <v>2394443</v>
      </c>
      <c r="X345" s="183">
        <v>13096</v>
      </c>
      <c r="Y345" s="183">
        <v>3464</v>
      </c>
      <c r="Z345" s="183">
        <v>2411003</v>
      </c>
      <c r="AA345" s="184">
        <f t="shared" si="13"/>
        <v>69.951054631966812</v>
      </c>
    </row>
    <row r="346" spans="1:27" x14ac:dyDescent="0.3">
      <c r="A346" s="10" t="s">
        <v>178</v>
      </c>
      <c r="B346" s="10">
        <v>5</v>
      </c>
      <c r="C346" s="10" t="s">
        <v>704</v>
      </c>
      <c r="D346" s="11">
        <v>40725</v>
      </c>
      <c r="E346" s="11">
        <v>41090</v>
      </c>
      <c r="F346" s="10">
        <v>29319</v>
      </c>
      <c r="G346" s="10">
        <v>29319</v>
      </c>
      <c r="H346" s="183">
        <v>45000</v>
      </c>
      <c r="I346" s="183">
        <v>797773</v>
      </c>
      <c r="J346" s="183">
        <v>0</v>
      </c>
      <c r="K346" s="183">
        <v>0</v>
      </c>
      <c r="L346" s="183">
        <v>842773</v>
      </c>
      <c r="M346" s="183">
        <v>21800</v>
      </c>
      <c r="N346" s="10">
        <v>0</v>
      </c>
      <c r="O346" s="183">
        <v>0</v>
      </c>
      <c r="P346" s="183">
        <v>0</v>
      </c>
      <c r="Q346" s="183">
        <v>0</v>
      </c>
      <c r="R346" s="183">
        <v>0</v>
      </c>
      <c r="S346" s="183">
        <v>0</v>
      </c>
      <c r="T346" s="183">
        <v>0</v>
      </c>
      <c r="U346" s="183">
        <v>842773</v>
      </c>
      <c r="V346" s="183">
        <v>21800</v>
      </c>
      <c r="W346" s="183">
        <v>864573</v>
      </c>
      <c r="X346" s="183">
        <v>9600</v>
      </c>
      <c r="Y346" s="183">
        <v>4078</v>
      </c>
      <c r="Z346" s="183">
        <v>878251</v>
      </c>
      <c r="AA346" s="184">
        <f t="shared" si="13"/>
        <v>29.95501210818923</v>
      </c>
    </row>
    <row r="347" spans="1:27" x14ac:dyDescent="0.3">
      <c r="A347" s="10" t="s">
        <v>335</v>
      </c>
      <c r="B347" s="10">
        <v>5</v>
      </c>
      <c r="C347" s="10" t="s">
        <v>704</v>
      </c>
      <c r="D347" s="11">
        <v>40544</v>
      </c>
      <c r="E347" s="11">
        <v>40908</v>
      </c>
      <c r="F347" s="10">
        <v>35394</v>
      </c>
      <c r="G347" s="10">
        <v>35394</v>
      </c>
      <c r="H347" s="183">
        <v>41047</v>
      </c>
      <c r="I347" s="183">
        <v>2094074</v>
      </c>
      <c r="J347" s="183">
        <v>0</v>
      </c>
      <c r="K347" s="183">
        <v>0</v>
      </c>
      <c r="L347" s="183">
        <v>2135121</v>
      </c>
      <c r="M347" s="183">
        <v>150210</v>
      </c>
      <c r="N347" s="10">
        <v>0</v>
      </c>
      <c r="O347" s="183">
        <v>0</v>
      </c>
      <c r="P347" s="183">
        <v>0</v>
      </c>
      <c r="Q347" s="183">
        <v>0</v>
      </c>
      <c r="R347" s="183">
        <v>0</v>
      </c>
      <c r="S347" s="183">
        <v>0</v>
      </c>
      <c r="T347" s="183">
        <v>0</v>
      </c>
      <c r="U347" s="183">
        <v>2135121</v>
      </c>
      <c r="V347" s="183">
        <v>150210</v>
      </c>
      <c r="W347" s="183">
        <v>2285331</v>
      </c>
      <c r="X347" s="183">
        <v>15939</v>
      </c>
      <c r="Y347" s="183">
        <v>0</v>
      </c>
      <c r="Z347" s="183">
        <v>2301270</v>
      </c>
      <c r="AA347" s="184">
        <f t="shared" si="13"/>
        <v>65.018647228343781</v>
      </c>
    </row>
    <row r="348" spans="1:27" x14ac:dyDescent="0.3">
      <c r="A348" s="10" t="s">
        <v>319</v>
      </c>
      <c r="B348" s="10">
        <v>5</v>
      </c>
      <c r="C348" s="10" t="s">
        <v>759</v>
      </c>
      <c r="D348" s="11">
        <v>40725</v>
      </c>
      <c r="E348" s="11">
        <v>41090</v>
      </c>
      <c r="F348" s="10">
        <v>37257</v>
      </c>
      <c r="G348" s="10">
        <v>21355</v>
      </c>
      <c r="H348" s="183">
        <v>63686</v>
      </c>
      <c r="I348" s="183">
        <v>800077</v>
      </c>
      <c r="J348" s="183">
        <v>0</v>
      </c>
      <c r="K348" s="183">
        <v>0</v>
      </c>
      <c r="L348" s="183">
        <v>863763</v>
      </c>
      <c r="M348" s="183">
        <v>415734</v>
      </c>
      <c r="N348" s="10">
        <v>15902</v>
      </c>
      <c r="O348" s="183">
        <v>47423</v>
      </c>
      <c r="P348" s="183">
        <v>492896</v>
      </c>
      <c r="Q348" s="183">
        <v>0</v>
      </c>
      <c r="R348" s="183">
        <v>0</v>
      </c>
      <c r="S348" s="183">
        <v>0</v>
      </c>
      <c r="T348" s="183">
        <v>540319</v>
      </c>
      <c r="U348" s="183">
        <v>1404082</v>
      </c>
      <c r="V348" s="183">
        <v>415734</v>
      </c>
      <c r="W348" s="183">
        <v>1819816</v>
      </c>
      <c r="X348" s="183">
        <v>26179</v>
      </c>
      <c r="Y348" s="183">
        <v>0</v>
      </c>
      <c r="Z348" s="183">
        <v>1845995</v>
      </c>
      <c r="AA348" s="184">
        <f t="shared" si="13"/>
        <v>49.54760179295166</v>
      </c>
    </row>
    <row r="349" spans="1:27" x14ac:dyDescent="0.3">
      <c r="A349" s="10" t="s">
        <v>317</v>
      </c>
      <c r="B349" s="10">
        <v>5</v>
      </c>
      <c r="C349" s="10" t="s">
        <v>721</v>
      </c>
      <c r="D349" s="11">
        <v>40544</v>
      </c>
      <c r="E349" s="11">
        <v>40908</v>
      </c>
      <c r="F349" s="10">
        <v>36656</v>
      </c>
      <c r="G349" s="10">
        <v>36656</v>
      </c>
      <c r="H349" s="183">
        <v>30270</v>
      </c>
      <c r="I349" s="183">
        <v>3205692</v>
      </c>
      <c r="J349" s="183">
        <v>0</v>
      </c>
      <c r="K349" s="183">
        <v>0</v>
      </c>
      <c r="L349" s="183">
        <v>3235962</v>
      </c>
      <c r="M349" s="183">
        <v>201130</v>
      </c>
      <c r="N349" s="10">
        <v>0</v>
      </c>
      <c r="O349" s="183">
        <v>0</v>
      </c>
      <c r="P349" s="183">
        <v>0</v>
      </c>
      <c r="Q349" s="183">
        <v>0</v>
      </c>
      <c r="R349" s="183">
        <v>0</v>
      </c>
      <c r="S349" s="183">
        <v>0</v>
      </c>
      <c r="T349" s="183">
        <v>0</v>
      </c>
      <c r="U349" s="183">
        <v>3235962</v>
      </c>
      <c r="V349" s="183">
        <v>201130</v>
      </c>
      <c r="W349" s="183">
        <v>3437092</v>
      </c>
      <c r="X349" s="183">
        <v>17537</v>
      </c>
      <c r="Y349" s="183">
        <v>3676</v>
      </c>
      <c r="Z349" s="183">
        <v>3458305</v>
      </c>
      <c r="AA349" s="184">
        <f t="shared" si="13"/>
        <v>94.344854866870364</v>
      </c>
    </row>
    <row r="350" spans="1:27" x14ac:dyDescent="0.3">
      <c r="A350" s="10" t="s">
        <v>266</v>
      </c>
      <c r="B350" s="10">
        <v>5</v>
      </c>
      <c r="C350" s="10" t="s">
        <v>721</v>
      </c>
      <c r="D350" s="11">
        <v>40634</v>
      </c>
      <c r="E350" s="11">
        <v>40999</v>
      </c>
      <c r="F350" s="10">
        <v>48362</v>
      </c>
      <c r="G350" s="10">
        <v>48362</v>
      </c>
      <c r="H350" s="183">
        <v>55126</v>
      </c>
      <c r="I350" s="183">
        <v>861840</v>
      </c>
      <c r="J350" s="183">
        <v>0</v>
      </c>
      <c r="K350" s="183">
        <v>0</v>
      </c>
      <c r="L350" s="183">
        <v>916966</v>
      </c>
      <c r="M350" s="183">
        <v>261452</v>
      </c>
      <c r="N350" s="10">
        <v>0</v>
      </c>
      <c r="O350" s="183">
        <v>0</v>
      </c>
      <c r="P350" s="183">
        <v>0</v>
      </c>
      <c r="Q350" s="183">
        <v>0</v>
      </c>
      <c r="R350" s="183">
        <v>0</v>
      </c>
      <c r="S350" s="183">
        <v>0</v>
      </c>
      <c r="T350" s="183">
        <v>0</v>
      </c>
      <c r="U350" s="183">
        <v>916966</v>
      </c>
      <c r="V350" s="183">
        <v>261452</v>
      </c>
      <c r="W350" s="183">
        <v>1178418</v>
      </c>
      <c r="X350" s="183">
        <v>19497</v>
      </c>
      <c r="Y350" s="183">
        <v>0</v>
      </c>
      <c r="Z350" s="183">
        <v>1197915</v>
      </c>
      <c r="AA350" s="184">
        <f t="shared" si="13"/>
        <v>24.769757247425666</v>
      </c>
    </row>
    <row r="351" spans="1:27" x14ac:dyDescent="0.3">
      <c r="A351" s="10" t="s">
        <v>361</v>
      </c>
      <c r="B351" s="10">
        <v>5</v>
      </c>
      <c r="C351" s="10" t="s">
        <v>718</v>
      </c>
      <c r="D351" s="11">
        <v>40725</v>
      </c>
      <c r="E351" s="11">
        <v>41090</v>
      </c>
      <c r="F351" s="10">
        <v>33839</v>
      </c>
      <c r="G351" s="10">
        <v>33839</v>
      </c>
      <c r="H351" s="183">
        <v>24078</v>
      </c>
      <c r="I351" s="183">
        <v>1783919</v>
      </c>
      <c r="J351" s="183">
        <v>0</v>
      </c>
      <c r="K351" s="183">
        <v>0</v>
      </c>
      <c r="L351" s="183">
        <v>1807997</v>
      </c>
      <c r="M351" s="183">
        <v>82713</v>
      </c>
      <c r="N351" s="10">
        <v>0</v>
      </c>
      <c r="O351" s="183">
        <v>0</v>
      </c>
      <c r="P351" s="183">
        <v>0</v>
      </c>
      <c r="Q351" s="183">
        <v>0</v>
      </c>
      <c r="R351" s="183">
        <v>0</v>
      </c>
      <c r="S351" s="183">
        <v>0</v>
      </c>
      <c r="T351" s="183">
        <v>0</v>
      </c>
      <c r="U351" s="183">
        <v>1807997</v>
      </c>
      <c r="V351" s="183">
        <v>82713</v>
      </c>
      <c r="W351" s="183">
        <v>1890710</v>
      </c>
      <c r="X351" s="183">
        <v>12702</v>
      </c>
      <c r="Y351" s="183">
        <v>0</v>
      </c>
      <c r="Z351" s="183">
        <v>1903412</v>
      </c>
      <c r="AA351" s="184">
        <f t="shared" si="13"/>
        <v>56.249061733502764</v>
      </c>
    </row>
    <row r="352" spans="1:27" x14ac:dyDescent="0.3">
      <c r="A352" s="10" t="s">
        <v>18</v>
      </c>
      <c r="B352" s="10">
        <v>5</v>
      </c>
      <c r="C352" s="10" t="s">
        <v>721</v>
      </c>
      <c r="D352" s="11">
        <v>40725</v>
      </c>
      <c r="E352" s="11">
        <v>41090</v>
      </c>
      <c r="F352" s="10">
        <v>39868</v>
      </c>
      <c r="G352" s="10">
        <v>23989</v>
      </c>
      <c r="H352" s="183">
        <v>88075</v>
      </c>
      <c r="I352" s="183">
        <v>0</v>
      </c>
      <c r="J352" s="183">
        <v>92795</v>
      </c>
      <c r="K352" s="183">
        <v>0</v>
      </c>
      <c r="L352" s="183">
        <v>180870</v>
      </c>
      <c r="M352" s="183">
        <v>27635</v>
      </c>
      <c r="N352" s="10">
        <v>15879</v>
      </c>
      <c r="O352" s="183">
        <v>58299</v>
      </c>
      <c r="P352" s="183">
        <v>0</v>
      </c>
      <c r="Q352" s="183">
        <v>0</v>
      </c>
      <c r="R352" s="183">
        <v>9883</v>
      </c>
      <c r="S352" s="183">
        <v>0</v>
      </c>
      <c r="T352" s="183">
        <v>68182</v>
      </c>
      <c r="U352" s="183">
        <v>249052</v>
      </c>
      <c r="V352" s="183">
        <v>27635</v>
      </c>
      <c r="W352" s="183">
        <v>276687</v>
      </c>
      <c r="X352" s="183">
        <v>7180</v>
      </c>
      <c r="Y352" s="183">
        <v>0</v>
      </c>
      <c r="Z352" s="183">
        <v>283867</v>
      </c>
      <c r="AA352" s="184">
        <f t="shared" si="13"/>
        <v>7.1201715661683558</v>
      </c>
    </row>
    <row r="353" spans="1:27" x14ac:dyDescent="0.3">
      <c r="A353" s="10" t="s">
        <v>267</v>
      </c>
      <c r="B353" s="10">
        <v>5</v>
      </c>
      <c r="C353" s="10" t="s">
        <v>718</v>
      </c>
      <c r="D353" s="11">
        <v>40725</v>
      </c>
      <c r="E353" s="11">
        <v>41090</v>
      </c>
      <c r="F353" s="10">
        <v>47299</v>
      </c>
      <c r="G353" s="10">
        <v>47299</v>
      </c>
      <c r="H353" s="183">
        <v>29516</v>
      </c>
      <c r="I353" s="183">
        <v>0</v>
      </c>
      <c r="J353" s="183">
        <v>1012558</v>
      </c>
      <c r="K353" s="183">
        <v>0</v>
      </c>
      <c r="L353" s="183">
        <v>1042074</v>
      </c>
      <c r="M353" s="183">
        <v>0</v>
      </c>
      <c r="N353" s="10">
        <v>0</v>
      </c>
      <c r="O353" s="183">
        <v>0</v>
      </c>
      <c r="P353" s="183">
        <v>0</v>
      </c>
      <c r="Q353" s="183">
        <v>0</v>
      </c>
      <c r="R353" s="183">
        <v>0</v>
      </c>
      <c r="S353" s="183">
        <v>0</v>
      </c>
      <c r="T353" s="183">
        <v>0</v>
      </c>
      <c r="U353" s="183">
        <v>1042074</v>
      </c>
      <c r="V353" s="183">
        <v>0</v>
      </c>
      <c r="W353" s="183">
        <v>1042074</v>
      </c>
      <c r="X353" s="183">
        <v>21183</v>
      </c>
      <c r="Y353" s="183">
        <v>0</v>
      </c>
      <c r="Z353" s="183">
        <v>1063257</v>
      </c>
      <c r="AA353" s="184">
        <f t="shared" si="13"/>
        <v>22.479481595805407</v>
      </c>
    </row>
    <row r="354" spans="1:27" x14ac:dyDescent="0.3">
      <c r="A354" s="10" t="s">
        <v>315</v>
      </c>
      <c r="B354" s="10">
        <v>5</v>
      </c>
      <c r="C354" s="10" t="s">
        <v>717</v>
      </c>
      <c r="D354" s="11">
        <v>40513</v>
      </c>
      <c r="E354" s="11">
        <v>40877</v>
      </c>
      <c r="F354" s="10">
        <v>26376</v>
      </c>
      <c r="G354" s="10">
        <v>26376</v>
      </c>
      <c r="H354" s="183">
        <v>32291</v>
      </c>
      <c r="I354" s="183">
        <v>1808938</v>
      </c>
      <c r="J354" s="183">
        <v>3598</v>
      </c>
      <c r="K354" s="183">
        <v>0</v>
      </c>
      <c r="L354" s="183">
        <v>1844827</v>
      </c>
      <c r="M354" s="183">
        <v>67501</v>
      </c>
      <c r="N354" s="10">
        <v>0</v>
      </c>
      <c r="O354" s="183">
        <v>0</v>
      </c>
      <c r="P354" s="183">
        <v>0</v>
      </c>
      <c r="Q354" s="183">
        <v>0</v>
      </c>
      <c r="R354" s="183">
        <v>0</v>
      </c>
      <c r="S354" s="183">
        <v>0</v>
      </c>
      <c r="T354" s="183">
        <v>0</v>
      </c>
      <c r="U354" s="183">
        <v>1844827</v>
      </c>
      <c r="V354" s="183">
        <v>67501</v>
      </c>
      <c r="W354" s="183">
        <v>1912328</v>
      </c>
      <c r="X354" s="183">
        <v>10449</v>
      </c>
      <c r="Y354" s="183">
        <v>0</v>
      </c>
      <c r="Z354" s="183">
        <v>1922777</v>
      </c>
      <c r="AA354" s="184">
        <f t="shared" si="13"/>
        <v>72.898733697300571</v>
      </c>
    </row>
    <row r="355" spans="1:27" x14ac:dyDescent="0.3">
      <c r="A355" s="10" t="s">
        <v>367</v>
      </c>
      <c r="B355" s="10">
        <v>5</v>
      </c>
      <c r="C355" s="10" t="s">
        <v>749</v>
      </c>
      <c r="D355" s="11">
        <v>40513</v>
      </c>
      <c r="E355" s="11">
        <v>40877</v>
      </c>
      <c r="F355" s="10">
        <v>27920</v>
      </c>
      <c r="G355" s="10">
        <v>27920</v>
      </c>
      <c r="H355" s="183">
        <v>96601</v>
      </c>
      <c r="I355" s="183">
        <v>724372</v>
      </c>
      <c r="J355" s="183">
        <v>0</v>
      </c>
      <c r="K355" s="183">
        <v>0</v>
      </c>
      <c r="L355" s="183">
        <v>820973</v>
      </c>
      <c r="M355" s="183">
        <v>0</v>
      </c>
      <c r="N355" s="10">
        <v>0</v>
      </c>
      <c r="O355" s="183">
        <v>0</v>
      </c>
      <c r="P355" s="183">
        <v>0</v>
      </c>
      <c r="Q355" s="183">
        <v>0</v>
      </c>
      <c r="R355" s="183">
        <v>0</v>
      </c>
      <c r="S355" s="183">
        <v>0</v>
      </c>
      <c r="T355" s="183">
        <v>0</v>
      </c>
      <c r="U355" s="183">
        <v>820973</v>
      </c>
      <c r="V355" s="183">
        <v>0</v>
      </c>
      <c r="W355" s="183">
        <v>820973</v>
      </c>
      <c r="X355" s="183">
        <v>15440</v>
      </c>
      <c r="Y355" s="183">
        <v>0</v>
      </c>
      <c r="Z355" s="183">
        <v>836413</v>
      </c>
      <c r="AA355" s="184">
        <f t="shared" si="13"/>
        <v>29.957485673352437</v>
      </c>
    </row>
    <row r="356" spans="1:27" x14ac:dyDescent="0.3">
      <c r="A356" s="10" t="s">
        <v>168</v>
      </c>
      <c r="B356" s="10">
        <v>5</v>
      </c>
      <c r="C356" s="10" t="s">
        <v>721</v>
      </c>
      <c r="D356" s="11">
        <v>40725</v>
      </c>
      <c r="E356" s="11">
        <v>41090</v>
      </c>
      <c r="F356" s="10">
        <v>30047</v>
      </c>
      <c r="G356" s="10">
        <v>30047</v>
      </c>
      <c r="H356" s="183">
        <v>0</v>
      </c>
      <c r="I356" s="183">
        <v>593239</v>
      </c>
      <c r="J356" s="183">
        <v>0</v>
      </c>
      <c r="K356" s="183">
        <v>0</v>
      </c>
      <c r="L356" s="183">
        <v>593239</v>
      </c>
      <c r="M356" s="183">
        <v>22648</v>
      </c>
      <c r="N356" s="10">
        <v>0</v>
      </c>
      <c r="O356" s="183">
        <v>0</v>
      </c>
      <c r="P356" s="183">
        <v>0</v>
      </c>
      <c r="Q356" s="183">
        <v>0</v>
      </c>
      <c r="R356" s="183">
        <v>0</v>
      </c>
      <c r="S356" s="183">
        <v>0</v>
      </c>
      <c r="T356" s="183">
        <v>0</v>
      </c>
      <c r="U356" s="183">
        <v>593239</v>
      </c>
      <c r="V356" s="183">
        <v>22648</v>
      </c>
      <c r="W356" s="183">
        <v>615887</v>
      </c>
      <c r="X356" s="183">
        <v>38604</v>
      </c>
      <c r="Y356" s="183">
        <v>0</v>
      </c>
      <c r="Z356" s="183">
        <v>654491</v>
      </c>
      <c r="AA356" s="184">
        <f t="shared" si="13"/>
        <v>21.782241155523014</v>
      </c>
    </row>
    <row r="357" spans="1:27" x14ac:dyDescent="0.3">
      <c r="A357" s="10" t="s">
        <v>73</v>
      </c>
      <c r="B357" s="10">
        <v>5</v>
      </c>
      <c r="C357" s="10" t="s">
        <v>766</v>
      </c>
      <c r="D357" s="11">
        <v>40544</v>
      </c>
      <c r="E357" s="11">
        <v>40908</v>
      </c>
      <c r="F357" s="10">
        <v>44265</v>
      </c>
      <c r="G357" s="10">
        <v>40692</v>
      </c>
      <c r="H357" s="183">
        <v>170109</v>
      </c>
      <c r="I357" s="183">
        <v>1355150</v>
      </c>
      <c r="J357" s="183">
        <v>0</v>
      </c>
      <c r="K357" s="183">
        <v>0</v>
      </c>
      <c r="L357" s="183">
        <v>1525259</v>
      </c>
      <c r="M357" s="183">
        <v>152793</v>
      </c>
      <c r="N357" s="10">
        <v>3573</v>
      </c>
      <c r="O357" s="183">
        <v>17464</v>
      </c>
      <c r="P357" s="183">
        <v>0</v>
      </c>
      <c r="Q357" s="183">
        <v>0</v>
      </c>
      <c r="R357" s="183">
        <v>1000</v>
      </c>
      <c r="S357" s="183">
        <v>0</v>
      </c>
      <c r="T357" s="183">
        <v>18464</v>
      </c>
      <c r="U357" s="183">
        <v>1543723</v>
      </c>
      <c r="V357" s="183">
        <v>152793</v>
      </c>
      <c r="W357" s="183">
        <v>1696516</v>
      </c>
      <c r="X357" s="183">
        <v>20816</v>
      </c>
      <c r="Y357" s="183">
        <v>0</v>
      </c>
      <c r="Z357" s="183">
        <v>1717332</v>
      </c>
      <c r="AA357" s="184">
        <f t="shared" si="13"/>
        <v>38.796611318197222</v>
      </c>
    </row>
    <row r="358" spans="1:27" x14ac:dyDescent="0.3">
      <c r="A358" s="10" t="s">
        <v>165</v>
      </c>
      <c r="B358" s="10">
        <v>5</v>
      </c>
      <c r="C358" s="10" t="s">
        <v>704</v>
      </c>
      <c r="D358" s="11">
        <v>40544</v>
      </c>
      <c r="E358" s="11">
        <v>40908</v>
      </c>
      <c r="F358" s="10">
        <v>30019</v>
      </c>
      <c r="G358" s="10">
        <v>30019</v>
      </c>
      <c r="H358" s="183">
        <v>34614</v>
      </c>
      <c r="I358" s="183">
        <v>1091334</v>
      </c>
      <c r="J358" s="183">
        <v>0</v>
      </c>
      <c r="K358" s="183">
        <v>0</v>
      </c>
      <c r="L358" s="183">
        <v>1125948</v>
      </c>
      <c r="M358" s="183">
        <v>69141</v>
      </c>
      <c r="N358" s="10">
        <v>0</v>
      </c>
      <c r="O358" s="183">
        <v>0</v>
      </c>
      <c r="P358" s="183">
        <v>0</v>
      </c>
      <c r="Q358" s="183">
        <v>0</v>
      </c>
      <c r="R358" s="183">
        <v>0</v>
      </c>
      <c r="S358" s="183">
        <v>0</v>
      </c>
      <c r="T358" s="183">
        <v>0</v>
      </c>
      <c r="U358" s="183">
        <v>1125948</v>
      </c>
      <c r="V358" s="183">
        <v>69141</v>
      </c>
      <c r="W358" s="183">
        <v>1195089</v>
      </c>
      <c r="X358" s="183">
        <v>13440</v>
      </c>
      <c r="Y358" s="183">
        <v>0</v>
      </c>
      <c r="Z358" s="183">
        <v>1208529</v>
      </c>
      <c r="AA358" s="184">
        <f t="shared" si="13"/>
        <v>40.258802758253104</v>
      </c>
    </row>
    <row r="359" spans="1:27" s="159" customFormat="1" x14ac:dyDescent="0.3">
      <c r="A359" s="52" t="s">
        <v>1495</v>
      </c>
      <c r="B359" s="180"/>
      <c r="C359" s="163"/>
      <c r="D359" s="164"/>
      <c r="E359" s="164"/>
      <c r="F359" s="163">
        <f t="shared" ref="F359:Z359" si="14">SUM(F315:F358)</f>
        <v>1576173</v>
      </c>
      <c r="G359" s="163">
        <f t="shared" si="14"/>
        <v>1450846</v>
      </c>
      <c r="H359" s="172">
        <f t="shared" si="14"/>
        <v>3732347</v>
      </c>
      <c r="I359" s="172">
        <f t="shared" si="14"/>
        <v>43912781</v>
      </c>
      <c r="J359" s="172">
        <f t="shared" si="14"/>
        <v>5629123</v>
      </c>
      <c r="K359" s="172">
        <f t="shared" si="14"/>
        <v>678214</v>
      </c>
      <c r="L359" s="172">
        <f t="shared" si="14"/>
        <v>53952465</v>
      </c>
      <c r="M359" s="172">
        <f t="shared" si="14"/>
        <v>3487420</v>
      </c>
      <c r="N359" s="165">
        <f t="shared" si="14"/>
        <v>125327</v>
      </c>
      <c r="O359" s="172">
        <f t="shared" si="14"/>
        <v>493678</v>
      </c>
      <c r="P359" s="172">
        <f t="shared" si="14"/>
        <v>631364</v>
      </c>
      <c r="Q359" s="172">
        <f t="shared" si="14"/>
        <v>2000</v>
      </c>
      <c r="R359" s="172">
        <f t="shared" si="14"/>
        <v>671451</v>
      </c>
      <c r="S359" s="172">
        <f t="shared" si="14"/>
        <v>500</v>
      </c>
      <c r="T359" s="172">
        <f t="shared" si="14"/>
        <v>1798493</v>
      </c>
      <c r="U359" s="172">
        <f t="shared" si="14"/>
        <v>55750958</v>
      </c>
      <c r="V359" s="172">
        <f t="shared" si="14"/>
        <v>3487920</v>
      </c>
      <c r="W359" s="172">
        <f t="shared" si="14"/>
        <v>59238878</v>
      </c>
      <c r="X359" s="172">
        <f t="shared" si="14"/>
        <v>715760</v>
      </c>
      <c r="Y359" s="172">
        <f t="shared" si="14"/>
        <v>54554</v>
      </c>
      <c r="Z359" s="172">
        <f t="shared" si="14"/>
        <v>60009192</v>
      </c>
      <c r="AA359" s="186">
        <f t="shared" si="13"/>
        <v>38.072719174862151</v>
      </c>
    </row>
    <row r="360" spans="1:27" s="159" customFormat="1" x14ac:dyDescent="0.3">
      <c r="A360" s="51" t="s">
        <v>1496</v>
      </c>
      <c r="B360" s="166"/>
      <c r="C360" s="166"/>
      <c r="D360" s="167"/>
      <c r="E360" s="167"/>
      <c r="F360" s="168">
        <f>F359/44</f>
        <v>35822.11363636364</v>
      </c>
      <c r="G360" s="168">
        <f t="shared" ref="G360:Z360" si="15">G359/44</f>
        <v>32973.772727272728</v>
      </c>
      <c r="H360" s="187">
        <f t="shared" si="15"/>
        <v>84826.068181818177</v>
      </c>
      <c r="I360" s="187">
        <f t="shared" si="15"/>
        <v>998017.75</v>
      </c>
      <c r="J360" s="187">
        <f t="shared" si="15"/>
        <v>127934.61363636363</v>
      </c>
      <c r="K360" s="187">
        <f t="shared" si="15"/>
        <v>15413.954545454546</v>
      </c>
      <c r="L360" s="187">
        <f t="shared" si="15"/>
        <v>1226192.3863636365</v>
      </c>
      <c r="M360" s="187">
        <f t="shared" si="15"/>
        <v>79259.545454545456</v>
      </c>
      <c r="N360" s="168">
        <f t="shared" si="15"/>
        <v>2848.340909090909</v>
      </c>
      <c r="O360" s="187">
        <f t="shared" si="15"/>
        <v>11219.954545454546</v>
      </c>
      <c r="P360" s="187">
        <f t="shared" si="15"/>
        <v>14349.181818181818</v>
      </c>
      <c r="Q360" s="187">
        <f t="shared" si="15"/>
        <v>45.454545454545453</v>
      </c>
      <c r="R360" s="187">
        <f t="shared" si="15"/>
        <v>15260.25</v>
      </c>
      <c r="S360" s="187">
        <f t="shared" si="15"/>
        <v>11.363636363636363</v>
      </c>
      <c r="T360" s="187">
        <f t="shared" si="15"/>
        <v>40874.840909090912</v>
      </c>
      <c r="U360" s="187">
        <f t="shared" si="15"/>
        <v>1267067.2272727273</v>
      </c>
      <c r="V360" s="187">
        <f t="shared" si="15"/>
        <v>79270.909090909088</v>
      </c>
      <c r="W360" s="187">
        <f t="shared" si="15"/>
        <v>1346338.1363636365</v>
      </c>
      <c r="X360" s="187">
        <f t="shared" si="15"/>
        <v>16267.272727272728</v>
      </c>
      <c r="Y360" s="187">
        <f t="shared" si="15"/>
        <v>1239.8636363636363</v>
      </c>
      <c r="Z360" s="187">
        <f t="shared" si="15"/>
        <v>1363845.2727272727</v>
      </c>
      <c r="AA360" s="187"/>
    </row>
    <row r="361" spans="1:27" s="159" customFormat="1" x14ac:dyDescent="0.3">
      <c r="D361" s="161"/>
      <c r="E361" s="161"/>
      <c r="H361" s="183"/>
      <c r="I361" s="183"/>
      <c r="J361" s="183"/>
      <c r="K361" s="183"/>
      <c r="L361" s="183"/>
      <c r="M361" s="183"/>
      <c r="O361" s="183"/>
      <c r="P361" s="183"/>
      <c r="Q361" s="183"/>
      <c r="R361" s="183"/>
      <c r="S361" s="183"/>
      <c r="T361" s="183"/>
      <c r="U361" s="183"/>
      <c r="V361" s="183"/>
      <c r="W361" s="183"/>
      <c r="X361" s="183"/>
      <c r="Y361" s="183"/>
      <c r="Z361" s="183"/>
      <c r="AA361" s="184"/>
    </row>
    <row r="362" spans="1:27" x14ac:dyDescent="0.3">
      <c r="A362" s="10" t="s">
        <v>105</v>
      </c>
      <c r="B362" s="10">
        <v>6</v>
      </c>
      <c r="C362" s="10" t="s">
        <v>717</v>
      </c>
      <c r="D362" s="11">
        <v>40725</v>
      </c>
      <c r="E362" s="11">
        <v>41090</v>
      </c>
      <c r="F362" s="10">
        <v>163590</v>
      </c>
      <c r="G362" s="10">
        <v>163590</v>
      </c>
      <c r="H362" s="183">
        <v>195152</v>
      </c>
      <c r="I362" s="183">
        <v>10875521</v>
      </c>
      <c r="J362" s="183">
        <v>0</v>
      </c>
      <c r="K362" s="183">
        <v>0</v>
      </c>
      <c r="L362" s="183">
        <v>11070673</v>
      </c>
      <c r="M362" s="183">
        <v>791163</v>
      </c>
      <c r="N362" s="10">
        <v>0</v>
      </c>
      <c r="O362" s="183">
        <v>0</v>
      </c>
      <c r="P362" s="183">
        <v>0</v>
      </c>
      <c r="Q362" s="183">
        <v>0</v>
      </c>
      <c r="R362" s="183">
        <v>0</v>
      </c>
      <c r="S362" s="183">
        <v>0</v>
      </c>
      <c r="T362" s="183">
        <v>0</v>
      </c>
      <c r="U362" s="183">
        <v>11070673</v>
      </c>
      <c r="V362" s="183">
        <v>791163</v>
      </c>
      <c r="W362" s="183">
        <v>11861836</v>
      </c>
      <c r="X362" s="183">
        <v>36600</v>
      </c>
      <c r="Y362" s="183">
        <v>0</v>
      </c>
      <c r="Z362" s="183">
        <v>11898436</v>
      </c>
      <c r="AA362" s="184">
        <f t="shared" si="13"/>
        <v>72.733272204902505</v>
      </c>
    </row>
    <row r="363" spans="1:27" x14ac:dyDescent="0.3">
      <c r="A363" s="10" t="s">
        <v>50</v>
      </c>
      <c r="B363" s="10">
        <v>6</v>
      </c>
      <c r="C363" s="10" t="s">
        <v>724</v>
      </c>
      <c r="D363" s="11">
        <v>40544</v>
      </c>
      <c r="E363" s="11">
        <v>40908</v>
      </c>
      <c r="F363" s="10">
        <v>107681</v>
      </c>
      <c r="G363" s="10">
        <v>107681</v>
      </c>
      <c r="H363" s="183">
        <v>289883</v>
      </c>
      <c r="I363" s="183">
        <v>5759081</v>
      </c>
      <c r="J363" s="183">
        <v>0</v>
      </c>
      <c r="K363" s="183">
        <v>18257</v>
      </c>
      <c r="L363" s="183">
        <v>6067221</v>
      </c>
      <c r="M363" s="183">
        <v>322106</v>
      </c>
      <c r="N363" s="10">
        <v>0</v>
      </c>
      <c r="O363" s="183">
        <v>0</v>
      </c>
      <c r="P363" s="183">
        <v>0</v>
      </c>
      <c r="Q363" s="183">
        <v>0</v>
      </c>
      <c r="R363" s="183">
        <v>0</v>
      </c>
      <c r="S363" s="183">
        <v>0</v>
      </c>
      <c r="T363" s="183">
        <v>0</v>
      </c>
      <c r="U363" s="183">
        <v>6067221</v>
      </c>
      <c r="V363" s="183">
        <v>322106</v>
      </c>
      <c r="W363" s="183">
        <v>6389327</v>
      </c>
      <c r="X363" s="183">
        <v>54362</v>
      </c>
      <c r="Y363" s="183">
        <v>11938</v>
      </c>
      <c r="Z363" s="183">
        <v>6455627</v>
      </c>
      <c r="AA363" s="184">
        <f t="shared" si="13"/>
        <v>59.951402754432074</v>
      </c>
    </row>
    <row r="364" spans="1:27" x14ac:dyDescent="0.3">
      <c r="A364" s="10" t="s">
        <v>321</v>
      </c>
      <c r="B364" s="10">
        <v>6</v>
      </c>
      <c r="C364" s="10" t="s">
        <v>721</v>
      </c>
      <c r="D364" s="11">
        <v>40544</v>
      </c>
      <c r="E364" s="11">
        <v>40908</v>
      </c>
      <c r="F364" s="10">
        <v>90173</v>
      </c>
      <c r="G364" s="10">
        <v>90173</v>
      </c>
      <c r="H364" s="183">
        <v>62780</v>
      </c>
      <c r="I364" s="183">
        <v>4984365</v>
      </c>
      <c r="J364" s="183">
        <v>0</v>
      </c>
      <c r="K364" s="183">
        <v>0</v>
      </c>
      <c r="L364" s="183">
        <v>5047145</v>
      </c>
      <c r="M364" s="183">
        <v>249834</v>
      </c>
      <c r="N364" s="10">
        <v>0</v>
      </c>
      <c r="O364" s="183">
        <v>0</v>
      </c>
      <c r="P364" s="183">
        <v>0</v>
      </c>
      <c r="Q364" s="183">
        <v>0</v>
      </c>
      <c r="R364" s="183">
        <v>0</v>
      </c>
      <c r="S364" s="183">
        <v>0</v>
      </c>
      <c r="T364" s="183">
        <v>0</v>
      </c>
      <c r="U364" s="183">
        <v>5047145</v>
      </c>
      <c r="V364" s="183">
        <v>249834</v>
      </c>
      <c r="W364" s="183">
        <v>5296979</v>
      </c>
      <c r="X364" s="183">
        <v>36373</v>
      </c>
      <c r="Y364" s="183">
        <v>0</v>
      </c>
      <c r="Z364" s="183">
        <v>5333352</v>
      </c>
      <c r="AA364" s="184">
        <f t="shared" si="13"/>
        <v>59.145775342951879</v>
      </c>
    </row>
    <row r="365" spans="1:27" x14ac:dyDescent="0.3">
      <c r="A365" s="10" t="s">
        <v>342</v>
      </c>
      <c r="B365" s="10">
        <v>6</v>
      </c>
      <c r="C365" s="10" t="s">
        <v>740</v>
      </c>
      <c r="D365" s="11">
        <v>40544</v>
      </c>
      <c r="E365" s="11">
        <v>40908</v>
      </c>
      <c r="F365" s="10">
        <v>238859</v>
      </c>
      <c r="G365" s="10">
        <v>238859</v>
      </c>
      <c r="H365" s="183">
        <v>582126</v>
      </c>
      <c r="I365" s="183">
        <v>10132396</v>
      </c>
      <c r="J365" s="183">
        <v>0</v>
      </c>
      <c r="K365" s="183">
        <v>0</v>
      </c>
      <c r="L365" s="183">
        <v>10714522</v>
      </c>
      <c r="M365" s="183">
        <v>494808</v>
      </c>
      <c r="N365" s="10">
        <v>0</v>
      </c>
      <c r="O365" s="183">
        <v>0</v>
      </c>
      <c r="P365" s="183">
        <v>0</v>
      </c>
      <c r="Q365" s="183">
        <v>0</v>
      </c>
      <c r="R365" s="183">
        <v>0</v>
      </c>
      <c r="S365" s="183">
        <v>0</v>
      </c>
      <c r="T365" s="183">
        <v>0</v>
      </c>
      <c r="U365" s="183">
        <v>10714522</v>
      </c>
      <c r="V365" s="183">
        <v>494808</v>
      </c>
      <c r="W365" s="183">
        <v>11209330</v>
      </c>
      <c r="X365" s="183">
        <v>116391</v>
      </c>
      <c r="Y365" s="183">
        <v>0</v>
      </c>
      <c r="Z365" s="183">
        <v>11325721</v>
      </c>
      <c r="AA365" s="184">
        <f t="shared" si="13"/>
        <v>47.415927388124373</v>
      </c>
    </row>
    <row r="366" spans="1:27" x14ac:dyDescent="0.3">
      <c r="A366" s="10" t="s">
        <v>55</v>
      </c>
      <c r="B366" s="10">
        <v>6</v>
      </c>
      <c r="C366" s="10" t="s">
        <v>747</v>
      </c>
      <c r="D366" s="11">
        <v>40544</v>
      </c>
      <c r="E366" s="11">
        <v>40908</v>
      </c>
      <c r="F366" s="10">
        <v>51640</v>
      </c>
      <c r="G366" s="10">
        <v>51640</v>
      </c>
      <c r="H366" s="183">
        <v>270004</v>
      </c>
      <c r="I366" s="183">
        <v>1762168</v>
      </c>
      <c r="J366" s="183">
        <v>0</v>
      </c>
      <c r="K366" s="183">
        <v>0</v>
      </c>
      <c r="L366" s="183">
        <v>2032172</v>
      </c>
      <c r="M366" s="183">
        <v>110990</v>
      </c>
      <c r="N366" s="10">
        <v>0</v>
      </c>
      <c r="O366" s="183">
        <v>0</v>
      </c>
      <c r="P366" s="183">
        <v>0</v>
      </c>
      <c r="Q366" s="183">
        <v>0</v>
      </c>
      <c r="R366" s="183">
        <v>0</v>
      </c>
      <c r="S366" s="183">
        <v>0</v>
      </c>
      <c r="T366" s="183">
        <v>0</v>
      </c>
      <c r="U366" s="183">
        <v>2032172</v>
      </c>
      <c r="V366" s="183">
        <v>110990</v>
      </c>
      <c r="W366" s="183">
        <v>2143162</v>
      </c>
      <c r="X366" s="183">
        <v>24067</v>
      </c>
      <c r="Y366" s="183">
        <v>0</v>
      </c>
      <c r="Z366" s="183">
        <v>2167229</v>
      </c>
      <c r="AA366" s="184">
        <f t="shared" si="13"/>
        <v>41.968028659953525</v>
      </c>
    </row>
    <row r="367" spans="1:27" x14ac:dyDescent="0.3">
      <c r="A367" s="10" t="s">
        <v>56</v>
      </c>
      <c r="B367" s="10">
        <v>6</v>
      </c>
      <c r="C367" s="10" t="s">
        <v>718</v>
      </c>
      <c r="D367" s="11">
        <v>40513</v>
      </c>
      <c r="E367" s="11">
        <v>40877</v>
      </c>
      <c r="F367" s="10">
        <v>169833</v>
      </c>
      <c r="G367" s="10">
        <v>169833</v>
      </c>
      <c r="H367" s="183">
        <v>125116</v>
      </c>
      <c r="I367" s="183">
        <v>5123404</v>
      </c>
      <c r="J367" s="183">
        <v>0</v>
      </c>
      <c r="K367" s="183">
        <v>0</v>
      </c>
      <c r="L367" s="183">
        <v>5248520</v>
      </c>
      <c r="M367" s="183">
        <v>0</v>
      </c>
      <c r="N367" s="10">
        <v>0</v>
      </c>
      <c r="O367" s="183">
        <v>0</v>
      </c>
      <c r="P367" s="183">
        <v>0</v>
      </c>
      <c r="Q367" s="183">
        <v>0</v>
      </c>
      <c r="R367" s="183">
        <v>0</v>
      </c>
      <c r="S367" s="183">
        <v>0</v>
      </c>
      <c r="T367" s="183">
        <v>0</v>
      </c>
      <c r="U367" s="183">
        <v>5248520</v>
      </c>
      <c r="V367" s="183">
        <v>0</v>
      </c>
      <c r="W367" s="183">
        <v>5248520</v>
      </c>
      <c r="X367" s="183">
        <v>67414</v>
      </c>
      <c r="Y367" s="183">
        <v>0</v>
      </c>
      <c r="Z367" s="183">
        <v>5315934</v>
      </c>
      <c r="AA367" s="184">
        <f t="shared" si="13"/>
        <v>31.300948578898094</v>
      </c>
    </row>
    <row r="368" spans="1:27" x14ac:dyDescent="0.3">
      <c r="A368" s="10" t="s">
        <v>365</v>
      </c>
      <c r="B368" s="10">
        <v>6</v>
      </c>
      <c r="C368" s="10" t="s">
        <v>721</v>
      </c>
      <c r="D368" s="11">
        <v>40725</v>
      </c>
      <c r="E368" s="11">
        <v>41090</v>
      </c>
      <c r="F368" s="10">
        <v>57774</v>
      </c>
      <c r="G368" s="10">
        <v>57774</v>
      </c>
      <c r="H368" s="183">
        <v>36397</v>
      </c>
      <c r="I368" s="183">
        <v>1075777</v>
      </c>
      <c r="J368" s="183">
        <v>0</v>
      </c>
      <c r="K368" s="183">
        <v>239290</v>
      </c>
      <c r="L368" s="183">
        <v>1351464</v>
      </c>
      <c r="M368" s="183">
        <v>61940</v>
      </c>
      <c r="N368" s="10">
        <v>0</v>
      </c>
      <c r="O368" s="183">
        <v>0</v>
      </c>
      <c r="P368" s="183">
        <v>0</v>
      </c>
      <c r="Q368" s="183">
        <v>0</v>
      </c>
      <c r="R368" s="183">
        <v>0</v>
      </c>
      <c r="S368" s="183">
        <v>0</v>
      </c>
      <c r="T368" s="183">
        <v>0</v>
      </c>
      <c r="U368" s="183">
        <v>1351464</v>
      </c>
      <c r="V368" s="183">
        <v>61940</v>
      </c>
      <c r="W368" s="183">
        <v>1413404</v>
      </c>
      <c r="X368" s="183">
        <v>35406</v>
      </c>
      <c r="Y368" s="183">
        <v>0</v>
      </c>
      <c r="Z368" s="183">
        <v>1448810</v>
      </c>
      <c r="AA368" s="184">
        <f t="shared" si="13"/>
        <v>25.077197355211688</v>
      </c>
    </row>
    <row r="369" spans="1:27" x14ac:dyDescent="0.3">
      <c r="A369" s="10" t="s">
        <v>373</v>
      </c>
      <c r="B369" s="10">
        <v>6</v>
      </c>
      <c r="C369" s="10" t="s">
        <v>721</v>
      </c>
      <c r="D369" s="11">
        <v>40725</v>
      </c>
      <c r="E369" s="11">
        <v>41090</v>
      </c>
      <c r="F369" s="10">
        <v>98153</v>
      </c>
      <c r="G369" s="10">
        <v>98153</v>
      </c>
      <c r="H369" s="183">
        <v>61000</v>
      </c>
      <c r="I369" s="183">
        <v>0</v>
      </c>
      <c r="J369" s="183">
        <v>4648037</v>
      </c>
      <c r="K369" s="183">
        <v>0</v>
      </c>
      <c r="L369" s="183">
        <v>4709037</v>
      </c>
      <c r="M369" s="183">
        <v>191833</v>
      </c>
      <c r="N369" s="10">
        <v>0</v>
      </c>
      <c r="O369" s="183">
        <v>0</v>
      </c>
      <c r="P369" s="183">
        <v>0</v>
      </c>
      <c r="Q369" s="183">
        <v>0</v>
      </c>
      <c r="R369" s="183">
        <v>0</v>
      </c>
      <c r="S369" s="183">
        <v>0</v>
      </c>
      <c r="T369" s="183">
        <v>0</v>
      </c>
      <c r="U369" s="183">
        <v>4709037</v>
      </c>
      <c r="V369" s="183">
        <v>191833</v>
      </c>
      <c r="W369" s="183">
        <v>4900870</v>
      </c>
      <c r="X369" s="183">
        <v>40383</v>
      </c>
      <c r="Y369" s="183">
        <v>0</v>
      </c>
      <c r="Z369" s="183">
        <v>4941253</v>
      </c>
      <c r="AA369" s="184">
        <f t="shared" si="13"/>
        <v>50.34235326480087</v>
      </c>
    </row>
    <row r="370" spans="1:27" x14ac:dyDescent="0.3">
      <c r="A370" s="10" t="s">
        <v>359</v>
      </c>
      <c r="B370" s="10">
        <v>6</v>
      </c>
      <c r="C370" s="10" t="s">
        <v>721</v>
      </c>
      <c r="D370" s="11">
        <v>40725</v>
      </c>
      <c r="E370" s="11">
        <v>41090</v>
      </c>
      <c r="F370" s="10">
        <v>713777</v>
      </c>
      <c r="G370" s="10">
        <v>713777</v>
      </c>
      <c r="H370" s="183">
        <v>443628</v>
      </c>
      <c r="I370" s="183">
        <v>30527810</v>
      </c>
      <c r="J370" s="183">
        <v>0</v>
      </c>
      <c r="K370" s="183">
        <v>0</v>
      </c>
      <c r="L370" s="183">
        <v>30971438</v>
      </c>
      <c r="M370" s="183">
        <v>350626</v>
      </c>
      <c r="N370" s="10">
        <v>0</v>
      </c>
      <c r="O370" s="183">
        <v>0</v>
      </c>
      <c r="P370" s="183">
        <v>0</v>
      </c>
      <c r="Q370" s="183">
        <v>0</v>
      </c>
      <c r="R370" s="183">
        <v>0</v>
      </c>
      <c r="S370" s="183">
        <v>0</v>
      </c>
      <c r="T370" s="183">
        <v>0</v>
      </c>
      <c r="U370" s="183">
        <v>30971438</v>
      </c>
      <c r="V370" s="183">
        <v>350626</v>
      </c>
      <c r="W370" s="183">
        <v>31322064</v>
      </c>
      <c r="X370" s="183">
        <v>1437458</v>
      </c>
      <c r="Y370" s="183">
        <v>0</v>
      </c>
      <c r="Z370" s="183">
        <v>32759522</v>
      </c>
      <c r="AA370" s="184">
        <f t="shared" si="13"/>
        <v>45.8960179439797</v>
      </c>
    </row>
    <row r="371" spans="1:27" x14ac:dyDescent="0.3">
      <c r="A371" s="10" t="s">
        <v>376</v>
      </c>
      <c r="B371" s="10">
        <v>6</v>
      </c>
      <c r="C371" s="10" t="s">
        <v>704</v>
      </c>
      <c r="D371" s="11">
        <v>40725</v>
      </c>
      <c r="E371" s="11">
        <v>41090</v>
      </c>
      <c r="F371" s="10">
        <v>90112</v>
      </c>
      <c r="G371" s="10">
        <v>90112</v>
      </c>
      <c r="H371" s="183">
        <v>113450</v>
      </c>
      <c r="I371" s="183">
        <v>5618633</v>
      </c>
      <c r="J371" s="183">
        <v>0</v>
      </c>
      <c r="K371" s="183">
        <v>0</v>
      </c>
      <c r="L371" s="183">
        <v>5732083</v>
      </c>
      <c r="M371" s="183">
        <v>430722</v>
      </c>
      <c r="N371" s="10">
        <v>0</v>
      </c>
      <c r="O371" s="183">
        <v>0</v>
      </c>
      <c r="P371" s="183">
        <v>0</v>
      </c>
      <c r="Q371" s="183">
        <v>0</v>
      </c>
      <c r="R371" s="183">
        <v>0</v>
      </c>
      <c r="S371" s="183">
        <v>0</v>
      </c>
      <c r="T371" s="183">
        <v>0</v>
      </c>
      <c r="U371" s="183">
        <v>5732083</v>
      </c>
      <c r="V371" s="183">
        <v>430722</v>
      </c>
      <c r="W371" s="183">
        <v>6162805</v>
      </c>
      <c r="X371" s="183">
        <v>37597</v>
      </c>
      <c r="Y371" s="183">
        <v>0</v>
      </c>
      <c r="Z371" s="183">
        <v>6200402</v>
      </c>
      <c r="AA371" s="184">
        <f t="shared" si="13"/>
        <v>68.80772816051136</v>
      </c>
    </row>
    <row r="372" spans="1:27" x14ac:dyDescent="0.3">
      <c r="A372" s="10" t="s">
        <v>182</v>
      </c>
      <c r="B372" s="10">
        <v>6</v>
      </c>
      <c r="C372" s="10" t="s">
        <v>758</v>
      </c>
      <c r="D372" s="11">
        <v>40725</v>
      </c>
      <c r="E372" s="11">
        <v>41090</v>
      </c>
      <c r="F372" s="10">
        <v>102434</v>
      </c>
      <c r="G372" s="10">
        <v>102434</v>
      </c>
      <c r="H372" s="183">
        <v>94694</v>
      </c>
      <c r="I372" s="183">
        <v>3125681</v>
      </c>
      <c r="J372" s="183">
        <v>0</v>
      </c>
      <c r="K372" s="183">
        <v>0</v>
      </c>
      <c r="L372" s="183">
        <v>3220375</v>
      </c>
      <c r="M372" s="183">
        <v>352282</v>
      </c>
      <c r="N372" s="10">
        <v>0</v>
      </c>
      <c r="O372" s="183">
        <v>0</v>
      </c>
      <c r="P372" s="183">
        <v>0</v>
      </c>
      <c r="Q372" s="183">
        <v>0</v>
      </c>
      <c r="R372" s="183">
        <v>0</v>
      </c>
      <c r="S372" s="183">
        <v>0</v>
      </c>
      <c r="T372" s="183">
        <v>0</v>
      </c>
      <c r="U372" s="183">
        <v>3220375</v>
      </c>
      <c r="V372" s="183">
        <v>352282</v>
      </c>
      <c r="W372" s="183">
        <v>3572657</v>
      </c>
      <c r="X372" s="183">
        <v>45824</v>
      </c>
      <c r="Y372" s="183">
        <v>0</v>
      </c>
      <c r="Z372" s="183">
        <v>3618481</v>
      </c>
      <c r="AA372" s="184">
        <f t="shared" si="13"/>
        <v>35.324999511880819</v>
      </c>
    </row>
    <row r="373" spans="1:27" x14ac:dyDescent="0.3">
      <c r="A373" s="10" t="s">
        <v>353</v>
      </c>
      <c r="B373" s="10">
        <v>6</v>
      </c>
      <c r="C373" s="10" t="s">
        <v>758</v>
      </c>
      <c r="D373" s="11">
        <v>40544</v>
      </c>
      <c r="E373" s="11">
        <v>40908</v>
      </c>
      <c r="F373" s="10">
        <v>332567</v>
      </c>
      <c r="G373" s="10">
        <v>323366</v>
      </c>
      <c r="H373" s="183">
        <v>318737</v>
      </c>
      <c r="I373" s="183">
        <v>6282439</v>
      </c>
      <c r="J373" s="183">
        <v>0</v>
      </c>
      <c r="K373" s="183">
        <v>0</v>
      </c>
      <c r="L373" s="183">
        <v>6601176</v>
      </c>
      <c r="M373" s="183">
        <v>457646</v>
      </c>
      <c r="N373" s="10">
        <v>9201</v>
      </c>
      <c r="O373" s="183">
        <v>46175</v>
      </c>
      <c r="P373" s="183">
        <v>0</v>
      </c>
      <c r="Q373" s="183">
        <v>0</v>
      </c>
      <c r="R373" s="183">
        <v>0</v>
      </c>
      <c r="S373" s="183">
        <v>0</v>
      </c>
      <c r="T373" s="183">
        <v>46175</v>
      </c>
      <c r="U373" s="183">
        <v>6647351</v>
      </c>
      <c r="V373" s="183">
        <v>457646</v>
      </c>
      <c r="W373" s="183">
        <v>7104997</v>
      </c>
      <c r="X373" s="183">
        <v>138965</v>
      </c>
      <c r="Y373" s="183">
        <v>0</v>
      </c>
      <c r="Z373" s="183">
        <v>7243962</v>
      </c>
      <c r="AA373" s="184">
        <f t="shared" si="13"/>
        <v>21.781962732321606</v>
      </c>
    </row>
    <row r="374" spans="1:27" x14ac:dyDescent="0.3">
      <c r="A374" s="10" t="s">
        <v>341</v>
      </c>
      <c r="B374" s="10">
        <v>6</v>
      </c>
      <c r="C374" s="10" t="s">
        <v>748</v>
      </c>
      <c r="D374" s="11">
        <v>40725</v>
      </c>
      <c r="E374" s="11">
        <v>41090</v>
      </c>
      <c r="F374" s="10">
        <v>76707</v>
      </c>
      <c r="G374" s="10">
        <v>41863</v>
      </c>
      <c r="H374" s="183">
        <v>150260</v>
      </c>
      <c r="I374" s="183">
        <v>0</v>
      </c>
      <c r="J374" s="183">
        <v>2797909</v>
      </c>
      <c r="K374" s="183">
        <v>0</v>
      </c>
      <c r="L374" s="183">
        <v>2948169</v>
      </c>
      <c r="M374" s="183">
        <v>334139</v>
      </c>
      <c r="N374" s="10">
        <v>34844</v>
      </c>
      <c r="O374" s="183">
        <v>124417</v>
      </c>
      <c r="P374" s="183">
        <v>0</v>
      </c>
      <c r="Q374" s="183">
        <v>0</v>
      </c>
      <c r="R374" s="183">
        <v>221131</v>
      </c>
      <c r="S374" s="183">
        <v>0</v>
      </c>
      <c r="T374" s="183">
        <v>345548</v>
      </c>
      <c r="U374" s="183">
        <v>3293717</v>
      </c>
      <c r="V374" s="183">
        <v>334139</v>
      </c>
      <c r="W374" s="183">
        <v>3627856</v>
      </c>
      <c r="X374" s="183">
        <v>31471</v>
      </c>
      <c r="Y374" s="183">
        <v>0</v>
      </c>
      <c r="Z374" s="183">
        <v>3659327</v>
      </c>
      <c r="AA374" s="184">
        <f t="shared" si="13"/>
        <v>47.70525506146766</v>
      </c>
    </row>
    <row r="375" spans="1:27" x14ac:dyDescent="0.3">
      <c r="A375" s="10" t="s">
        <v>94</v>
      </c>
      <c r="B375" s="10">
        <v>6</v>
      </c>
      <c r="C375" s="10" t="s">
        <v>744</v>
      </c>
      <c r="D375" s="11">
        <v>40725</v>
      </c>
      <c r="E375" s="11">
        <v>41090</v>
      </c>
      <c r="F375" s="10">
        <v>188040</v>
      </c>
      <c r="G375" s="10">
        <v>188040</v>
      </c>
      <c r="H375" s="183">
        <v>359447</v>
      </c>
      <c r="I375" s="183">
        <v>8512923</v>
      </c>
      <c r="J375" s="183">
        <v>0</v>
      </c>
      <c r="K375" s="183">
        <v>0</v>
      </c>
      <c r="L375" s="183">
        <v>8872370</v>
      </c>
      <c r="M375" s="183">
        <v>405469</v>
      </c>
      <c r="N375" s="10">
        <v>0</v>
      </c>
      <c r="O375" s="183">
        <v>0</v>
      </c>
      <c r="P375" s="183">
        <v>0</v>
      </c>
      <c r="Q375" s="183">
        <v>0</v>
      </c>
      <c r="R375" s="183">
        <v>0</v>
      </c>
      <c r="S375" s="183">
        <v>0</v>
      </c>
      <c r="T375" s="183">
        <v>0</v>
      </c>
      <c r="U375" s="183">
        <v>8872370</v>
      </c>
      <c r="V375" s="183">
        <v>405469</v>
      </c>
      <c r="W375" s="183">
        <v>9277839</v>
      </c>
      <c r="X375" s="183">
        <v>79344</v>
      </c>
      <c r="Y375" s="183">
        <v>0</v>
      </c>
      <c r="Z375" s="183">
        <v>9357183</v>
      </c>
      <c r="AA375" s="184">
        <f t="shared" si="13"/>
        <v>49.761662412252711</v>
      </c>
    </row>
    <row r="376" spans="1:27" x14ac:dyDescent="0.3">
      <c r="A376" s="10" t="s">
        <v>387</v>
      </c>
      <c r="B376" s="10">
        <v>6</v>
      </c>
      <c r="C376" s="10" t="s">
        <v>721</v>
      </c>
      <c r="D376" s="11">
        <v>40725</v>
      </c>
      <c r="E376" s="11">
        <v>41090</v>
      </c>
      <c r="F376" s="10">
        <v>51054</v>
      </c>
      <c r="G376" s="10">
        <v>51054</v>
      </c>
      <c r="H376" s="183">
        <v>32696</v>
      </c>
      <c r="I376" s="183">
        <v>3884606</v>
      </c>
      <c r="J376" s="183">
        <v>0</v>
      </c>
      <c r="K376" s="183">
        <v>0</v>
      </c>
      <c r="L376" s="183">
        <v>3917302</v>
      </c>
      <c r="M376" s="183">
        <v>315399</v>
      </c>
      <c r="N376" s="10">
        <v>0</v>
      </c>
      <c r="O376" s="183">
        <v>0</v>
      </c>
      <c r="P376" s="183">
        <v>0</v>
      </c>
      <c r="Q376" s="183">
        <v>0</v>
      </c>
      <c r="R376" s="183">
        <v>0</v>
      </c>
      <c r="S376" s="183">
        <v>0</v>
      </c>
      <c r="T376" s="183">
        <v>0</v>
      </c>
      <c r="U376" s="183">
        <v>3917302</v>
      </c>
      <c r="V376" s="183">
        <v>315399</v>
      </c>
      <c r="W376" s="183">
        <v>4232701</v>
      </c>
      <c r="X376" s="183">
        <v>21458</v>
      </c>
      <c r="Y376" s="183">
        <v>0</v>
      </c>
      <c r="Z376" s="183">
        <v>4254159</v>
      </c>
      <c r="AA376" s="184">
        <f t="shared" si="13"/>
        <v>83.326654130920204</v>
      </c>
    </row>
    <row r="377" spans="1:27" x14ac:dyDescent="0.3">
      <c r="A377" s="10" t="s">
        <v>363</v>
      </c>
      <c r="B377" s="10">
        <v>6</v>
      </c>
      <c r="C377" s="10" t="s">
        <v>712</v>
      </c>
      <c r="D377" s="11">
        <v>40725</v>
      </c>
      <c r="E377" s="11">
        <v>41090</v>
      </c>
      <c r="F377" s="10">
        <v>102423</v>
      </c>
      <c r="G377" s="10">
        <v>91994</v>
      </c>
      <c r="H377" s="183">
        <v>302197</v>
      </c>
      <c r="I377" s="183">
        <v>3688747</v>
      </c>
      <c r="J377" s="183">
        <v>0</v>
      </c>
      <c r="K377" s="183">
        <v>0</v>
      </c>
      <c r="L377" s="183">
        <v>3990944</v>
      </c>
      <c r="M377" s="183">
        <v>147386</v>
      </c>
      <c r="N377" s="10">
        <v>10429</v>
      </c>
      <c r="O377" s="183">
        <v>43857</v>
      </c>
      <c r="P377" s="183">
        <v>0</v>
      </c>
      <c r="Q377" s="183">
        <v>0</v>
      </c>
      <c r="R377" s="183">
        <v>86322</v>
      </c>
      <c r="S377" s="183">
        <v>0</v>
      </c>
      <c r="T377" s="183">
        <v>130179</v>
      </c>
      <c r="U377" s="183">
        <v>4121123</v>
      </c>
      <c r="V377" s="183">
        <v>147386</v>
      </c>
      <c r="W377" s="183">
        <v>4268509</v>
      </c>
      <c r="X377" s="183">
        <v>43412</v>
      </c>
      <c r="Y377" s="183">
        <v>25566</v>
      </c>
      <c r="Z377" s="183">
        <v>4337487</v>
      </c>
      <c r="AA377" s="184">
        <f t="shared" si="13"/>
        <v>42.348759555959113</v>
      </c>
    </row>
    <row r="378" spans="1:27" x14ac:dyDescent="0.3">
      <c r="A378" s="10" t="s">
        <v>194</v>
      </c>
      <c r="B378" s="10">
        <v>6</v>
      </c>
      <c r="C378" s="10" t="s">
        <v>734</v>
      </c>
      <c r="D378" s="11">
        <v>40725</v>
      </c>
      <c r="E378" s="11">
        <v>41090</v>
      </c>
      <c r="F378" s="10">
        <v>52529</v>
      </c>
      <c r="G378" s="10">
        <v>52529</v>
      </c>
      <c r="H378" s="183">
        <v>202340</v>
      </c>
      <c r="I378" s="183">
        <v>1412402</v>
      </c>
      <c r="J378" s="183">
        <v>0</v>
      </c>
      <c r="K378" s="183">
        <v>0</v>
      </c>
      <c r="L378" s="183">
        <v>1614742</v>
      </c>
      <c r="M378" s="183">
        <v>78197</v>
      </c>
      <c r="N378" s="10">
        <v>0</v>
      </c>
      <c r="O378" s="183">
        <v>0</v>
      </c>
      <c r="P378" s="183">
        <v>0</v>
      </c>
      <c r="Q378" s="183">
        <v>0</v>
      </c>
      <c r="R378" s="183">
        <v>0</v>
      </c>
      <c r="S378" s="183">
        <v>0</v>
      </c>
      <c r="T378" s="183">
        <v>0</v>
      </c>
      <c r="U378" s="183">
        <v>1614742</v>
      </c>
      <c r="V378" s="183">
        <v>78197</v>
      </c>
      <c r="W378" s="183">
        <v>1692939</v>
      </c>
      <c r="X378" s="183">
        <v>23483</v>
      </c>
      <c r="Y378" s="183">
        <v>0</v>
      </c>
      <c r="Z378" s="183">
        <v>1716422</v>
      </c>
      <c r="AA378" s="184">
        <f t="shared" si="13"/>
        <v>32.67570294503988</v>
      </c>
    </row>
    <row r="379" spans="1:27" x14ac:dyDescent="0.3">
      <c r="A379" s="10" t="s">
        <v>230</v>
      </c>
      <c r="B379" s="10">
        <v>6</v>
      </c>
      <c r="C379" s="10" t="s">
        <v>770</v>
      </c>
      <c r="D379" s="11">
        <v>40544</v>
      </c>
      <c r="E379" s="11">
        <v>40908</v>
      </c>
      <c r="F379" s="10">
        <v>160248</v>
      </c>
      <c r="G379" s="10">
        <v>160248</v>
      </c>
      <c r="H379" s="183">
        <v>271794</v>
      </c>
      <c r="I379" s="183">
        <v>5293107</v>
      </c>
      <c r="J379" s="183">
        <v>0</v>
      </c>
      <c r="K379" s="183">
        <v>58678</v>
      </c>
      <c r="L379" s="183">
        <v>5623579</v>
      </c>
      <c r="M379" s="183">
        <v>241735</v>
      </c>
      <c r="N379" s="10">
        <v>0</v>
      </c>
      <c r="O379" s="183">
        <v>0</v>
      </c>
      <c r="P379" s="183">
        <v>0</v>
      </c>
      <c r="Q379" s="183">
        <v>0</v>
      </c>
      <c r="R379" s="183">
        <v>0</v>
      </c>
      <c r="S379" s="183">
        <v>0</v>
      </c>
      <c r="T379" s="183">
        <v>0</v>
      </c>
      <c r="U379" s="183">
        <v>5623579</v>
      </c>
      <c r="V379" s="183">
        <v>241735</v>
      </c>
      <c r="W379" s="183">
        <v>5865314</v>
      </c>
      <c r="X379" s="183">
        <v>97429</v>
      </c>
      <c r="Y379" s="183">
        <v>0</v>
      </c>
      <c r="Z379" s="183">
        <v>5962743</v>
      </c>
      <c r="AA379" s="184">
        <f t="shared" si="13"/>
        <v>37.209469072936947</v>
      </c>
    </row>
    <row r="380" spans="1:27" x14ac:dyDescent="0.3">
      <c r="A380" s="10" t="s">
        <v>60</v>
      </c>
      <c r="B380" s="10">
        <v>6</v>
      </c>
      <c r="C380" s="10" t="s">
        <v>720</v>
      </c>
      <c r="D380" s="11">
        <v>40725</v>
      </c>
      <c r="E380" s="11">
        <v>41090</v>
      </c>
      <c r="F380" s="10">
        <v>123979</v>
      </c>
      <c r="G380" s="10">
        <v>116445</v>
      </c>
      <c r="H380" s="183">
        <v>274651</v>
      </c>
      <c r="I380" s="183">
        <v>11016155</v>
      </c>
      <c r="J380" s="183">
        <v>0</v>
      </c>
      <c r="K380" s="183">
        <v>48957</v>
      </c>
      <c r="L380" s="183">
        <v>11339763</v>
      </c>
      <c r="M380" s="183">
        <v>485457</v>
      </c>
      <c r="N380" s="10">
        <v>7534</v>
      </c>
      <c r="O380" s="183">
        <v>17770</v>
      </c>
      <c r="P380" s="183">
        <v>0</v>
      </c>
      <c r="Q380" s="183">
        <v>0</v>
      </c>
      <c r="R380" s="183">
        <v>0</v>
      </c>
      <c r="S380" s="183">
        <v>0</v>
      </c>
      <c r="T380" s="183">
        <v>17770</v>
      </c>
      <c r="U380" s="183">
        <v>11357533</v>
      </c>
      <c r="V380" s="183">
        <v>485457</v>
      </c>
      <c r="W380" s="183">
        <v>11842990</v>
      </c>
      <c r="X380" s="183">
        <v>78069</v>
      </c>
      <c r="Y380" s="183">
        <v>0</v>
      </c>
      <c r="Z380" s="183">
        <v>11921059</v>
      </c>
      <c r="AA380" s="184">
        <f t="shared" si="13"/>
        <v>96.15385670153816</v>
      </c>
    </row>
    <row r="381" spans="1:27" x14ac:dyDescent="0.3">
      <c r="A381" s="10" t="s">
        <v>358</v>
      </c>
      <c r="B381" s="10">
        <v>6</v>
      </c>
      <c r="C381" s="10" t="s">
        <v>744</v>
      </c>
      <c r="D381" s="11">
        <v>40544</v>
      </c>
      <c r="E381" s="11">
        <v>40908</v>
      </c>
      <c r="F381" s="10">
        <v>395660</v>
      </c>
      <c r="G381" s="10">
        <v>395660</v>
      </c>
      <c r="H381" s="183">
        <v>659468</v>
      </c>
      <c r="I381" s="183">
        <v>13666185</v>
      </c>
      <c r="J381" s="183">
        <v>0</v>
      </c>
      <c r="K381" s="183">
        <v>10881</v>
      </c>
      <c r="L381" s="183">
        <v>14336534</v>
      </c>
      <c r="M381" s="183">
        <v>1040872</v>
      </c>
      <c r="N381" s="10">
        <v>0</v>
      </c>
      <c r="O381" s="183">
        <v>3899</v>
      </c>
      <c r="P381" s="183">
        <v>0</v>
      </c>
      <c r="Q381" s="183">
        <v>0</v>
      </c>
      <c r="R381" s="183">
        <v>0</v>
      </c>
      <c r="S381" s="183">
        <v>0</v>
      </c>
      <c r="T381" s="183">
        <v>3899</v>
      </c>
      <c r="U381" s="183">
        <v>14340433</v>
      </c>
      <c r="V381" s="183">
        <v>1040872</v>
      </c>
      <c r="W381" s="183">
        <v>15381305</v>
      </c>
      <c r="X381" s="183">
        <v>237507</v>
      </c>
      <c r="Y381" s="183">
        <v>200982</v>
      </c>
      <c r="Z381" s="183">
        <v>15819794</v>
      </c>
      <c r="AA381" s="184">
        <f t="shared" si="13"/>
        <v>39.983303846737094</v>
      </c>
    </row>
    <row r="382" spans="1:27" x14ac:dyDescent="0.3">
      <c r="A382" s="10" t="s">
        <v>386</v>
      </c>
      <c r="B382" s="10">
        <v>6</v>
      </c>
      <c r="C382" s="10" t="s">
        <v>714</v>
      </c>
      <c r="D382" s="11">
        <v>40544</v>
      </c>
      <c r="E382" s="11">
        <v>40908</v>
      </c>
      <c r="F382" s="10">
        <v>61834</v>
      </c>
      <c r="G382" s="10">
        <v>61834</v>
      </c>
      <c r="H382" s="183">
        <v>183875</v>
      </c>
      <c r="I382" s="183">
        <v>1680862</v>
      </c>
      <c r="J382" s="183">
        <v>0</v>
      </c>
      <c r="K382" s="183">
        <v>0</v>
      </c>
      <c r="L382" s="183">
        <v>1864737</v>
      </c>
      <c r="M382" s="183">
        <v>69751</v>
      </c>
      <c r="N382" s="10">
        <v>0</v>
      </c>
      <c r="O382" s="183">
        <v>0</v>
      </c>
      <c r="P382" s="183">
        <v>0</v>
      </c>
      <c r="Q382" s="183">
        <v>0</v>
      </c>
      <c r="R382" s="183">
        <v>0</v>
      </c>
      <c r="S382" s="183">
        <v>0</v>
      </c>
      <c r="T382" s="183">
        <v>0</v>
      </c>
      <c r="U382" s="183">
        <v>1864737</v>
      </c>
      <c r="V382" s="183">
        <v>69751</v>
      </c>
      <c r="W382" s="183">
        <v>1934488</v>
      </c>
      <c r="X382" s="183">
        <v>30372</v>
      </c>
      <c r="Y382" s="183">
        <v>0</v>
      </c>
      <c r="Z382" s="183">
        <v>1964860</v>
      </c>
      <c r="AA382" s="184">
        <f t="shared" si="13"/>
        <v>31.776368987935442</v>
      </c>
    </row>
    <row r="383" spans="1:27" x14ac:dyDescent="0.3">
      <c r="A383" s="10" t="s">
        <v>379</v>
      </c>
      <c r="B383" s="10">
        <v>6</v>
      </c>
      <c r="C383" s="10" t="s">
        <v>721</v>
      </c>
      <c r="D383" s="11">
        <v>40544</v>
      </c>
      <c r="E383" s="11">
        <v>40908</v>
      </c>
      <c r="F383" s="10">
        <v>96942</v>
      </c>
      <c r="G383" s="10">
        <v>96942</v>
      </c>
      <c r="H383" s="183">
        <v>110183</v>
      </c>
      <c r="I383" s="183">
        <v>3440572</v>
      </c>
      <c r="J383" s="183">
        <v>0</v>
      </c>
      <c r="K383" s="183">
        <v>0</v>
      </c>
      <c r="L383" s="183">
        <v>3550755</v>
      </c>
      <c r="M383" s="183">
        <v>130385</v>
      </c>
      <c r="N383" s="10">
        <v>0</v>
      </c>
      <c r="O383" s="183">
        <v>0</v>
      </c>
      <c r="P383" s="183">
        <v>0</v>
      </c>
      <c r="Q383" s="183">
        <v>0</v>
      </c>
      <c r="R383" s="183">
        <v>0</v>
      </c>
      <c r="S383" s="183">
        <v>0</v>
      </c>
      <c r="T383" s="183">
        <v>0</v>
      </c>
      <c r="U383" s="183">
        <v>3550755</v>
      </c>
      <c r="V383" s="183">
        <v>130385</v>
      </c>
      <c r="W383" s="183">
        <v>3681140</v>
      </c>
      <c r="X383" s="183">
        <v>47890</v>
      </c>
      <c r="Y383" s="183">
        <v>0</v>
      </c>
      <c r="Z383" s="183">
        <v>3729030</v>
      </c>
      <c r="AA383" s="184">
        <f t="shared" si="13"/>
        <v>38.46660890016711</v>
      </c>
    </row>
    <row r="384" spans="1:27" x14ac:dyDescent="0.3">
      <c r="A384" s="10" t="s">
        <v>347</v>
      </c>
      <c r="B384" s="10">
        <v>6</v>
      </c>
      <c r="C384" s="10" t="s">
        <v>779</v>
      </c>
      <c r="D384" s="11">
        <v>40544</v>
      </c>
      <c r="E384" s="11">
        <v>40908</v>
      </c>
      <c r="F384" s="10">
        <v>149955</v>
      </c>
      <c r="G384" s="10">
        <v>149955</v>
      </c>
      <c r="H384" s="183">
        <v>869607</v>
      </c>
      <c r="I384" s="183">
        <v>5743440</v>
      </c>
      <c r="J384" s="183">
        <v>0</v>
      </c>
      <c r="K384" s="183">
        <v>0</v>
      </c>
      <c r="L384" s="183">
        <v>6613047</v>
      </c>
      <c r="M384" s="183">
        <v>235752</v>
      </c>
      <c r="N384" s="10">
        <v>0</v>
      </c>
      <c r="O384" s="183">
        <v>0</v>
      </c>
      <c r="P384" s="183">
        <v>0</v>
      </c>
      <c r="Q384" s="183">
        <v>0</v>
      </c>
      <c r="R384" s="183">
        <v>0</v>
      </c>
      <c r="S384" s="183">
        <v>0</v>
      </c>
      <c r="T384" s="183">
        <v>0</v>
      </c>
      <c r="U384" s="183">
        <v>6613047</v>
      </c>
      <c r="V384" s="183">
        <v>235752</v>
      </c>
      <c r="W384" s="183">
        <v>6848799</v>
      </c>
      <c r="X384" s="183">
        <v>68700</v>
      </c>
      <c r="Y384" s="183">
        <v>0</v>
      </c>
      <c r="Z384" s="183">
        <v>6917499</v>
      </c>
      <c r="AA384" s="184">
        <f t="shared" si="13"/>
        <v>46.130499149744921</v>
      </c>
    </row>
    <row r="385" spans="1:27" x14ac:dyDescent="0.3">
      <c r="A385" s="10" t="s">
        <v>117</v>
      </c>
      <c r="B385" s="10">
        <v>6</v>
      </c>
      <c r="C385" s="10" t="s">
        <v>763</v>
      </c>
      <c r="D385" s="11">
        <v>40544</v>
      </c>
      <c r="E385" s="11">
        <v>40908</v>
      </c>
      <c r="F385" s="10">
        <v>119450</v>
      </c>
      <c r="G385" s="10">
        <v>119450</v>
      </c>
      <c r="H385" s="183">
        <v>213263</v>
      </c>
      <c r="I385" s="183">
        <v>2413689</v>
      </c>
      <c r="J385" s="183">
        <v>0</v>
      </c>
      <c r="K385" s="183">
        <v>230219</v>
      </c>
      <c r="L385" s="183">
        <v>2857171</v>
      </c>
      <c r="M385" s="183">
        <v>0</v>
      </c>
      <c r="N385" s="10">
        <v>0</v>
      </c>
      <c r="O385" s="183">
        <v>0</v>
      </c>
      <c r="P385" s="183">
        <v>0</v>
      </c>
      <c r="Q385" s="183">
        <v>0</v>
      </c>
      <c r="R385" s="183">
        <v>0</v>
      </c>
      <c r="S385" s="183">
        <v>0</v>
      </c>
      <c r="T385" s="183">
        <v>0</v>
      </c>
      <c r="U385" s="183">
        <v>2857171</v>
      </c>
      <c r="V385" s="183">
        <v>0</v>
      </c>
      <c r="W385" s="183">
        <v>2857171</v>
      </c>
      <c r="X385" s="183">
        <v>106041</v>
      </c>
      <c r="Y385" s="183">
        <v>0</v>
      </c>
      <c r="Z385" s="183">
        <v>2963212</v>
      </c>
      <c r="AA385" s="184">
        <f t="shared" si="13"/>
        <v>24.807132691502719</v>
      </c>
    </row>
    <row r="386" spans="1:27" x14ac:dyDescent="0.3">
      <c r="A386" s="10" t="s">
        <v>329</v>
      </c>
      <c r="B386" s="10">
        <v>6</v>
      </c>
      <c r="C386" s="10" t="s">
        <v>704</v>
      </c>
      <c r="D386" s="11">
        <v>40725</v>
      </c>
      <c r="E386" s="11">
        <v>41090</v>
      </c>
      <c r="F386" s="10">
        <v>55374</v>
      </c>
      <c r="G386" s="10">
        <v>55224</v>
      </c>
      <c r="H386" s="183">
        <v>64306</v>
      </c>
      <c r="I386" s="183">
        <v>0</v>
      </c>
      <c r="J386" s="183">
        <v>2191703</v>
      </c>
      <c r="K386" s="183">
        <v>0</v>
      </c>
      <c r="L386" s="183">
        <v>2256009</v>
      </c>
      <c r="M386" s="183">
        <v>359368</v>
      </c>
      <c r="N386" s="10">
        <v>150</v>
      </c>
      <c r="O386" s="183">
        <v>0</v>
      </c>
      <c r="P386" s="183">
        <v>0</v>
      </c>
      <c r="Q386" s="183">
        <v>6128</v>
      </c>
      <c r="R386" s="183">
        <v>0</v>
      </c>
      <c r="S386" s="183">
        <v>0</v>
      </c>
      <c r="T386" s="183">
        <v>6128</v>
      </c>
      <c r="U386" s="183">
        <v>2262137</v>
      </c>
      <c r="V386" s="183">
        <v>359368</v>
      </c>
      <c r="W386" s="183">
        <v>2621505</v>
      </c>
      <c r="X386" s="183">
        <v>22266</v>
      </c>
      <c r="Y386" s="183">
        <v>0</v>
      </c>
      <c r="Z386" s="183">
        <v>2643771</v>
      </c>
      <c r="AA386" s="184">
        <f t="shared" si="13"/>
        <v>47.743905081807348</v>
      </c>
    </row>
    <row r="387" spans="1:27" x14ac:dyDescent="0.3">
      <c r="A387" s="10" t="s">
        <v>283</v>
      </c>
      <c r="B387" s="10">
        <v>6</v>
      </c>
      <c r="C387" s="10" t="s">
        <v>704</v>
      </c>
      <c r="D387" s="11">
        <v>40725</v>
      </c>
      <c r="E387" s="11">
        <v>41090</v>
      </c>
      <c r="F387" s="10">
        <v>59515</v>
      </c>
      <c r="G387" s="10">
        <v>59515</v>
      </c>
      <c r="H387" s="183">
        <v>82802</v>
      </c>
      <c r="I387" s="183">
        <v>635980</v>
      </c>
      <c r="J387" s="183">
        <v>0</v>
      </c>
      <c r="K387" s="183">
        <v>52420</v>
      </c>
      <c r="L387" s="183">
        <v>771202</v>
      </c>
      <c r="M387" s="183">
        <v>20252</v>
      </c>
      <c r="N387" s="10">
        <v>0</v>
      </c>
      <c r="O387" s="183">
        <v>0</v>
      </c>
      <c r="P387" s="183">
        <v>0</v>
      </c>
      <c r="Q387" s="183">
        <v>0</v>
      </c>
      <c r="R387" s="183">
        <v>0</v>
      </c>
      <c r="S387" s="183">
        <v>0</v>
      </c>
      <c r="T387" s="183">
        <v>0</v>
      </c>
      <c r="U387" s="183">
        <v>771202</v>
      </c>
      <c r="V387" s="183">
        <v>20252</v>
      </c>
      <c r="W387" s="183">
        <v>791454</v>
      </c>
      <c r="X387" s="183">
        <v>96100</v>
      </c>
      <c r="Y387" s="183">
        <v>25496</v>
      </c>
      <c r="Z387" s="183">
        <v>913050</v>
      </c>
      <c r="AA387" s="184">
        <f t="shared" si="13"/>
        <v>15.341510543560448</v>
      </c>
    </row>
    <row r="388" spans="1:27" x14ac:dyDescent="0.3">
      <c r="A388" s="10" t="s">
        <v>345</v>
      </c>
      <c r="B388" s="10">
        <v>6</v>
      </c>
      <c r="C388" s="10" t="s">
        <v>720</v>
      </c>
      <c r="D388" s="11">
        <v>40544</v>
      </c>
      <c r="E388" s="11">
        <v>40908</v>
      </c>
      <c r="F388" s="10">
        <v>52170</v>
      </c>
      <c r="G388" s="10">
        <v>52170</v>
      </c>
      <c r="H388" s="183">
        <v>120742</v>
      </c>
      <c r="I388" s="183">
        <v>3319561</v>
      </c>
      <c r="J388" s="183">
        <v>0</v>
      </c>
      <c r="K388" s="183">
        <v>0</v>
      </c>
      <c r="L388" s="183">
        <v>3440303</v>
      </c>
      <c r="M388" s="183">
        <v>177831</v>
      </c>
      <c r="N388" s="10">
        <v>0</v>
      </c>
      <c r="O388" s="183">
        <v>0</v>
      </c>
      <c r="P388" s="183">
        <v>0</v>
      </c>
      <c r="Q388" s="183">
        <v>0</v>
      </c>
      <c r="R388" s="183">
        <v>0</v>
      </c>
      <c r="S388" s="183">
        <v>0</v>
      </c>
      <c r="T388" s="183">
        <v>0</v>
      </c>
      <c r="U388" s="183">
        <v>3440303</v>
      </c>
      <c r="V388" s="183">
        <v>177831</v>
      </c>
      <c r="W388" s="183">
        <v>3618134</v>
      </c>
      <c r="X388" s="183">
        <v>23641</v>
      </c>
      <c r="Y388" s="183">
        <v>0</v>
      </c>
      <c r="Z388" s="183">
        <v>3641775</v>
      </c>
      <c r="AA388" s="184">
        <f t="shared" si="13"/>
        <v>69.805922944220811</v>
      </c>
    </row>
    <row r="389" spans="1:27" x14ac:dyDescent="0.3">
      <c r="A389" s="10" t="s">
        <v>63</v>
      </c>
      <c r="B389" s="10">
        <v>6</v>
      </c>
      <c r="C389" s="10" t="s">
        <v>732</v>
      </c>
      <c r="D389" s="11">
        <v>40725</v>
      </c>
      <c r="E389" s="11">
        <v>41090</v>
      </c>
      <c r="F389" s="10">
        <v>124823</v>
      </c>
      <c r="G389" s="10">
        <v>57870</v>
      </c>
      <c r="H389" s="183">
        <v>170492</v>
      </c>
      <c r="I389" s="183">
        <v>2779230</v>
      </c>
      <c r="J389" s="183">
        <v>0</v>
      </c>
      <c r="K389" s="183">
        <v>0</v>
      </c>
      <c r="L389" s="183">
        <v>2949722</v>
      </c>
      <c r="M389" s="183">
        <v>398813</v>
      </c>
      <c r="N389" s="10">
        <v>66953</v>
      </c>
      <c r="O389" s="183">
        <v>197251</v>
      </c>
      <c r="P389" s="183">
        <v>0</v>
      </c>
      <c r="Q389" s="183">
        <v>0</v>
      </c>
      <c r="R389" s="183">
        <v>698465</v>
      </c>
      <c r="S389" s="183">
        <v>64715</v>
      </c>
      <c r="T389" s="183">
        <v>895716</v>
      </c>
      <c r="U389" s="183">
        <v>3845438</v>
      </c>
      <c r="V389" s="183">
        <v>463528</v>
      </c>
      <c r="W389" s="183">
        <v>4308966</v>
      </c>
      <c r="X389" s="183">
        <v>56136</v>
      </c>
      <c r="Y389" s="183">
        <v>0</v>
      </c>
      <c r="Z389" s="183">
        <v>4365102</v>
      </c>
      <c r="AA389" s="184">
        <f t="shared" si="13"/>
        <v>34.970333992933995</v>
      </c>
    </row>
    <row r="390" spans="1:27" x14ac:dyDescent="0.3">
      <c r="A390" s="10" t="s">
        <v>369</v>
      </c>
      <c r="B390" s="10">
        <v>6</v>
      </c>
      <c r="C390" s="10" t="s">
        <v>704</v>
      </c>
      <c r="D390" s="11">
        <v>40544</v>
      </c>
      <c r="E390" s="11">
        <v>40908</v>
      </c>
      <c r="F390" s="10">
        <v>100485</v>
      </c>
      <c r="G390" s="10">
        <v>70995</v>
      </c>
      <c r="H390" s="183">
        <v>80047</v>
      </c>
      <c r="I390" s="183">
        <v>2462551</v>
      </c>
      <c r="J390" s="183">
        <v>0</v>
      </c>
      <c r="K390" s="183">
        <v>0</v>
      </c>
      <c r="L390" s="183">
        <v>2542598</v>
      </c>
      <c r="M390" s="183">
        <v>463568</v>
      </c>
      <c r="N390" s="10">
        <v>29490</v>
      </c>
      <c r="O390" s="183">
        <v>33250</v>
      </c>
      <c r="P390" s="183">
        <v>0</v>
      </c>
      <c r="Q390" s="183">
        <v>0</v>
      </c>
      <c r="R390" s="183">
        <v>1098141</v>
      </c>
      <c r="S390" s="183">
        <v>0</v>
      </c>
      <c r="T390" s="183">
        <v>1131391</v>
      </c>
      <c r="U390" s="183">
        <v>3673989</v>
      </c>
      <c r="V390" s="183">
        <v>463568</v>
      </c>
      <c r="W390" s="183">
        <v>4137557</v>
      </c>
      <c r="X390" s="183">
        <v>43993</v>
      </c>
      <c r="Y390" s="183">
        <v>0</v>
      </c>
      <c r="Z390" s="183">
        <v>4181550</v>
      </c>
      <c r="AA390" s="184">
        <f t="shared" si="13"/>
        <v>41.613673682639202</v>
      </c>
    </row>
    <row r="391" spans="1:27" x14ac:dyDescent="0.3">
      <c r="A391" s="10" t="s">
        <v>202</v>
      </c>
      <c r="B391" s="10">
        <v>6</v>
      </c>
      <c r="C391" s="10" t="s">
        <v>704</v>
      </c>
      <c r="D391" s="11">
        <v>40725</v>
      </c>
      <c r="E391" s="11">
        <v>41090</v>
      </c>
      <c r="F391" s="10">
        <v>57236</v>
      </c>
      <c r="G391" s="10">
        <v>57236</v>
      </c>
      <c r="H391" s="183">
        <v>73675</v>
      </c>
      <c r="I391" s="183">
        <v>2011806</v>
      </c>
      <c r="J391" s="183">
        <v>0</v>
      </c>
      <c r="K391" s="183">
        <v>0</v>
      </c>
      <c r="L391" s="183">
        <v>2085481</v>
      </c>
      <c r="M391" s="183">
        <v>93574</v>
      </c>
      <c r="N391" s="10">
        <v>0</v>
      </c>
      <c r="O391" s="183">
        <v>0</v>
      </c>
      <c r="P391" s="183">
        <v>0</v>
      </c>
      <c r="Q391" s="183">
        <v>0</v>
      </c>
      <c r="R391" s="183">
        <v>0</v>
      </c>
      <c r="S391" s="183">
        <v>0</v>
      </c>
      <c r="T391" s="183">
        <v>0</v>
      </c>
      <c r="U391" s="183">
        <v>2085481</v>
      </c>
      <c r="V391" s="183">
        <v>93574</v>
      </c>
      <c r="W391" s="183">
        <v>2179055</v>
      </c>
      <c r="X391" s="183">
        <v>24124</v>
      </c>
      <c r="Y391" s="183">
        <v>0</v>
      </c>
      <c r="Z391" s="183">
        <v>2203179</v>
      </c>
      <c r="AA391" s="184">
        <f t="shared" si="13"/>
        <v>38.492889090782022</v>
      </c>
    </row>
    <row r="392" spans="1:27" x14ac:dyDescent="0.3">
      <c r="A392" s="10" t="s">
        <v>289</v>
      </c>
      <c r="B392" s="10">
        <v>6</v>
      </c>
      <c r="C392" s="10" t="s">
        <v>787</v>
      </c>
      <c r="D392" s="11">
        <v>40544</v>
      </c>
      <c r="E392" s="11">
        <v>40908</v>
      </c>
      <c r="F392" s="10">
        <v>160312</v>
      </c>
      <c r="G392" s="10">
        <v>158267</v>
      </c>
      <c r="H392" s="183">
        <v>613462</v>
      </c>
      <c r="I392" s="183">
        <v>4164339</v>
      </c>
      <c r="J392" s="183">
        <v>8000</v>
      </c>
      <c r="K392" s="183">
        <v>0</v>
      </c>
      <c r="L392" s="183">
        <v>4785801</v>
      </c>
      <c r="M392" s="183">
        <v>274409</v>
      </c>
      <c r="N392" s="10">
        <v>2045</v>
      </c>
      <c r="O392" s="183">
        <v>1719</v>
      </c>
      <c r="P392" s="183">
        <v>0</v>
      </c>
      <c r="Q392" s="183">
        <v>0</v>
      </c>
      <c r="R392" s="183">
        <v>0</v>
      </c>
      <c r="S392" s="183">
        <v>0</v>
      </c>
      <c r="T392" s="183">
        <v>1719</v>
      </c>
      <c r="U392" s="183">
        <v>4787520</v>
      </c>
      <c r="V392" s="183">
        <v>274409</v>
      </c>
      <c r="W392" s="183">
        <v>5061929</v>
      </c>
      <c r="X392" s="183">
        <v>121726</v>
      </c>
      <c r="Y392" s="183">
        <v>0</v>
      </c>
      <c r="Z392" s="183">
        <v>5183655</v>
      </c>
      <c r="AA392" s="184">
        <f t="shared" si="13"/>
        <v>32.334790907729925</v>
      </c>
    </row>
    <row r="393" spans="1:27" x14ac:dyDescent="0.3">
      <c r="A393" s="10" t="s">
        <v>307</v>
      </c>
      <c r="B393" s="10">
        <v>6</v>
      </c>
      <c r="C393" s="10" t="s">
        <v>718</v>
      </c>
      <c r="D393" s="11">
        <v>40725</v>
      </c>
      <c r="E393" s="11">
        <v>41090</v>
      </c>
      <c r="F393" s="10">
        <v>59715</v>
      </c>
      <c r="G393" s="10">
        <v>59715</v>
      </c>
      <c r="H393" s="183">
        <v>37264</v>
      </c>
      <c r="I393" s="183">
        <v>0</v>
      </c>
      <c r="J393" s="183">
        <v>1547862</v>
      </c>
      <c r="K393" s="183">
        <v>0</v>
      </c>
      <c r="L393" s="183">
        <v>1585126</v>
      </c>
      <c r="M393" s="183">
        <v>69464</v>
      </c>
      <c r="N393" s="10">
        <v>0</v>
      </c>
      <c r="O393" s="183">
        <v>0</v>
      </c>
      <c r="P393" s="183">
        <v>0</v>
      </c>
      <c r="Q393" s="183">
        <v>0</v>
      </c>
      <c r="R393" s="183">
        <v>0</v>
      </c>
      <c r="S393" s="183">
        <v>0</v>
      </c>
      <c r="T393" s="183">
        <v>0</v>
      </c>
      <c r="U393" s="183">
        <v>1585126</v>
      </c>
      <c r="V393" s="183">
        <v>69464</v>
      </c>
      <c r="W393" s="183">
        <v>1654590</v>
      </c>
      <c r="X393" s="183">
        <v>26734</v>
      </c>
      <c r="Y393" s="183">
        <v>0</v>
      </c>
      <c r="Z393" s="183">
        <v>1681324</v>
      </c>
      <c r="AA393" s="184">
        <f t="shared" si="13"/>
        <v>28.155806748723101</v>
      </c>
    </row>
    <row r="394" spans="1:27" x14ac:dyDescent="0.3">
      <c r="A394" s="10" t="s">
        <v>201</v>
      </c>
      <c r="B394" s="10">
        <v>6</v>
      </c>
      <c r="C394" s="10" t="s">
        <v>718</v>
      </c>
      <c r="D394" s="11">
        <v>40544</v>
      </c>
      <c r="E394" s="11">
        <v>40908</v>
      </c>
      <c r="F394" s="10">
        <v>73804</v>
      </c>
      <c r="G394" s="10">
        <v>73804</v>
      </c>
      <c r="H394" s="183">
        <v>46057</v>
      </c>
      <c r="I394" s="183">
        <v>0</v>
      </c>
      <c r="J394" s="183">
        <v>955099</v>
      </c>
      <c r="K394" s="183">
        <v>0</v>
      </c>
      <c r="L394" s="183">
        <v>1001156</v>
      </c>
      <c r="M394" s="183">
        <v>41501</v>
      </c>
      <c r="N394" s="10">
        <v>0</v>
      </c>
      <c r="O394" s="183">
        <v>0</v>
      </c>
      <c r="P394" s="183">
        <v>0</v>
      </c>
      <c r="Q394" s="183">
        <v>0</v>
      </c>
      <c r="R394" s="183">
        <v>0</v>
      </c>
      <c r="S394" s="183">
        <v>0</v>
      </c>
      <c r="T394" s="183">
        <v>0</v>
      </c>
      <c r="U394" s="183">
        <v>1001156</v>
      </c>
      <c r="V394" s="183">
        <v>41501</v>
      </c>
      <c r="W394" s="183">
        <v>1042657</v>
      </c>
      <c r="X394" s="183">
        <v>31035</v>
      </c>
      <c r="Y394" s="183">
        <v>0</v>
      </c>
      <c r="Z394" s="183">
        <v>1073692</v>
      </c>
      <c r="AA394" s="184">
        <f t="shared" si="13"/>
        <v>14.547883583545607</v>
      </c>
    </row>
    <row r="395" spans="1:27" x14ac:dyDescent="0.3">
      <c r="A395" s="10" t="s">
        <v>310</v>
      </c>
      <c r="B395" s="10">
        <v>6</v>
      </c>
      <c r="C395" s="10" t="s">
        <v>704</v>
      </c>
      <c r="D395" s="11">
        <v>40725</v>
      </c>
      <c r="E395" s="11">
        <v>41090</v>
      </c>
      <c r="F395" s="10">
        <v>75814</v>
      </c>
      <c r="G395" s="10">
        <v>71739</v>
      </c>
      <c r="H395" s="183">
        <v>96952</v>
      </c>
      <c r="I395" s="183">
        <v>7190152</v>
      </c>
      <c r="J395" s="183">
        <v>0</v>
      </c>
      <c r="K395" s="183">
        <v>0</v>
      </c>
      <c r="L395" s="183">
        <v>7287104</v>
      </c>
      <c r="M395" s="183">
        <v>0</v>
      </c>
      <c r="N395" s="10">
        <v>4075</v>
      </c>
      <c r="O395" s="183">
        <v>5103</v>
      </c>
      <c r="P395" s="183">
        <v>0</v>
      </c>
      <c r="Q395" s="183">
        <v>0</v>
      </c>
      <c r="R395" s="183">
        <v>123700</v>
      </c>
      <c r="S395" s="183">
        <v>0</v>
      </c>
      <c r="T395" s="183">
        <v>128803</v>
      </c>
      <c r="U395" s="183">
        <v>7415907</v>
      </c>
      <c r="V395" s="183">
        <v>0</v>
      </c>
      <c r="W395" s="183">
        <v>7415907</v>
      </c>
      <c r="X395" s="183">
        <v>16946</v>
      </c>
      <c r="Y395" s="183">
        <v>0</v>
      </c>
      <c r="Z395" s="183">
        <v>7432853</v>
      </c>
      <c r="AA395" s="184">
        <f t="shared" si="13"/>
        <v>98.040638932123358</v>
      </c>
    </row>
    <row r="396" spans="1:27" x14ac:dyDescent="0.3">
      <c r="A396" s="10" t="s">
        <v>195</v>
      </c>
      <c r="B396" s="10">
        <v>6</v>
      </c>
      <c r="C396" s="10" t="s">
        <v>718</v>
      </c>
      <c r="D396" s="11">
        <v>40725</v>
      </c>
      <c r="E396" s="11">
        <v>41090</v>
      </c>
      <c r="F396" s="10">
        <v>129699</v>
      </c>
      <c r="G396" s="10">
        <v>129699</v>
      </c>
      <c r="H396" s="183">
        <v>80937</v>
      </c>
      <c r="I396" s="183">
        <v>0</v>
      </c>
      <c r="J396" s="183">
        <v>2275665</v>
      </c>
      <c r="K396" s="183">
        <v>0</v>
      </c>
      <c r="L396" s="183">
        <v>2356602</v>
      </c>
      <c r="M396" s="183">
        <v>135901</v>
      </c>
      <c r="N396" s="10">
        <v>0</v>
      </c>
      <c r="O396" s="183">
        <v>0</v>
      </c>
      <c r="P396" s="183">
        <v>0</v>
      </c>
      <c r="Q396" s="183">
        <v>0</v>
      </c>
      <c r="R396" s="183">
        <v>0</v>
      </c>
      <c r="S396" s="183">
        <v>0</v>
      </c>
      <c r="T396" s="183">
        <v>0</v>
      </c>
      <c r="U396" s="183">
        <v>2356602</v>
      </c>
      <c r="V396" s="183">
        <v>135901</v>
      </c>
      <c r="W396" s="183">
        <v>2492503</v>
      </c>
      <c r="X396" s="183">
        <v>52471</v>
      </c>
      <c r="Y396" s="183">
        <v>6058</v>
      </c>
      <c r="Z396" s="183">
        <v>2551032</v>
      </c>
      <c r="AA396" s="184">
        <f t="shared" si="13"/>
        <v>19.668864062174727</v>
      </c>
    </row>
    <row r="397" spans="1:27" x14ac:dyDescent="0.3">
      <c r="A397" s="10" t="s">
        <v>383</v>
      </c>
      <c r="B397" s="10">
        <v>6</v>
      </c>
      <c r="C397" s="10" t="s">
        <v>757</v>
      </c>
      <c r="D397" s="11">
        <v>40544</v>
      </c>
      <c r="E397" s="11">
        <v>40908</v>
      </c>
      <c r="F397" s="10">
        <v>97396</v>
      </c>
      <c r="G397" s="10">
        <v>87178</v>
      </c>
      <c r="H397" s="183">
        <v>257725</v>
      </c>
      <c r="I397" s="183">
        <v>4098864</v>
      </c>
      <c r="J397" s="183">
        <v>0</v>
      </c>
      <c r="K397" s="183">
        <v>0</v>
      </c>
      <c r="L397" s="183">
        <v>4356589</v>
      </c>
      <c r="M397" s="183">
        <v>280305</v>
      </c>
      <c r="N397" s="10">
        <v>10218</v>
      </c>
      <c r="O397" s="183">
        <v>38663</v>
      </c>
      <c r="P397" s="183">
        <v>0</v>
      </c>
      <c r="Q397" s="183">
        <v>0</v>
      </c>
      <c r="R397" s="183">
        <v>0</v>
      </c>
      <c r="S397" s="183">
        <v>0</v>
      </c>
      <c r="T397" s="183">
        <v>38663</v>
      </c>
      <c r="U397" s="183">
        <v>4395252</v>
      </c>
      <c r="V397" s="183">
        <v>280305</v>
      </c>
      <c r="W397" s="183">
        <v>4675557</v>
      </c>
      <c r="X397" s="183">
        <v>86364</v>
      </c>
      <c r="Y397" s="183">
        <v>0</v>
      </c>
      <c r="Z397" s="183">
        <v>4761921</v>
      </c>
      <c r="AA397" s="184">
        <f t="shared" si="13"/>
        <v>48.892367243007925</v>
      </c>
    </row>
    <row r="398" spans="1:27" x14ac:dyDescent="0.3">
      <c r="A398" s="10" t="s">
        <v>177</v>
      </c>
      <c r="B398" s="10">
        <v>6</v>
      </c>
      <c r="C398" s="10" t="s">
        <v>704</v>
      </c>
      <c r="D398" s="11">
        <v>40725</v>
      </c>
      <c r="E398" s="11">
        <v>41090</v>
      </c>
      <c r="F398" s="10">
        <v>80980</v>
      </c>
      <c r="G398" s="10">
        <v>80980</v>
      </c>
      <c r="H398" s="183">
        <v>99360</v>
      </c>
      <c r="I398" s="183">
        <v>3060593</v>
      </c>
      <c r="J398" s="183">
        <v>0</v>
      </c>
      <c r="K398" s="183">
        <v>0</v>
      </c>
      <c r="L398" s="183">
        <v>3159953</v>
      </c>
      <c r="M398" s="183">
        <v>143850</v>
      </c>
      <c r="N398" s="10">
        <v>0</v>
      </c>
      <c r="O398" s="183">
        <v>0</v>
      </c>
      <c r="P398" s="183">
        <v>0</v>
      </c>
      <c r="Q398" s="183">
        <v>0</v>
      </c>
      <c r="R398" s="183">
        <v>0</v>
      </c>
      <c r="S398" s="183">
        <v>0</v>
      </c>
      <c r="T398" s="183">
        <v>0</v>
      </c>
      <c r="U398" s="183">
        <v>3159953</v>
      </c>
      <c r="V398" s="183">
        <v>143850</v>
      </c>
      <c r="W398" s="183">
        <v>3303803</v>
      </c>
      <c r="X398" s="183">
        <v>15271</v>
      </c>
      <c r="Y398" s="183">
        <v>0</v>
      </c>
      <c r="Z398" s="183">
        <v>3319074</v>
      </c>
      <c r="AA398" s="184">
        <f t="shared" si="13"/>
        <v>40.986342306742408</v>
      </c>
    </row>
    <row r="399" spans="1:27" x14ac:dyDescent="0.3">
      <c r="A399" s="10" t="s">
        <v>388</v>
      </c>
      <c r="B399" s="10">
        <v>6</v>
      </c>
      <c r="C399" s="10" t="s">
        <v>718</v>
      </c>
      <c r="D399" s="11">
        <v>40725</v>
      </c>
      <c r="E399" s="11">
        <v>41090</v>
      </c>
      <c r="F399" s="10">
        <v>134056</v>
      </c>
      <c r="G399" s="10">
        <v>134056</v>
      </c>
      <c r="H399" s="183">
        <v>83656</v>
      </c>
      <c r="I399" s="183">
        <v>4749696</v>
      </c>
      <c r="J399" s="183">
        <v>0</v>
      </c>
      <c r="K399" s="183">
        <v>0</v>
      </c>
      <c r="L399" s="183">
        <v>4833352</v>
      </c>
      <c r="M399" s="183">
        <v>114465</v>
      </c>
      <c r="N399" s="10">
        <v>0</v>
      </c>
      <c r="O399" s="183">
        <v>0</v>
      </c>
      <c r="P399" s="183">
        <v>0</v>
      </c>
      <c r="Q399" s="183">
        <v>0</v>
      </c>
      <c r="R399" s="183">
        <v>0</v>
      </c>
      <c r="S399" s="183">
        <v>0</v>
      </c>
      <c r="T399" s="183">
        <v>0</v>
      </c>
      <c r="U399" s="183">
        <v>4833352</v>
      </c>
      <c r="V399" s="183">
        <v>114465</v>
      </c>
      <c r="W399" s="183">
        <v>4947817</v>
      </c>
      <c r="X399" s="183">
        <v>60036</v>
      </c>
      <c r="Y399" s="183">
        <v>0</v>
      </c>
      <c r="Z399" s="183">
        <v>5007853</v>
      </c>
      <c r="AA399" s="184">
        <f t="shared" si="13"/>
        <v>37.356425672853135</v>
      </c>
    </row>
    <row r="400" spans="1:27" x14ac:dyDescent="0.3">
      <c r="A400" s="10" t="s">
        <v>338</v>
      </c>
      <c r="B400" s="10">
        <v>6</v>
      </c>
      <c r="C400" s="10" t="s">
        <v>704</v>
      </c>
      <c r="D400" s="11">
        <v>40544</v>
      </c>
      <c r="E400" s="11">
        <v>40908</v>
      </c>
      <c r="F400" s="10">
        <v>71997</v>
      </c>
      <c r="G400" s="10">
        <v>71707</v>
      </c>
      <c r="H400" s="183">
        <v>88696</v>
      </c>
      <c r="I400" s="183">
        <v>2050603</v>
      </c>
      <c r="J400" s="183">
        <v>0</v>
      </c>
      <c r="K400" s="183">
        <v>0</v>
      </c>
      <c r="L400" s="183">
        <v>2139299</v>
      </c>
      <c r="M400" s="183">
        <v>80809</v>
      </c>
      <c r="N400" s="10">
        <v>290</v>
      </c>
      <c r="O400" s="183">
        <v>0</v>
      </c>
      <c r="P400" s="183">
        <v>0</v>
      </c>
      <c r="Q400" s="183">
        <v>0</v>
      </c>
      <c r="R400" s="183">
        <v>0</v>
      </c>
      <c r="S400" s="183">
        <v>0</v>
      </c>
      <c r="T400" s="183">
        <v>0</v>
      </c>
      <c r="U400" s="183">
        <v>2139299</v>
      </c>
      <c r="V400" s="183">
        <v>80809</v>
      </c>
      <c r="W400" s="183">
        <v>2220108</v>
      </c>
      <c r="X400" s="183">
        <v>34440</v>
      </c>
      <c r="Y400" s="183">
        <v>0</v>
      </c>
      <c r="Z400" s="183">
        <v>2254548</v>
      </c>
      <c r="AA400" s="184">
        <f t="shared" si="13"/>
        <v>31.314471436309848</v>
      </c>
    </row>
    <row r="401" spans="1:28" x14ac:dyDescent="0.3">
      <c r="A401" s="10" t="s">
        <v>91</v>
      </c>
      <c r="B401" s="10">
        <v>6</v>
      </c>
      <c r="C401" s="10" t="s">
        <v>721</v>
      </c>
      <c r="D401" s="11">
        <v>40817</v>
      </c>
      <c r="E401" s="11">
        <v>41182</v>
      </c>
      <c r="F401" s="10">
        <v>274867</v>
      </c>
      <c r="G401" s="10">
        <v>274867</v>
      </c>
      <c r="H401" s="183">
        <v>359400</v>
      </c>
      <c r="I401" s="183">
        <v>1369135</v>
      </c>
      <c r="J401" s="183">
        <v>2280498</v>
      </c>
      <c r="K401" s="183">
        <v>3016</v>
      </c>
      <c r="L401" s="183">
        <v>4012049</v>
      </c>
      <c r="M401" s="183">
        <v>244344</v>
      </c>
      <c r="N401" s="10">
        <v>0</v>
      </c>
      <c r="O401" s="183">
        <v>0</v>
      </c>
      <c r="P401" s="183">
        <v>0</v>
      </c>
      <c r="Q401" s="183">
        <v>0</v>
      </c>
      <c r="R401" s="183">
        <v>0</v>
      </c>
      <c r="S401" s="183">
        <v>0</v>
      </c>
      <c r="T401" s="183">
        <v>0</v>
      </c>
      <c r="U401" s="183">
        <v>4012049</v>
      </c>
      <c r="V401" s="183">
        <v>244344</v>
      </c>
      <c r="W401" s="183">
        <v>4256393</v>
      </c>
      <c r="X401" s="183">
        <v>136554</v>
      </c>
      <c r="Y401" s="183">
        <v>40218</v>
      </c>
      <c r="Z401" s="183">
        <v>4433165</v>
      </c>
      <c r="AA401" s="184">
        <f t="shared" si="13"/>
        <v>16.128400280863108</v>
      </c>
    </row>
    <row r="402" spans="1:28" x14ac:dyDescent="0.3">
      <c r="A402" s="10" t="s">
        <v>378</v>
      </c>
      <c r="B402" s="10">
        <v>6</v>
      </c>
      <c r="C402" s="10" t="s">
        <v>704</v>
      </c>
      <c r="D402" s="11">
        <v>40634</v>
      </c>
      <c r="E402" s="11">
        <v>40999</v>
      </c>
      <c r="F402" s="10">
        <v>71755</v>
      </c>
      <c r="G402" s="10">
        <v>64690</v>
      </c>
      <c r="H402" s="183">
        <v>79561</v>
      </c>
      <c r="I402" s="183">
        <v>4289044</v>
      </c>
      <c r="J402" s="183">
        <v>0</v>
      </c>
      <c r="K402" s="183">
        <v>0</v>
      </c>
      <c r="L402" s="183">
        <v>4368605</v>
      </c>
      <c r="M402" s="183">
        <v>280877</v>
      </c>
      <c r="N402" s="10">
        <v>7065</v>
      </c>
      <c r="O402" s="183">
        <v>8242</v>
      </c>
      <c r="P402" s="183">
        <v>0</v>
      </c>
      <c r="Q402" s="183">
        <v>0</v>
      </c>
      <c r="R402" s="183">
        <v>148025</v>
      </c>
      <c r="S402" s="183">
        <v>0</v>
      </c>
      <c r="T402" s="183">
        <v>156267</v>
      </c>
      <c r="U402" s="183">
        <v>4524872</v>
      </c>
      <c r="V402" s="183">
        <v>280877</v>
      </c>
      <c r="W402" s="183">
        <v>4805749</v>
      </c>
      <c r="X402" s="183">
        <v>29542</v>
      </c>
      <c r="Y402" s="183">
        <v>0</v>
      </c>
      <c r="Z402" s="183">
        <v>4835291</v>
      </c>
      <c r="AA402" s="184">
        <f t="shared" si="13"/>
        <v>67.386119434185773</v>
      </c>
    </row>
    <row r="403" spans="1:28" x14ac:dyDescent="0.3">
      <c r="A403" s="10" t="s">
        <v>372</v>
      </c>
      <c r="B403" s="10">
        <v>6</v>
      </c>
      <c r="C403" s="10" t="s">
        <v>708</v>
      </c>
      <c r="D403" s="11">
        <v>40725</v>
      </c>
      <c r="E403" s="11">
        <v>41090</v>
      </c>
      <c r="F403" s="10">
        <v>89779</v>
      </c>
      <c r="G403" s="10">
        <v>89779</v>
      </c>
      <c r="H403" s="183">
        <v>278913</v>
      </c>
      <c r="I403" s="183">
        <v>4727746</v>
      </c>
      <c r="J403" s="183">
        <v>0</v>
      </c>
      <c r="K403" s="183">
        <v>150903</v>
      </c>
      <c r="L403" s="183">
        <v>5157562</v>
      </c>
      <c r="M403" s="183">
        <v>247223</v>
      </c>
      <c r="N403" s="10">
        <v>0</v>
      </c>
      <c r="O403" s="183">
        <v>0</v>
      </c>
      <c r="P403" s="183">
        <v>0</v>
      </c>
      <c r="Q403" s="183">
        <v>0</v>
      </c>
      <c r="R403" s="183">
        <v>0</v>
      </c>
      <c r="S403" s="183">
        <v>0</v>
      </c>
      <c r="T403" s="183">
        <v>0</v>
      </c>
      <c r="U403" s="183">
        <v>5157562</v>
      </c>
      <c r="V403" s="183">
        <v>247223</v>
      </c>
      <c r="W403" s="183">
        <v>5404785</v>
      </c>
      <c r="X403" s="183">
        <v>37198</v>
      </c>
      <c r="Y403" s="183">
        <v>20971</v>
      </c>
      <c r="Z403" s="183">
        <v>5462954</v>
      </c>
      <c r="AA403" s="184">
        <f t="shared" ref="AA403:AA409" si="16">Z403/F403</f>
        <v>60.848906759932724</v>
      </c>
    </row>
    <row r="404" spans="1:28" x14ac:dyDescent="0.3">
      <c r="A404" s="10" t="s">
        <v>318</v>
      </c>
      <c r="B404" s="10">
        <v>6</v>
      </c>
      <c r="C404" s="10" t="s">
        <v>721</v>
      </c>
      <c r="D404" s="11">
        <v>40725</v>
      </c>
      <c r="E404" s="11">
        <v>41090</v>
      </c>
      <c r="F404" s="10">
        <v>84094</v>
      </c>
      <c r="G404" s="10">
        <v>84094</v>
      </c>
      <c r="H404" s="183">
        <v>71195</v>
      </c>
      <c r="I404" s="183">
        <v>1500000</v>
      </c>
      <c r="J404" s="183">
        <v>0</v>
      </c>
      <c r="K404" s="183">
        <v>0</v>
      </c>
      <c r="L404" s="183">
        <v>1571195</v>
      </c>
      <c r="M404" s="183">
        <v>0</v>
      </c>
      <c r="N404" s="10">
        <v>0</v>
      </c>
      <c r="O404" s="183">
        <v>0</v>
      </c>
      <c r="P404" s="183">
        <v>0</v>
      </c>
      <c r="Q404" s="183">
        <v>0</v>
      </c>
      <c r="R404" s="183">
        <v>0</v>
      </c>
      <c r="S404" s="183">
        <v>0</v>
      </c>
      <c r="T404" s="183">
        <v>0</v>
      </c>
      <c r="U404" s="183">
        <v>1571195</v>
      </c>
      <c r="V404" s="183">
        <v>0</v>
      </c>
      <c r="W404" s="183">
        <v>1571195</v>
      </c>
      <c r="X404" s="183">
        <v>45628</v>
      </c>
      <c r="Y404" s="183">
        <v>0</v>
      </c>
      <c r="Z404" s="183">
        <v>1616823</v>
      </c>
      <c r="AA404" s="184">
        <f t="shared" si="16"/>
        <v>19.226377625038648</v>
      </c>
    </row>
    <row r="405" spans="1:28" x14ac:dyDescent="0.3">
      <c r="A405" s="10" t="s">
        <v>389</v>
      </c>
      <c r="B405" s="10">
        <v>6</v>
      </c>
      <c r="C405" s="10" t="s">
        <v>717</v>
      </c>
      <c r="D405" s="11">
        <v>40513</v>
      </c>
      <c r="E405" s="11">
        <v>40877</v>
      </c>
      <c r="F405" s="10">
        <v>82974</v>
      </c>
      <c r="G405" s="10">
        <v>82974</v>
      </c>
      <c r="H405" s="183">
        <v>117496</v>
      </c>
      <c r="I405" s="183">
        <v>3555518</v>
      </c>
      <c r="J405" s="183">
        <v>0</v>
      </c>
      <c r="K405" s="183">
        <v>0</v>
      </c>
      <c r="L405" s="183">
        <v>3673014</v>
      </c>
      <c r="M405" s="183">
        <v>232102</v>
      </c>
      <c r="N405" s="10">
        <v>0</v>
      </c>
      <c r="O405" s="183">
        <v>0</v>
      </c>
      <c r="P405" s="183">
        <v>0</v>
      </c>
      <c r="Q405" s="183">
        <v>0</v>
      </c>
      <c r="R405" s="183">
        <v>0</v>
      </c>
      <c r="S405" s="183">
        <v>0</v>
      </c>
      <c r="T405" s="183">
        <v>0</v>
      </c>
      <c r="U405" s="183">
        <v>3673014</v>
      </c>
      <c r="V405" s="183">
        <v>232102</v>
      </c>
      <c r="W405" s="183">
        <v>3905116</v>
      </c>
      <c r="X405" s="183">
        <v>38021</v>
      </c>
      <c r="Y405" s="183">
        <v>0</v>
      </c>
      <c r="Z405" s="183">
        <v>3943137</v>
      </c>
      <c r="AA405" s="184">
        <f t="shared" si="16"/>
        <v>47.522561284257719</v>
      </c>
    </row>
    <row r="406" spans="1:28" x14ac:dyDescent="0.3">
      <c r="A406" s="52" t="s">
        <v>1497</v>
      </c>
      <c r="B406" s="181"/>
      <c r="C406" s="171"/>
      <c r="D406" s="171"/>
      <c r="E406" s="171"/>
      <c r="F406" s="165">
        <f t="shared" ref="F406:Z406" si="17">SUM(F362:F405)</f>
        <v>5732259</v>
      </c>
      <c r="G406" s="165">
        <f t="shared" si="17"/>
        <v>5549965</v>
      </c>
      <c r="H406" s="172">
        <f t="shared" si="17"/>
        <v>9125486</v>
      </c>
      <c r="I406" s="172">
        <f t="shared" si="17"/>
        <v>197984781</v>
      </c>
      <c r="J406" s="172">
        <f t="shared" si="17"/>
        <v>16704773</v>
      </c>
      <c r="K406" s="172">
        <f t="shared" si="17"/>
        <v>812621</v>
      </c>
      <c r="L406" s="172">
        <f t="shared" si="17"/>
        <v>224627661</v>
      </c>
      <c r="M406" s="172">
        <f t="shared" si="17"/>
        <v>10957148</v>
      </c>
      <c r="N406" s="165">
        <f t="shared" si="17"/>
        <v>182294</v>
      </c>
      <c r="O406" s="172">
        <f t="shared" si="17"/>
        <v>520346</v>
      </c>
      <c r="P406" s="172">
        <f t="shared" si="17"/>
        <v>0</v>
      </c>
      <c r="Q406" s="172">
        <f t="shared" si="17"/>
        <v>6128</v>
      </c>
      <c r="R406" s="172">
        <f t="shared" si="17"/>
        <v>2375784</v>
      </c>
      <c r="S406" s="172">
        <f t="shared" si="17"/>
        <v>64715</v>
      </c>
      <c r="T406" s="172">
        <f t="shared" si="17"/>
        <v>2902258</v>
      </c>
      <c r="U406" s="172">
        <f t="shared" si="17"/>
        <v>227529919</v>
      </c>
      <c r="V406" s="172">
        <f t="shared" si="17"/>
        <v>11021863</v>
      </c>
      <c r="W406" s="172">
        <f t="shared" si="17"/>
        <v>238551782</v>
      </c>
      <c r="X406" s="172">
        <f t="shared" si="17"/>
        <v>3934242</v>
      </c>
      <c r="Y406" s="172">
        <f t="shared" si="17"/>
        <v>331229</v>
      </c>
      <c r="Z406" s="172">
        <f t="shared" si="17"/>
        <v>242817253</v>
      </c>
      <c r="AA406" s="186">
        <f t="shared" si="16"/>
        <v>42.359783987429736</v>
      </c>
      <c r="AB406" s="166"/>
    </row>
    <row r="407" spans="1:28" x14ac:dyDescent="0.3">
      <c r="A407" s="51" t="s">
        <v>1498</v>
      </c>
      <c r="F407" s="168">
        <f>F406/44</f>
        <v>130278.61363636363</v>
      </c>
      <c r="G407" s="168">
        <f t="shared" ref="G407:Z407" si="18">G406/44</f>
        <v>126135.56818181818</v>
      </c>
      <c r="H407" s="187">
        <f t="shared" si="18"/>
        <v>207397.40909090909</v>
      </c>
      <c r="I407" s="187">
        <f t="shared" si="18"/>
        <v>4499654.1136363633</v>
      </c>
      <c r="J407" s="187">
        <f t="shared" si="18"/>
        <v>379653.93181818182</v>
      </c>
      <c r="K407" s="187">
        <f t="shared" si="18"/>
        <v>18468.659090909092</v>
      </c>
      <c r="L407" s="187">
        <f t="shared" si="18"/>
        <v>5105174.1136363633</v>
      </c>
      <c r="M407" s="187">
        <f t="shared" si="18"/>
        <v>249026.09090909091</v>
      </c>
      <c r="N407" s="168">
        <f t="shared" si="18"/>
        <v>4143.045454545455</v>
      </c>
      <c r="O407" s="187">
        <f t="shared" si="18"/>
        <v>11826.045454545454</v>
      </c>
      <c r="P407" s="187">
        <f t="shared" si="18"/>
        <v>0</v>
      </c>
      <c r="Q407" s="187">
        <f t="shared" si="18"/>
        <v>139.27272727272728</v>
      </c>
      <c r="R407" s="187">
        <f t="shared" si="18"/>
        <v>53995.090909090912</v>
      </c>
      <c r="S407" s="187">
        <f t="shared" si="18"/>
        <v>1470.7954545454545</v>
      </c>
      <c r="T407" s="187">
        <f t="shared" si="18"/>
        <v>65960.409090909088</v>
      </c>
      <c r="U407" s="187">
        <f t="shared" si="18"/>
        <v>5171134.5227272725</v>
      </c>
      <c r="V407" s="187">
        <f t="shared" si="18"/>
        <v>250496.88636363635</v>
      </c>
      <c r="W407" s="187">
        <f t="shared" si="18"/>
        <v>5421631.4090909092</v>
      </c>
      <c r="X407" s="187">
        <f t="shared" si="18"/>
        <v>89414.590909090912</v>
      </c>
      <c r="Y407" s="187">
        <f t="shared" si="18"/>
        <v>7527.931818181818</v>
      </c>
      <c r="Z407" s="187">
        <f t="shared" si="18"/>
        <v>5518573.9318181816</v>
      </c>
      <c r="AA407" s="188"/>
      <c r="AB407" s="166"/>
    </row>
    <row r="408" spans="1:28" x14ac:dyDescent="0.3">
      <c r="A408" s="159"/>
      <c r="F408" s="166"/>
      <c r="G408" s="166"/>
      <c r="H408" s="166"/>
      <c r="I408" s="166"/>
      <c r="J408" s="166"/>
      <c r="K408" s="166"/>
      <c r="L408" s="166"/>
      <c r="M408" s="166"/>
      <c r="N408" s="166"/>
      <c r="O408" s="166"/>
      <c r="P408" s="166"/>
      <c r="Q408" s="166"/>
      <c r="R408" s="166"/>
      <c r="S408" s="166"/>
      <c r="T408" s="166"/>
      <c r="U408" s="166"/>
      <c r="V408" s="166"/>
      <c r="W408" s="166"/>
      <c r="X408" s="166"/>
      <c r="Y408" s="166"/>
      <c r="Z408" s="166"/>
      <c r="AA408" s="188"/>
      <c r="AB408" s="166"/>
    </row>
    <row r="409" spans="1:28" x14ac:dyDescent="0.3">
      <c r="A409" s="89" t="s">
        <v>1499</v>
      </c>
      <c r="B409" s="180"/>
      <c r="C409" s="163"/>
      <c r="D409" s="163"/>
      <c r="E409" s="163"/>
      <c r="F409" s="165">
        <f>F76+F154+F235+F312+F359+F406</f>
        <v>9897733</v>
      </c>
      <c r="G409" s="165">
        <f t="shared" ref="G409:Z409" si="19">G76+G154+G235+G312+G359+G406</f>
        <v>9134644</v>
      </c>
      <c r="H409" s="172">
        <f t="shared" si="19"/>
        <v>21530014</v>
      </c>
      <c r="I409" s="172">
        <f t="shared" si="19"/>
        <v>298191119</v>
      </c>
      <c r="J409" s="172">
        <f t="shared" si="19"/>
        <v>29695216</v>
      </c>
      <c r="K409" s="172">
        <f t="shared" si="19"/>
        <v>4955972</v>
      </c>
      <c r="L409" s="172">
        <f t="shared" si="19"/>
        <v>354372321</v>
      </c>
      <c r="M409" s="172">
        <f t="shared" si="19"/>
        <v>21845610</v>
      </c>
      <c r="N409" s="165">
        <f t="shared" si="19"/>
        <v>763089</v>
      </c>
      <c r="O409" s="172">
        <f t="shared" si="19"/>
        <v>3144473</v>
      </c>
      <c r="P409" s="172">
        <f t="shared" si="19"/>
        <v>1932736</v>
      </c>
      <c r="Q409" s="172">
        <f t="shared" si="19"/>
        <v>112241</v>
      </c>
      <c r="R409" s="172">
        <f t="shared" si="19"/>
        <v>4133418</v>
      </c>
      <c r="S409" s="172">
        <f t="shared" si="19"/>
        <v>172475</v>
      </c>
      <c r="T409" s="172">
        <f t="shared" si="19"/>
        <v>9322868</v>
      </c>
      <c r="U409" s="172">
        <f t="shared" si="19"/>
        <v>363695189</v>
      </c>
      <c r="V409" s="172">
        <f t="shared" si="19"/>
        <v>22018085</v>
      </c>
      <c r="W409" s="172">
        <f t="shared" si="19"/>
        <v>385713274</v>
      </c>
      <c r="X409" s="172">
        <f t="shared" si="19"/>
        <v>5878838</v>
      </c>
      <c r="Y409" s="172">
        <f t="shared" si="19"/>
        <v>532317</v>
      </c>
      <c r="Z409" s="172">
        <f t="shared" si="19"/>
        <v>392124429</v>
      </c>
      <c r="AA409" s="186">
        <f t="shared" si="16"/>
        <v>39.617600212088973</v>
      </c>
    </row>
    <row r="410" spans="1:28" x14ac:dyDescent="0.3">
      <c r="A410" s="91" t="s">
        <v>1500</v>
      </c>
      <c r="B410" s="166"/>
      <c r="C410" s="166"/>
      <c r="D410" s="166"/>
      <c r="E410" s="166"/>
      <c r="F410" s="168">
        <f>F409/388</f>
        <v>25509.621134020617</v>
      </c>
      <c r="G410" s="168">
        <f t="shared" ref="G410:Z410" si="20">G409/388</f>
        <v>23542.896907216495</v>
      </c>
      <c r="H410" s="187">
        <f t="shared" si="20"/>
        <v>55489.726804123711</v>
      </c>
      <c r="I410" s="187">
        <f t="shared" si="20"/>
        <v>768533.81185567006</v>
      </c>
      <c r="J410" s="187">
        <f t="shared" si="20"/>
        <v>76534.061855670108</v>
      </c>
      <c r="K410" s="187">
        <f t="shared" si="20"/>
        <v>12773.123711340206</v>
      </c>
      <c r="L410" s="187">
        <f t="shared" si="20"/>
        <v>913330.7242268041</v>
      </c>
      <c r="M410" s="187">
        <f t="shared" si="20"/>
        <v>56303.118556701033</v>
      </c>
      <c r="N410" s="168">
        <f t="shared" si="20"/>
        <v>1966.7242268041236</v>
      </c>
      <c r="O410" s="187">
        <f t="shared" si="20"/>
        <v>8104.3118556701029</v>
      </c>
      <c r="P410" s="187">
        <f t="shared" si="20"/>
        <v>4981.2783505154639</v>
      </c>
      <c r="Q410" s="187">
        <f t="shared" si="20"/>
        <v>289.28092783505156</v>
      </c>
      <c r="R410" s="187">
        <f t="shared" si="20"/>
        <v>10653.139175257733</v>
      </c>
      <c r="S410" s="187">
        <f t="shared" si="20"/>
        <v>444.52319587628864</v>
      </c>
      <c r="T410" s="187">
        <f t="shared" si="20"/>
        <v>24028.01030927835</v>
      </c>
      <c r="U410" s="187">
        <f t="shared" si="20"/>
        <v>937358.73453608248</v>
      </c>
      <c r="V410" s="187">
        <f t="shared" si="20"/>
        <v>56747.641752577321</v>
      </c>
      <c r="W410" s="187">
        <f t="shared" si="20"/>
        <v>994106.37628865975</v>
      </c>
      <c r="X410" s="187">
        <f t="shared" si="20"/>
        <v>15151.644329896908</v>
      </c>
      <c r="Y410" s="187">
        <f t="shared" si="20"/>
        <v>1371.9510309278351</v>
      </c>
      <c r="Z410" s="187">
        <f t="shared" si="20"/>
        <v>1010629.9716494846</v>
      </c>
      <c r="AA410" s="166"/>
    </row>
  </sheetData>
  <hyperlinks>
    <hyperlink ref="D1:E1" location="'Table of Contents'!A1" display="Return to Table of Contents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0"/>
  <sheetViews>
    <sheetView zoomScale="75" zoomScaleNormal="75" workbookViewId="0">
      <pane ySplit="2" topLeftCell="A3" activePane="bottomLeft" state="frozen"/>
      <selection pane="bottomLeft" activeCell="B1" sqref="B1"/>
    </sheetView>
  </sheetViews>
  <sheetFormatPr defaultRowHeight="14.4" x14ac:dyDescent="0.3"/>
  <cols>
    <col min="1" max="1" width="47.109375" bestFit="1" customWidth="1"/>
    <col min="3" max="3" width="10.33203125" customWidth="1"/>
    <col min="4" max="4" width="11.88671875" style="183" customWidth="1"/>
    <col min="5" max="5" width="13.5546875" style="183" customWidth="1"/>
    <col min="6" max="6" width="10.44140625" customWidth="1"/>
    <col min="7" max="7" width="11.44140625" style="183" customWidth="1"/>
    <col min="8" max="8" width="11.33203125" style="183" customWidth="1"/>
    <col min="9" max="9" width="10.33203125" customWidth="1"/>
    <col min="10" max="10" width="10.44140625" style="183" customWidth="1"/>
    <col min="11" max="11" width="10.6640625" style="183" customWidth="1"/>
    <col min="12" max="12" width="10.33203125" customWidth="1"/>
    <col min="13" max="13" width="10.88671875" style="183" customWidth="1"/>
    <col min="14" max="14" width="10.44140625" style="183" customWidth="1"/>
    <col min="15" max="15" width="10.88671875" customWidth="1"/>
    <col min="16" max="17" width="11" style="183" customWidth="1"/>
    <col min="18" max="18" width="11.5546875" customWidth="1"/>
    <col min="19" max="19" width="11.5546875" style="183" customWidth="1"/>
    <col min="20" max="20" width="11" style="183" customWidth="1"/>
  </cols>
  <sheetData>
    <row r="1" spans="1:20" s="159" customFormat="1" x14ac:dyDescent="0.3">
      <c r="A1" s="123" t="s">
        <v>1464</v>
      </c>
      <c r="D1" s="203" t="s">
        <v>1924</v>
      </c>
      <c r="E1" s="203"/>
      <c r="G1" s="183"/>
      <c r="H1" s="183"/>
      <c r="J1" s="183"/>
      <c r="K1" s="183"/>
      <c r="M1" s="183"/>
      <c r="N1" s="183"/>
      <c r="P1" s="183"/>
      <c r="Q1" s="183"/>
      <c r="S1" s="183"/>
      <c r="T1" s="183"/>
    </row>
    <row r="2" spans="1:20" s="160" customFormat="1" ht="43.2" x14ac:dyDescent="0.3">
      <c r="A2" s="160" t="s">
        <v>1465</v>
      </c>
      <c r="B2" s="160" t="s">
        <v>1466</v>
      </c>
      <c r="C2" s="160" t="s">
        <v>1850</v>
      </c>
      <c r="D2" s="185" t="s">
        <v>1851</v>
      </c>
      <c r="E2" s="185" t="s">
        <v>1852</v>
      </c>
      <c r="F2" s="160" t="s">
        <v>1853</v>
      </c>
      <c r="G2" s="185" t="s">
        <v>1854</v>
      </c>
      <c r="H2" s="185" t="s">
        <v>1855</v>
      </c>
      <c r="I2" s="160" t="s">
        <v>1856</v>
      </c>
      <c r="J2" s="185" t="s">
        <v>1857</v>
      </c>
      <c r="K2" s="185" t="s">
        <v>1858</v>
      </c>
      <c r="L2" s="160" t="s">
        <v>1859</v>
      </c>
      <c r="M2" s="185" t="s">
        <v>1860</v>
      </c>
      <c r="N2" s="185" t="s">
        <v>1861</v>
      </c>
      <c r="O2" s="160" t="s">
        <v>1862</v>
      </c>
      <c r="P2" s="185" t="s">
        <v>1863</v>
      </c>
      <c r="Q2" s="185" t="s">
        <v>1864</v>
      </c>
      <c r="R2" s="160" t="s">
        <v>1865</v>
      </c>
      <c r="S2" s="185" t="s">
        <v>1866</v>
      </c>
      <c r="T2" s="185" t="s">
        <v>1867</v>
      </c>
    </row>
    <row r="3" spans="1:20" x14ac:dyDescent="0.3">
      <c r="A3" s="105" t="s">
        <v>239</v>
      </c>
      <c r="B3" s="105">
        <v>1</v>
      </c>
      <c r="C3" s="105">
        <v>12</v>
      </c>
      <c r="D3" s="106">
        <v>6500</v>
      </c>
      <c r="E3" s="106">
        <v>11700</v>
      </c>
      <c r="F3" s="105"/>
      <c r="G3" s="106"/>
      <c r="H3" s="106"/>
      <c r="I3" s="105"/>
      <c r="J3" s="106"/>
      <c r="K3" s="106"/>
      <c r="L3" s="105"/>
      <c r="M3" s="106"/>
      <c r="N3" s="106"/>
      <c r="O3" s="105"/>
      <c r="P3" s="106"/>
      <c r="Q3" s="106"/>
      <c r="R3" s="105">
        <v>34</v>
      </c>
      <c r="S3" s="106">
        <v>8000</v>
      </c>
      <c r="T3" s="106">
        <v>18000</v>
      </c>
    </row>
    <row r="4" spans="1:20" x14ac:dyDescent="0.3">
      <c r="A4" s="105" t="s">
        <v>66</v>
      </c>
      <c r="B4" s="105">
        <v>1</v>
      </c>
      <c r="C4" s="105"/>
      <c r="D4" s="106"/>
      <c r="E4" s="106"/>
      <c r="F4" s="105"/>
      <c r="G4" s="106"/>
      <c r="H4" s="106"/>
      <c r="I4" s="105"/>
      <c r="J4" s="106"/>
      <c r="K4" s="106"/>
      <c r="L4" s="105"/>
      <c r="M4" s="106"/>
      <c r="N4" s="106"/>
      <c r="O4" s="105"/>
      <c r="P4" s="106"/>
      <c r="Q4" s="106"/>
      <c r="R4" s="105"/>
      <c r="S4" s="106"/>
      <c r="T4" s="106"/>
    </row>
    <row r="5" spans="1:20" x14ac:dyDescent="0.3">
      <c r="A5" s="105" t="s">
        <v>122</v>
      </c>
      <c r="B5" s="105">
        <v>1</v>
      </c>
      <c r="C5" s="105">
        <v>34</v>
      </c>
      <c r="D5" s="106">
        <v>20686</v>
      </c>
      <c r="E5" s="106">
        <v>20686</v>
      </c>
      <c r="F5" s="105"/>
      <c r="G5" s="106"/>
      <c r="H5" s="106"/>
      <c r="I5" s="105"/>
      <c r="J5" s="106"/>
      <c r="K5" s="106"/>
      <c r="L5" s="105"/>
      <c r="M5" s="106"/>
      <c r="N5" s="106"/>
      <c r="O5" s="105"/>
      <c r="P5" s="106"/>
      <c r="Q5" s="106"/>
      <c r="R5" s="105">
        <v>23</v>
      </c>
      <c r="S5" s="106">
        <v>11000</v>
      </c>
      <c r="T5" s="106">
        <v>11000</v>
      </c>
    </row>
    <row r="6" spans="1:20" x14ac:dyDescent="0.3">
      <c r="A6" s="105" t="s">
        <v>26</v>
      </c>
      <c r="B6" s="105">
        <v>1</v>
      </c>
      <c r="C6" s="105">
        <v>27</v>
      </c>
      <c r="D6" s="106">
        <v>7000</v>
      </c>
      <c r="E6" s="106">
        <v>24000</v>
      </c>
      <c r="F6" s="105"/>
      <c r="G6" s="106"/>
      <c r="H6" s="106"/>
      <c r="I6" s="105"/>
      <c r="J6" s="106"/>
      <c r="K6" s="106"/>
      <c r="L6" s="105"/>
      <c r="M6" s="106"/>
      <c r="N6" s="106"/>
      <c r="O6" s="105"/>
      <c r="P6" s="106"/>
      <c r="Q6" s="106"/>
      <c r="R6" s="105"/>
      <c r="S6" s="106"/>
      <c r="T6" s="106"/>
    </row>
    <row r="7" spans="1:20" x14ac:dyDescent="0.3">
      <c r="A7" s="105" t="s">
        <v>112</v>
      </c>
      <c r="B7" s="105">
        <v>1</v>
      </c>
      <c r="C7" s="105"/>
      <c r="D7" s="106"/>
      <c r="E7" s="106"/>
      <c r="F7" s="105"/>
      <c r="G7" s="106"/>
      <c r="H7" s="106"/>
      <c r="I7" s="105">
        <v>25</v>
      </c>
      <c r="J7" s="106">
        <v>8000</v>
      </c>
      <c r="K7" s="106">
        <v>20000</v>
      </c>
      <c r="L7" s="105">
        <v>12</v>
      </c>
      <c r="M7" s="106">
        <v>6500</v>
      </c>
      <c r="N7" s="106">
        <v>10000</v>
      </c>
      <c r="O7" s="105"/>
      <c r="P7" s="106"/>
      <c r="Q7" s="106"/>
      <c r="R7" s="105"/>
      <c r="S7" s="106"/>
      <c r="T7" s="106"/>
    </row>
    <row r="8" spans="1:20" x14ac:dyDescent="0.3">
      <c r="A8" s="105" t="s">
        <v>65</v>
      </c>
      <c r="B8" s="105">
        <v>1</v>
      </c>
      <c r="C8" s="105"/>
      <c r="D8" s="106"/>
      <c r="E8" s="106"/>
      <c r="F8" s="105"/>
      <c r="G8" s="106"/>
      <c r="H8" s="106"/>
      <c r="I8" s="105"/>
      <c r="J8" s="106"/>
      <c r="K8" s="106"/>
      <c r="L8" s="105"/>
      <c r="M8" s="106"/>
      <c r="N8" s="106"/>
      <c r="O8" s="105"/>
      <c r="P8" s="106"/>
      <c r="Q8" s="106"/>
      <c r="R8" s="105"/>
      <c r="S8" s="106"/>
      <c r="T8" s="106"/>
    </row>
    <row r="9" spans="1:20" x14ac:dyDescent="0.3">
      <c r="A9" s="105" t="s">
        <v>234</v>
      </c>
      <c r="B9" s="105">
        <v>1</v>
      </c>
      <c r="C9" s="105">
        <v>17</v>
      </c>
      <c r="D9" s="106">
        <v>16026</v>
      </c>
      <c r="E9" s="106">
        <v>16026</v>
      </c>
      <c r="F9" s="105"/>
      <c r="G9" s="106"/>
      <c r="H9" s="106"/>
      <c r="I9" s="105">
        <v>26</v>
      </c>
      <c r="J9" s="106">
        <v>21524</v>
      </c>
      <c r="K9" s="106">
        <v>21524</v>
      </c>
      <c r="L9" s="105"/>
      <c r="M9" s="106"/>
      <c r="N9" s="106"/>
      <c r="O9" s="105">
        <v>25</v>
      </c>
      <c r="P9" s="106">
        <v>22620</v>
      </c>
      <c r="Q9" s="106">
        <v>22620</v>
      </c>
      <c r="R9" s="105">
        <v>13</v>
      </c>
      <c r="S9" s="106">
        <v>8132</v>
      </c>
      <c r="T9" s="106">
        <v>8132</v>
      </c>
    </row>
    <row r="10" spans="1:20" x14ac:dyDescent="0.3">
      <c r="A10" s="105" t="s">
        <v>48</v>
      </c>
      <c r="B10" s="105">
        <v>1</v>
      </c>
      <c r="C10" s="105"/>
      <c r="D10" s="106"/>
      <c r="E10" s="106"/>
      <c r="F10" s="105"/>
      <c r="G10" s="106"/>
      <c r="H10" s="106"/>
      <c r="I10" s="105"/>
      <c r="J10" s="106"/>
      <c r="K10" s="106"/>
      <c r="L10" s="105">
        <v>20</v>
      </c>
      <c r="M10" s="106">
        <v>6000</v>
      </c>
      <c r="N10" s="106">
        <v>7000</v>
      </c>
      <c r="O10" s="105"/>
      <c r="P10" s="106"/>
      <c r="Q10" s="106"/>
      <c r="R10" s="105"/>
      <c r="S10" s="106"/>
      <c r="T10" s="106"/>
    </row>
    <row r="11" spans="1:20" x14ac:dyDescent="0.3">
      <c r="A11" s="105" t="s">
        <v>97</v>
      </c>
      <c r="B11" s="105">
        <v>1</v>
      </c>
      <c r="C11" s="105"/>
      <c r="D11" s="106"/>
      <c r="E11" s="106"/>
      <c r="F11" s="105"/>
      <c r="G11" s="106"/>
      <c r="H11" s="106"/>
      <c r="I11" s="105"/>
      <c r="J11" s="106"/>
      <c r="K11" s="106"/>
      <c r="L11" s="105"/>
      <c r="M11" s="106"/>
      <c r="N11" s="106"/>
      <c r="O11" s="105"/>
      <c r="P11" s="106"/>
      <c r="Q11" s="106"/>
      <c r="R11" s="105">
        <v>7</v>
      </c>
      <c r="S11" s="106">
        <v>2486</v>
      </c>
      <c r="T11" s="106">
        <v>4147</v>
      </c>
    </row>
    <row r="12" spans="1:20" x14ac:dyDescent="0.3">
      <c r="A12" s="105" t="s">
        <v>69</v>
      </c>
      <c r="B12" s="105">
        <v>1</v>
      </c>
      <c r="C12" s="105">
        <v>15</v>
      </c>
      <c r="D12" s="106">
        <v>7843</v>
      </c>
      <c r="E12" s="106">
        <v>7843</v>
      </c>
      <c r="F12" s="105"/>
      <c r="G12" s="106"/>
      <c r="H12" s="106"/>
      <c r="I12" s="105"/>
      <c r="J12" s="106"/>
      <c r="K12" s="106"/>
      <c r="L12" s="105"/>
      <c r="M12" s="106"/>
      <c r="N12" s="106"/>
      <c r="O12" s="105"/>
      <c r="P12" s="106"/>
      <c r="Q12" s="106"/>
      <c r="R12" s="105"/>
      <c r="S12" s="106"/>
      <c r="T12" s="106"/>
    </row>
    <row r="13" spans="1:20" x14ac:dyDescent="0.3">
      <c r="A13" s="105" t="s">
        <v>15</v>
      </c>
      <c r="B13" s="105">
        <v>1</v>
      </c>
      <c r="C13" s="105"/>
      <c r="D13" s="106"/>
      <c r="E13" s="106"/>
      <c r="F13" s="105"/>
      <c r="G13" s="106"/>
      <c r="H13" s="106"/>
      <c r="I13" s="105"/>
      <c r="J13" s="106"/>
      <c r="K13" s="106"/>
      <c r="L13" s="105"/>
      <c r="M13" s="106"/>
      <c r="N13" s="106"/>
      <c r="O13" s="105"/>
      <c r="P13" s="106"/>
      <c r="Q13" s="106"/>
      <c r="R13" s="105"/>
      <c r="S13" s="106">
        <v>3120</v>
      </c>
      <c r="T13" s="106">
        <v>10920</v>
      </c>
    </row>
    <row r="14" spans="1:20" x14ac:dyDescent="0.3">
      <c r="A14" s="105" t="s">
        <v>380</v>
      </c>
      <c r="B14" s="105">
        <v>1</v>
      </c>
      <c r="C14" s="105"/>
      <c r="D14" s="106"/>
      <c r="E14" s="106"/>
      <c r="F14" s="105"/>
      <c r="G14" s="106"/>
      <c r="H14" s="106"/>
      <c r="I14" s="105"/>
      <c r="J14" s="106"/>
      <c r="K14" s="106"/>
      <c r="L14" s="105"/>
      <c r="M14" s="106"/>
      <c r="N14" s="106"/>
      <c r="O14" s="105"/>
      <c r="P14" s="106"/>
      <c r="Q14" s="106"/>
      <c r="R14" s="105"/>
      <c r="S14" s="106"/>
      <c r="T14" s="106"/>
    </row>
    <row r="15" spans="1:20" x14ac:dyDescent="0.3">
      <c r="A15" s="105" t="s">
        <v>243</v>
      </c>
      <c r="B15" s="105">
        <v>1</v>
      </c>
      <c r="C15" s="105">
        <v>31</v>
      </c>
      <c r="D15" s="106">
        <v>8954</v>
      </c>
      <c r="E15" s="106">
        <v>18952</v>
      </c>
      <c r="F15" s="105"/>
      <c r="G15" s="106"/>
      <c r="H15" s="106"/>
      <c r="I15" s="105">
        <v>26</v>
      </c>
      <c r="J15" s="106">
        <v>18428</v>
      </c>
      <c r="K15" s="106">
        <v>20554</v>
      </c>
      <c r="L15" s="105"/>
      <c r="M15" s="106"/>
      <c r="N15" s="106"/>
      <c r="O15" s="105"/>
      <c r="P15" s="106"/>
      <c r="Q15" s="106"/>
      <c r="R15" s="105">
        <v>13</v>
      </c>
      <c r="S15" s="106">
        <v>6179</v>
      </c>
      <c r="T15" s="106">
        <v>7129</v>
      </c>
    </row>
    <row r="16" spans="1:20" x14ac:dyDescent="0.3">
      <c r="A16" s="105" t="s">
        <v>92</v>
      </c>
      <c r="B16" s="105">
        <v>1</v>
      </c>
      <c r="C16" s="105"/>
      <c r="D16" s="106"/>
      <c r="E16" s="106"/>
      <c r="F16" s="105"/>
      <c r="G16" s="106"/>
      <c r="H16" s="106"/>
      <c r="I16" s="105"/>
      <c r="J16" s="106"/>
      <c r="K16" s="106"/>
      <c r="L16" s="105"/>
      <c r="M16" s="106"/>
      <c r="N16" s="106"/>
      <c r="O16" s="105"/>
      <c r="P16" s="106"/>
      <c r="Q16" s="106"/>
      <c r="R16" s="105"/>
      <c r="S16" s="106"/>
      <c r="T16" s="106"/>
    </row>
    <row r="17" spans="1:20" x14ac:dyDescent="0.3">
      <c r="A17" s="105" t="s">
        <v>229</v>
      </c>
      <c r="B17" s="105">
        <v>1</v>
      </c>
      <c r="C17" s="105"/>
      <c r="D17" s="106"/>
      <c r="E17" s="106"/>
      <c r="F17" s="105"/>
      <c r="G17" s="106"/>
      <c r="H17" s="106"/>
      <c r="I17" s="105"/>
      <c r="J17" s="106"/>
      <c r="K17" s="106"/>
      <c r="L17" s="105"/>
      <c r="M17" s="106"/>
      <c r="N17" s="106"/>
      <c r="O17" s="105"/>
      <c r="P17" s="106"/>
      <c r="Q17" s="106"/>
      <c r="R17" s="105">
        <v>22</v>
      </c>
      <c r="S17" s="106">
        <v>10381</v>
      </c>
      <c r="T17" s="106">
        <v>17160</v>
      </c>
    </row>
    <row r="18" spans="1:20" x14ac:dyDescent="0.3">
      <c r="A18" s="105" t="s">
        <v>41</v>
      </c>
      <c r="B18" s="105">
        <v>1</v>
      </c>
      <c r="C18" s="105">
        <v>25</v>
      </c>
      <c r="D18" s="106">
        <v>14755</v>
      </c>
      <c r="E18" s="106">
        <v>14755</v>
      </c>
      <c r="F18" s="105"/>
      <c r="G18" s="106"/>
      <c r="H18" s="106"/>
      <c r="I18" s="105"/>
      <c r="J18" s="106"/>
      <c r="K18" s="106"/>
      <c r="L18" s="105">
        <v>8</v>
      </c>
      <c r="M18" s="106">
        <v>3619</v>
      </c>
      <c r="N18" s="106">
        <v>3619</v>
      </c>
      <c r="O18" s="105"/>
      <c r="P18" s="106"/>
      <c r="Q18" s="106"/>
      <c r="R18" s="105"/>
      <c r="S18" s="106"/>
      <c r="T18" s="106"/>
    </row>
    <row r="19" spans="1:20" x14ac:dyDescent="0.3">
      <c r="A19" s="105" t="s">
        <v>113</v>
      </c>
      <c r="B19" s="105">
        <v>1</v>
      </c>
      <c r="C19" s="105"/>
      <c r="D19" s="106"/>
      <c r="E19" s="106"/>
      <c r="F19" s="105"/>
      <c r="G19" s="106"/>
      <c r="H19" s="106"/>
      <c r="I19" s="105">
        <v>21</v>
      </c>
      <c r="J19" s="106">
        <v>8000</v>
      </c>
      <c r="K19" s="106">
        <v>16000</v>
      </c>
      <c r="L19" s="105"/>
      <c r="M19" s="106"/>
      <c r="N19" s="106"/>
      <c r="O19" s="105"/>
      <c r="P19" s="106"/>
      <c r="Q19" s="106"/>
      <c r="R19" s="105">
        <v>25</v>
      </c>
      <c r="S19" s="106">
        <v>6000</v>
      </c>
      <c r="T19" s="106">
        <v>10000</v>
      </c>
    </row>
    <row r="20" spans="1:20" x14ac:dyDescent="0.3">
      <c r="A20" s="105" t="s">
        <v>284</v>
      </c>
      <c r="B20" s="105">
        <v>1</v>
      </c>
      <c r="C20" s="105"/>
      <c r="D20" s="106"/>
      <c r="E20" s="106"/>
      <c r="F20" s="105">
        <v>15</v>
      </c>
      <c r="G20" s="106">
        <v>10140</v>
      </c>
      <c r="H20" s="106">
        <v>10257</v>
      </c>
      <c r="I20" s="105">
        <v>19</v>
      </c>
      <c r="J20" s="106">
        <v>10374</v>
      </c>
      <c r="K20" s="106">
        <v>10522</v>
      </c>
      <c r="L20" s="105"/>
      <c r="M20" s="106"/>
      <c r="N20" s="106"/>
      <c r="O20" s="105"/>
      <c r="P20" s="106"/>
      <c r="Q20" s="106"/>
      <c r="R20" s="105">
        <v>16</v>
      </c>
      <c r="S20" s="106">
        <v>6157</v>
      </c>
      <c r="T20" s="106">
        <v>6365</v>
      </c>
    </row>
    <row r="21" spans="1:20" x14ac:dyDescent="0.3">
      <c r="A21" s="105" t="s">
        <v>54</v>
      </c>
      <c r="B21" s="105">
        <v>1</v>
      </c>
      <c r="C21" s="105">
        <v>16</v>
      </c>
      <c r="D21" s="106">
        <v>8840</v>
      </c>
      <c r="E21" s="106">
        <v>8840</v>
      </c>
      <c r="F21" s="105"/>
      <c r="G21" s="106"/>
      <c r="H21" s="106"/>
      <c r="I21" s="105"/>
      <c r="J21" s="106"/>
      <c r="K21" s="106"/>
      <c r="L21" s="105"/>
      <c r="M21" s="106"/>
      <c r="N21" s="106"/>
      <c r="O21" s="105"/>
      <c r="P21" s="106"/>
      <c r="Q21" s="106"/>
      <c r="R21" s="105"/>
      <c r="S21" s="106"/>
      <c r="T21" s="106"/>
    </row>
    <row r="22" spans="1:20" x14ac:dyDescent="0.3">
      <c r="A22" s="105" t="s">
        <v>268</v>
      </c>
      <c r="B22" s="105">
        <v>1</v>
      </c>
      <c r="C22" s="105">
        <v>39</v>
      </c>
      <c r="D22" s="106">
        <v>20929</v>
      </c>
      <c r="E22" s="106">
        <v>21466</v>
      </c>
      <c r="F22" s="105">
        <v>13</v>
      </c>
      <c r="G22" s="106">
        <v>6292</v>
      </c>
      <c r="H22" s="106">
        <v>7436</v>
      </c>
      <c r="I22" s="105"/>
      <c r="J22" s="106"/>
      <c r="K22" s="106"/>
      <c r="L22" s="105"/>
      <c r="M22" s="106"/>
      <c r="N22" s="106"/>
      <c r="O22" s="105"/>
      <c r="P22" s="106"/>
      <c r="Q22" s="106"/>
      <c r="R22" s="105">
        <v>58</v>
      </c>
      <c r="S22" s="106">
        <v>23585</v>
      </c>
      <c r="T22" s="106">
        <v>27144</v>
      </c>
    </row>
    <row r="23" spans="1:20" x14ac:dyDescent="0.3">
      <c r="A23" s="105" t="s">
        <v>2</v>
      </c>
      <c r="B23" s="105">
        <v>1</v>
      </c>
      <c r="C23" s="105"/>
      <c r="D23" s="106"/>
      <c r="E23" s="106"/>
      <c r="F23" s="105"/>
      <c r="G23" s="106"/>
      <c r="H23" s="106"/>
      <c r="I23" s="105"/>
      <c r="J23" s="106"/>
      <c r="K23" s="106"/>
      <c r="L23" s="105"/>
      <c r="M23" s="106"/>
      <c r="N23" s="106"/>
      <c r="O23" s="105"/>
      <c r="P23" s="106"/>
      <c r="Q23" s="106"/>
      <c r="R23" s="105">
        <v>23</v>
      </c>
      <c r="S23" s="106">
        <v>8588</v>
      </c>
      <c r="T23" s="106">
        <v>8588</v>
      </c>
    </row>
    <row r="24" spans="1:20" x14ac:dyDescent="0.3">
      <c r="A24" s="105" t="s">
        <v>32</v>
      </c>
      <c r="B24" s="105">
        <v>1</v>
      </c>
      <c r="C24" s="105"/>
      <c r="D24" s="106"/>
      <c r="E24" s="106"/>
      <c r="F24" s="105"/>
      <c r="G24" s="106"/>
      <c r="H24" s="106"/>
      <c r="I24" s="105">
        <v>10</v>
      </c>
      <c r="J24" s="106">
        <v>5500</v>
      </c>
      <c r="K24" s="106">
        <v>6300</v>
      </c>
      <c r="L24" s="105"/>
      <c r="M24" s="106"/>
      <c r="N24" s="106"/>
      <c r="O24" s="105"/>
      <c r="P24" s="106"/>
      <c r="Q24" s="106"/>
      <c r="R24" s="105"/>
      <c r="S24" s="106"/>
      <c r="T24" s="106"/>
    </row>
    <row r="25" spans="1:20" x14ac:dyDescent="0.3">
      <c r="A25" s="105" t="s">
        <v>351</v>
      </c>
      <c r="B25" s="105">
        <v>1</v>
      </c>
      <c r="C25" s="105">
        <v>25</v>
      </c>
      <c r="D25" s="106">
        <v>14000</v>
      </c>
      <c r="E25" s="106">
        <v>19000</v>
      </c>
      <c r="F25" s="105"/>
      <c r="G25" s="106"/>
      <c r="H25" s="106"/>
      <c r="I25" s="105"/>
      <c r="J25" s="106"/>
      <c r="K25" s="106"/>
      <c r="L25" s="105"/>
      <c r="M25" s="106"/>
      <c r="N25" s="106"/>
      <c r="O25" s="105"/>
      <c r="P25" s="106"/>
      <c r="Q25" s="106"/>
      <c r="R25" s="105">
        <v>13</v>
      </c>
      <c r="S25" s="106">
        <v>7000</v>
      </c>
      <c r="T25" s="106">
        <v>10000</v>
      </c>
    </row>
    <row r="26" spans="1:20" x14ac:dyDescent="0.3">
      <c r="A26" s="105" t="s">
        <v>102</v>
      </c>
      <c r="B26" s="105">
        <v>1</v>
      </c>
      <c r="C26" s="105">
        <v>7</v>
      </c>
      <c r="D26" s="106">
        <v>986</v>
      </c>
      <c r="E26" s="106">
        <v>986</v>
      </c>
      <c r="F26" s="105"/>
      <c r="G26" s="106"/>
      <c r="H26" s="106"/>
      <c r="I26" s="105"/>
      <c r="J26" s="106"/>
      <c r="K26" s="106"/>
      <c r="L26" s="105"/>
      <c r="M26" s="106"/>
      <c r="N26" s="106"/>
      <c r="O26" s="105"/>
      <c r="P26" s="106"/>
      <c r="Q26" s="106"/>
      <c r="R26" s="105"/>
      <c r="S26" s="106"/>
      <c r="T26" s="106"/>
    </row>
    <row r="27" spans="1:20" x14ac:dyDescent="0.3">
      <c r="A27" s="105" t="s">
        <v>9</v>
      </c>
      <c r="B27" s="105">
        <v>1</v>
      </c>
      <c r="C27" s="105"/>
      <c r="D27" s="106"/>
      <c r="E27" s="106"/>
      <c r="F27" s="105"/>
      <c r="G27" s="106"/>
      <c r="H27" s="106"/>
      <c r="I27" s="105"/>
      <c r="J27" s="106"/>
      <c r="K27" s="106"/>
      <c r="L27" s="105"/>
      <c r="M27" s="106"/>
      <c r="N27" s="106"/>
      <c r="O27" s="105"/>
      <c r="P27" s="106"/>
      <c r="Q27" s="106"/>
      <c r="R27" s="105">
        <v>26</v>
      </c>
      <c r="S27" s="106">
        <v>9700</v>
      </c>
      <c r="T27" s="106">
        <v>15000</v>
      </c>
    </row>
    <row r="28" spans="1:20" x14ac:dyDescent="0.3">
      <c r="A28" s="105" t="s">
        <v>110</v>
      </c>
      <c r="B28" s="105">
        <v>1</v>
      </c>
      <c r="C28" s="105">
        <v>27</v>
      </c>
      <c r="D28" s="106">
        <v>14040</v>
      </c>
      <c r="E28" s="106">
        <v>14040</v>
      </c>
      <c r="F28" s="105"/>
      <c r="G28" s="106"/>
      <c r="H28" s="106"/>
      <c r="I28" s="105">
        <v>18</v>
      </c>
      <c r="J28" s="106">
        <v>9427</v>
      </c>
      <c r="K28" s="106">
        <v>9427</v>
      </c>
      <c r="L28" s="105"/>
      <c r="M28" s="106"/>
      <c r="N28" s="106"/>
      <c r="O28" s="105"/>
      <c r="P28" s="106"/>
      <c r="Q28" s="106"/>
      <c r="R28" s="105">
        <v>12</v>
      </c>
      <c r="S28" s="106">
        <v>5872</v>
      </c>
      <c r="T28" s="106">
        <v>5872</v>
      </c>
    </row>
    <row r="29" spans="1:20" x14ac:dyDescent="0.3">
      <c r="A29" s="105" t="s">
        <v>47</v>
      </c>
      <c r="B29" s="105">
        <v>1</v>
      </c>
      <c r="C29" s="105">
        <v>18</v>
      </c>
      <c r="D29" s="106">
        <v>10296</v>
      </c>
      <c r="E29" s="106">
        <v>17494</v>
      </c>
      <c r="F29" s="105"/>
      <c r="G29" s="106"/>
      <c r="H29" s="106"/>
      <c r="I29" s="105">
        <v>22</v>
      </c>
      <c r="J29" s="106">
        <v>10868</v>
      </c>
      <c r="K29" s="106">
        <v>13650</v>
      </c>
      <c r="L29" s="105"/>
      <c r="M29" s="106"/>
      <c r="N29" s="106"/>
      <c r="O29" s="105"/>
      <c r="P29" s="106"/>
      <c r="Q29" s="106"/>
      <c r="R29" s="105">
        <v>9</v>
      </c>
      <c r="S29" s="106">
        <v>4095</v>
      </c>
      <c r="T29" s="106">
        <v>4284</v>
      </c>
    </row>
    <row r="30" spans="1:20" x14ac:dyDescent="0.3">
      <c r="A30" s="105" t="s">
        <v>224</v>
      </c>
      <c r="B30" s="105">
        <v>1</v>
      </c>
      <c r="C30" s="105"/>
      <c r="D30" s="106"/>
      <c r="E30" s="106"/>
      <c r="F30" s="105"/>
      <c r="G30" s="106"/>
      <c r="H30" s="106"/>
      <c r="I30" s="105"/>
      <c r="J30" s="106"/>
      <c r="K30" s="106"/>
      <c r="L30" s="105">
        <v>19</v>
      </c>
      <c r="M30" s="106">
        <v>15412</v>
      </c>
      <c r="N30" s="106">
        <v>19902</v>
      </c>
      <c r="O30" s="105"/>
      <c r="P30" s="106"/>
      <c r="Q30" s="106"/>
      <c r="R30" s="105">
        <v>6</v>
      </c>
      <c r="S30" s="106">
        <v>1628</v>
      </c>
      <c r="T30" s="106">
        <v>2442</v>
      </c>
    </row>
    <row r="31" spans="1:20" x14ac:dyDescent="0.3">
      <c r="A31" s="105" t="s">
        <v>215</v>
      </c>
      <c r="B31" s="105">
        <v>1</v>
      </c>
      <c r="C31" s="105"/>
      <c r="D31" s="106"/>
      <c r="E31" s="106"/>
      <c r="F31" s="105"/>
      <c r="G31" s="106"/>
      <c r="H31" s="106"/>
      <c r="I31" s="105"/>
      <c r="J31" s="106"/>
      <c r="K31" s="106"/>
      <c r="L31" s="105"/>
      <c r="M31" s="106"/>
      <c r="N31" s="106"/>
      <c r="O31" s="105"/>
      <c r="P31" s="106"/>
      <c r="Q31" s="106"/>
      <c r="R31" s="105">
        <v>4</v>
      </c>
      <c r="S31" s="106">
        <v>1664</v>
      </c>
      <c r="T31" s="106">
        <v>2540</v>
      </c>
    </row>
    <row r="32" spans="1:20" x14ac:dyDescent="0.3">
      <c r="A32" s="105" t="s">
        <v>53</v>
      </c>
      <c r="B32" s="105">
        <v>1</v>
      </c>
      <c r="C32" s="105"/>
      <c r="D32" s="106"/>
      <c r="E32" s="106"/>
      <c r="F32" s="105"/>
      <c r="G32" s="106"/>
      <c r="H32" s="106"/>
      <c r="I32" s="105"/>
      <c r="J32" s="106"/>
      <c r="K32" s="106"/>
      <c r="L32" s="105"/>
      <c r="M32" s="106"/>
      <c r="N32" s="106"/>
      <c r="O32" s="105"/>
      <c r="P32" s="106"/>
      <c r="Q32" s="106"/>
      <c r="R32" s="105">
        <v>5</v>
      </c>
      <c r="S32" s="106">
        <v>100</v>
      </c>
      <c r="T32" s="106">
        <v>2080</v>
      </c>
    </row>
    <row r="33" spans="1:20" x14ac:dyDescent="0.3">
      <c r="A33" s="105" t="s">
        <v>145</v>
      </c>
      <c r="B33" s="105">
        <v>1</v>
      </c>
      <c r="C33" s="105"/>
      <c r="D33" s="106"/>
      <c r="E33" s="106"/>
      <c r="F33" s="105"/>
      <c r="G33" s="106"/>
      <c r="H33" s="106"/>
      <c r="I33" s="105"/>
      <c r="J33" s="106"/>
      <c r="K33" s="106"/>
      <c r="L33" s="105">
        <v>34</v>
      </c>
      <c r="M33" s="106">
        <v>27404</v>
      </c>
      <c r="N33" s="106">
        <v>27404</v>
      </c>
      <c r="O33" s="105"/>
      <c r="P33" s="106"/>
      <c r="Q33" s="106"/>
      <c r="R33" s="105">
        <v>2</v>
      </c>
      <c r="S33" s="106">
        <v>1690</v>
      </c>
      <c r="T33" s="106">
        <v>1690</v>
      </c>
    </row>
    <row r="34" spans="1:20" x14ac:dyDescent="0.3">
      <c r="A34" s="105" t="s">
        <v>210</v>
      </c>
      <c r="B34" s="105">
        <v>1</v>
      </c>
      <c r="C34" s="105"/>
      <c r="D34" s="106"/>
      <c r="E34" s="106"/>
      <c r="F34" s="105"/>
      <c r="G34" s="106"/>
      <c r="H34" s="106"/>
      <c r="I34" s="105"/>
      <c r="J34" s="106"/>
      <c r="K34" s="106"/>
      <c r="L34" s="105"/>
      <c r="M34" s="106"/>
      <c r="N34" s="106"/>
      <c r="O34" s="105"/>
      <c r="P34" s="106"/>
      <c r="Q34" s="106"/>
      <c r="R34" s="105">
        <v>15</v>
      </c>
      <c r="S34" s="106">
        <v>1800</v>
      </c>
      <c r="T34" s="106">
        <v>6000</v>
      </c>
    </row>
    <row r="35" spans="1:20" x14ac:dyDescent="0.3">
      <c r="A35" s="105" t="s">
        <v>208</v>
      </c>
      <c r="B35" s="105">
        <v>1</v>
      </c>
      <c r="C35" s="105"/>
      <c r="D35" s="106"/>
      <c r="E35" s="106"/>
      <c r="F35" s="105"/>
      <c r="G35" s="106"/>
      <c r="H35" s="106"/>
      <c r="I35" s="105"/>
      <c r="J35" s="106"/>
      <c r="K35" s="106"/>
      <c r="L35" s="105"/>
      <c r="M35" s="106"/>
      <c r="N35" s="106"/>
      <c r="O35" s="105"/>
      <c r="P35" s="106"/>
      <c r="Q35" s="106"/>
      <c r="R35" s="105">
        <v>20</v>
      </c>
      <c r="S35" s="106">
        <v>15000</v>
      </c>
      <c r="T35" s="106">
        <v>25000</v>
      </c>
    </row>
    <row r="36" spans="1:20" x14ac:dyDescent="0.3">
      <c r="A36" s="105" t="s">
        <v>3</v>
      </c>
      <c r="B36" s="105">
        <v>1</v>
      </c>
      <c r="C36" s="105"/>
      <c r="D36" s="106"/>
      <c r="E36" s="106"/>
      <c r="F36" s="105"/>
      <c r="G36" s="106"/>
      <c r="H36" s="106"/>
      <c r="I36" s="105"/>
      <c r="J36" s="106"/>
      <c r="K36" s="106"/>
      <c r="L36" s="105"/>
      <c r="M36" s="106"/>
      <c r="N36" s="106"/>
      <c r="O36" s="105"/>
      <c r="P36" s="106"/>
      <c r="Q36" s="106"/>
      <c r="R36" s="105"/>
      <c r="S36" s="106"/>
      <c r="T36" s="106"/>
    </row>
    <row r="37" spans="1:20" x14ac:dyDescent="0.3">
      <c r="A37" s="105" t="s">
        <v>206</v>
      </c>
      <c r="B37" s="105">
        <v>1</v>
      </c>
      <c r="C37" s="105">
        <v>30</v>
      </c>
      <c r="D37" s="106">
        <v>12050</v>
      </c>
      <c r="E37" s="106">
        <v>15500</v>
      </c>
      <c r="F37" s="105"/>
      <c r="G37" s="106"/>
      <c r="H37" s="106"/>
      <c r="I37" s="105"/>
      <c r="J37" s="106"/>
      <c r="K37" s="106"/>
      <c r="L37" s="105"/>
      <c r="M37" s="106"/>
      <c r="N37" s="106"/>
      <c r="O37" s="105"/>
      <c r="P37" s="106"/>
      <c r="Q37" s="106"/>
      <c r="R37" s="105">
        <v>20</v>
      </c>
      <c r="S37" s="106">
        <v>9800</v>
      </c>
      <c r="T37" s="106">
        <v>13500</v>
      </c>
    </row>
    <row r="38" spans="1:20" x14ac:dyDescent="0.3">
      <c r="A38" s="105" t="s">
        <v>36</v>
      </c>
      <c r="B38" s="105">
        <v>1</v>
      </c>
      <c r="C38" s="105"/>
      <c r="D38" s="106"/>
      <c r="E38" s="106"/>
      <c r="F38" s="105"/>
      <c r="G38" s="106"/>
      <c r="H38" s="106"/>
      <c r="I38" s="105"/>
      <c r="J38" s="106"/>
      <c r="K38" s="106"/>
      <c r="L38" s="105"/>
      <c r="M38" s="106"/>
      <c r="N38" s="106"/>
      <c r="O38" s="105"/>
      <c r="P38" s="106"/>
      <c r="Q38" s="106"/>
      <c r="R38" s="105">
        <v>15</v>
      </c>
      <c r="S38" s="106">
        <v>8000</v>
      </c>
      <c r="T38" s="106">
        <v>11000</v>
      </c>
    </row>
    <row r="39" spans="1:20" x14ac:dyDescent="0.3">
      <c r="A39" s="105" t="s">
        <v>68</v>
      </c>
      <c r="B39" s="105">
        <v>1</v>
      </c>
      <c r="C39" s="105">
        <v>8</v>
      </c>
      <c r="D39" s="106">
        <v>4540</v>
      </c>
      <c r="E39" s="106">
        <v>6240</v>
      </c>
      <c r="F39" s="105"/>
      <c r="G39" s="106"/>
      <c r="H39" s="106"/>
      <c r="I39" s="105"/>
      <c r="J39" s="106"/>
      <c r="K39" s="106"/>
      <c r="L39" s="105"/>
      <c r="M39" s="106"/>
      <c r="N39" s="106"/>
      <c r="O39" s="105"/>
      <c r="P39" s="106"/>
      <c r="Q39" s="106"/>
      <c r="R39" s="105"/>
      <c r="S39" s="106"/>
      <c r="T39" s="106"/>
    </row>
    <row r="40" spans="1:20" x14ac:dyDescent="0.3">
      <c r="A40" s="105" t="s">
        <v>11</v>
      </c>
      <c r="B40" s="105">
        <v>1</v>
      </c>
      <c r="C40" s="105">
        <v>22</v>
      </c>
      <c r="D40" s="106">
        <v>11190</v>
      </c>
      <c r="E40" s="106">
        <v>11190</v>
      </c>
      <c r="F40" s="105"/>
      <c r="G40" s="106"/>
      <c r="H40" s="106"/>
      <c r="I40" s="105"/>
      <c r="J40" s="106"/>
      <c r="K40" s="106"/>
      <c r="L40" s="105"/>
      <c r="M40" s="106"/>
      <c r="N40" s="106"/>
      <c r="O40" s="105"/>
      <c r="P40" s="106"/>
      <c r="Q40" s="106"/>
      <c r="R40" s="105">
        <v>12</v>
      </c>
      <c r="S40" s="106">
        <v>3456</v>
      </c>
      <c r="T40" s="106">
        <v>3456</v>
      </c>
    </row>
    <row r="41" spans="1:20" x14ac:dyDescent="0.3">
      <c r="A41" s="105" t="s">
        <v>34</v>
      </c>
      <c r="B41" s="105">
        <v>1</v>
      </c>
      <c r="C41" s="105"/>
      <c r="D41" s="106"/>
      <c r="E41" s="106"/>
      <c r="F41" s="105"/>
      <c r="G41" s="106"/>
      <c r="H41" s="106"/>
      <c r="I41" s="105">
        <v>22</v>
      </c>
      <c r="J41" s="106">
        <v>9724</v>
      </c>
      <c r="K41" s="106">
        <v>9724</v>
      </c>
      <c r="L41" s="105">
        <v>17</v>
      </c>
      <c r="M41" s="106">
        <v>7514</v>
      </c>
      <c r="N41" s="106">
        <v>7514</v>
      </c>
      <c r="O41" s="105"/>
      <c r="P41" s="106"/>
      <c r="Q41" s="106"/>
      <c r="R41" s="105">
        <v>9</v>
      </c>
      <c r="S41" s="106">
        <v>3861</v>
      </c>
      <c r="T41" s="106">
        <v>3861</v>
      </c>
    </row>
    <row r="42" spans="1:20" x14ac:dyDescent="0.3">
      <c r="A42" s="105" t="s">
        <v>100</v>
      </c>
      <c r="B42" s="105">
        <v>1</v>
      </c>
      <c r="C42" s="105"/>
      <c r="D42" s="106"/>
      <c r="E42" s="106"/>
      <c r="F42" s="105"/>
      <c r="G42" s="106"/>
      <c r="H42" s="106"/>
      <c r="I42" s="105"/>
      <c r="J42" s="106"/>
      <c r="K42" s="106"/>
      <c r="L42" s="105"/>
      <c r="M42" s="106"/>
      <c r="N42" s="106"/>
      <c r="O42" s="105"/>
      <c r="P42" s="106"/>
      <c r="Q42" s="106"/>
      <c r="R42" s="105">
        <v>25</v>
      </c>
      <c r="S42" s="106">
        <v>7000</v>
      </c>
      <c r="T42" s="106">
        <v>9000</v>
      </c>
    </row>
    <row r="43" spans="1:20" x14ac:dyDescent="0.3">
      <c r="A43" s="105" t="s">
        <v>67</v>
      </c>
      <c r="B43" s="105">
        <v>1</v>
      </c>
      <c r="C43" s="105"/>
      <c r="D43" s="106"/>
      <c r="E43" s="106"/>
      <c r="F43" s="105"/>
      <c r="G43" s="106"/>
      <c r="H43" s="106"/>
      <c r="I43" s="105">
        <v>23</v>
      </c>
      <c r="J43" s="106">
        <v>10466</v>
      </c>
      <c r="K43" s="106">
        <v>10466</v>
      </c>
      <c r="L43" s="105"/>
      <c r="M43" s="106"/>
      <c r="N43" s="106"/>
      <c r="O43" s="105"/>
      <c r="P43" s="106"/>
      <c r="Q43" s="106"/>
      <c r="R43" s="105"/>
      <c r="S43" s="106"/>
      <c r="T43" s="106"/>
    </row>
    <row r="44" spans="1:20" x14ac:dyDescent="0.3">
      <c r="A44" s="105" t="s">
        <v>7</v>
      </c>
      <c r="B44" s="105">
        <v>1</v>
      </c>
      <c r="C44" s="105">
        <v>3</v>
      </c>
      <c r="D44" s="106">
        <v>1500</v>
      </c>
      <c r="E44" s="106">
        <v>2500</v>
      </c>
      <c r="F44" s="105"/>
      <c r="G44" s="106"/>
      <c r="H44" s="106"/>
      <c r="I44" s="105"/>
      <c r="J44" s="106"/>
      <c r="K44" s="106"/>
      <c r="L44" s="105"/>
      <c r="M44" s="106"/>
      <c r="N44" s="106"/>
      <c r="O44" s="105"/>
      <c r="P44" s="106"/>
      <c r="Q44" s="106"/>
      <c r="R44" s="105"/>
      <c r="S44" s="106"/>
      <c r="T44" s="106"/>
    </row>
    <row r="45" spans="1:20" x14ac:dyDescent="0.3">
      <c r="A45" s="105" t="s">
        <v>80</v>
      </c>
      <c r="B45" s="105">
        <v>1</v>
      </c>
      <c r="C45" s="105"/>
      <c r="D45" s="106"/>
      <c r="E45" s="106"/>
      <c r="F45" s="105"/>
      <c r="G45" s="106"/>
      <c r="H45" s="106"/>
      <c r="I45" s="105"/>
      <c r="J45" s="106"/>
      <c r="K45" s="106"/>
      <c r="L45" s="105"/>
      <c r="M45" s="106"/>
      <c r="N45" s="106"/>
      <c r="O45" s="105">
        <v>1</v>
      </c>
      <c r="P45" s="106">
        <v>500</v>
      </c>
      <c r="Q45" s="106">
        <v>1500</v>
      </c>
      <c r="R45" s="105">
        <v>20</v>
      </c>
      <c r="S45" s="106">
        <v>7900</v>
      </c>
      <c r="T45" s="106">
        <v>8320</v>
      </c>
    </row>
    <row r="46" spans="1:20" x14ac:dyDescent="0.3">
      <c r="A46" s="105" t="s">
        <v>4</v>
      </c>
      <c r="B46" s="105">
        <v>1</v>
      </c>
      <c r="C46" s="105"/>
      <c r="D46" s="106"/>
      <c r="E46" s="106"/>
      <c r="F46" s="105"/>
      <c r="G46" s="106"/>
      <c r="H46" s="106"/>
      <c r="I46" s="105"/>
      <c r="J46" s="106"/>
      <c r="K46" s="106"/>
      <c r="L46" s="105"/>
      <c r="M46" s="106"/>
      <c r="N46" s="106"/>
      <c r="O46" s="105"/>
      <c r="P46" s="106"/>
      <c r="Q46" s="106"/>
      <c r="R46" s="105">
        <v>13</v>
      </c>
      <c r="S46" s="106">
        <v>3900</v>
      </c>
      <c r="T46" s="106">
        <v>5982</v>
      </c>
    </row>
    <row r="47" spans="1:20" x14ac:dyDescent="0.3">
      <c r="A47" s="105" t="s">
        <v>51</v>
      </c>
      <c r="B47" s="105">
        <v>1</v>
      </c>
      <c r="C47" s="105"/>
      <c r="D47" s="106"/>
      <c r="E47" s="106"/>
      <c r="F47" s="105"/>
      <c r="G47" s="106"/>
      <c r="H47" s="106"/>
      <c r="I47" s="105"/>
      <c r="J47" s="106"/>
      <c r="K47" s="106"/>
      <c r="L47" s="105"/>
      <c r="M47" s="106"/>
      <c r="N47" s="106"/>
      <c r="O47" s="105"/>
      <c r="P47" s="106"/>
      <c r="Q47" s="106"/>
      <c r="R47" s="105"/>
      <c r="S47" s="106"/>
      <c r="T47" s="106"/>
    </row>
    <row r="48" spans="1:20" x14ac:dyDescent="0.3">
      <c r="A48" s="105" t="s">
        <v>183</v>
      </c>
      <c r="B48" s="105">
        <v>1</v>
      </c>
      <c r="C48" s="105">
        <v>21</v>
      </c>
      <c r="D48" s="106">
        <v>11782</v>
      </c>
      <c r="E48" s="106">
        <v>11782</v>
      </c>
      <c r="F48" s="105"/>
      <c r="G48" s="106"/>
      <c r="H48" s="106"/>
      <c r="I48" s="105">
        <v>21</v>
      </c>
      <c r="J48" s="106">
        <v>11782</v>
      </c>
      <c r="K48" s="106">
        <v>11782</v>
      </c>
      <c r="L48" s="105">
        <v>15</v>
      </c>
      <c r="M48" s="106">
        <v>6302</v>
      </c>
      <c r="N48" s="106">
        <v>6302</v>
      </c>
      <c r="O48" s="105"/>
      <c r="P48" s="106"/>
      <c r="Q48" s="106"/>
      <c r="R48" s="105">
        <v>21</v>
      </c>
      <c r="S48" s="106">
        <v>9118</v>
      </c>
      <c r="T48" s="106">
        <v>11642</v>
      </c>
    </row>
    <row r="49" spans="1:20" x14ac:dyDescent="0.3">
      <c r="A49" s="105" t="s">
        <v>132</v>
      </c>
      <c r="B49" s="105">
        <v>1</v>
      </c>
      <c r="C49" s="105"/>
      <c r="D49" s="106"/>
      <c r="E49" s="106"/>
      <c r="F49" s="105"/>
      <c r="G49" s="106"/>
      <c r="H49" s="106"/>
      <c r="I49" s="105">
        <v>40</v>
      </c>
      <c r="J49" s="106">
        <v>47453</v>
      </c>
      <c r="K49" s="106">
        <v>61913</v>
      </c>
      <c r="L49" s="105"/>
      <c r="M49" s="106"/>
      <c r="N49" s="106"/>
      <c r="O49" s="105">
        <v>40</v>
      </c>
      <c r="P49" s="106">
        <v>33903</v>
      </c>
      <c r="Q49" s="106">
        <v>44144</v>
      </c>
      <c r="R49" s="105">
        <v>40</v>
      </c>
      <c r="S49" s="106">
        <v>27803</v>
      </c>
      <c r="T49" s="106">
        <v>36214</v>
      </c>
    </row>
    <row r="50" spans="1:20" x14ac:dyDescent="0.3">
      <c r="A50" s="105" t="s">
        <v>222</v>
      </c>
      <c r="B50" s="105">
        <v>1</v>
      </c>
      <c r="C50" s="105"/>
      <c r="D50" s="106"/>
      <c r="E50" s="106"/>
      <c r="F50" s="105"/>
      <c r="G50" s="106"/>
      <c r="H50" s="106"/>
      <c r="I50" s="105"/>
      <c r="J50" s="106"/>
      <c r="K50" s="106"/>
      <c r="L50" s="105"/>
      <c r="M50" s="106"/>
      <c r="N50" s="106"/>
      <c r="O50" s="105"/>
      <c r="P50" s="106"/>
      <c r="Q50" s="106"/>
      <c r="R50" s="105">
        <v>26</v>
      </c>
      <c r="S50" s="106">
        <v>9000</v>
      </c>
      <c r="T50" s="106">
        <v>11000</v>
      </c>
    </row>
    <row r="51" spans="1:20" x14ac:dyDescent="0.3">
      <c r="A51" s="105" t="s">
        <v>35</v>
      </c>
      <c r="B51" s="105">
        <v>1</v>
      </c>
      <c r="C51" s="105"/>
      <c r="D51" s="106"/>
      <c r="E51" s="106"/>
      <c r="F51" s="105"/>
      <c r="G51" s="106"/>
      <c r="H51" s="106"/>
      <c r="I51" s="105"/>
      <c r="J51" s="106"/>
      <c r="K51" s="106"/>
      <c r="L51" s="105"/>
      <c r="M51" s="106"/>
      <c r="N51" s="106"/>
      <c r="O51" s="105"/>
      <c r="P51" s="106"/>
      <c r="Q51" s="106"/>
      <c r="R51" s="105"/>
      <c r="S51" s="106"/>
      <c r="T51" s="106"/>
    </row>
    <row r="52" spans="1:20" x14ac:dyDescent="0.3">
      <c r="A52" s="105" t="s">
        <v>381</v>
      </c>
      <c r="B52" s="105">
        <v>1</v>
      </c>
      <c r="C52" s="105">
        <v>1</v>
      </c>
      <c r="D52" s="106">
        <v>100</v>
      </c>
      <c r="E52" s="106">
        <v>100</v>
      </c>
      <c r="F52" s="105">
        <v>1</v>
      </c>
      <c r="G52" s="106">
        <v>100</v>
      </c>
      <c r="H52" s="106">
        <v>100</v>
      </c>
      <c r="I52" s="105">
        <v>1</v>
      </c>
      <c r="J52" s="106">
        <v>100</v>
      </c>
      <c r="K52" s="106">
        <v>100</v>
      </c>
      <c r="L52" s="105">
        <v>1</v>
      </c>
      <c r="M52" s="106">
        <v>100</v>
      </c>
      <c r="N52" s="106">
        <v>100</v>
      </c>
      <c r="O52" s="105">
        <v>1</v>
      </c>
      <c r="P52" s="106">
        <v>100</v>
      </c>
      <c r="Q52" s="106">
        <v>100</v>
      </c>
      <c r="R52" s="105">
        <v>1</v>
      </c>
      <c r="S52" s="106">
        <v>100</v>
      </c>
      <c r="T52" s="106">
        <v>100</v>
      </c>
    </row>
    <row r="53" spans="1:20" x14ac:dyDescent="0.3">
      <c r="A53" s="105" t="s">
        <v>271</v>
      </c>
      <c r="B53" s="105">
        <v>1</v>
      </c>
      <c r="C53" s="105">
        <v>31</v>
      </c>
      <c r="D53" s="106">
        <v>15849</v>
      </c>
      <c r="E53" s="106">
        <v>17450</v>
      </c>
      <c r="F53" s="105">
        <v>29</v>
      </c>
      <c r="G53" s="106">
        <v>10478</v>
      </c>
      <c r="H53" s="106">
        <v>13208</v>
      </c>
      <c r="I53" s="105">
        <v>8</v>
      </c>
      <c r="J53" s="106">
        <v>4351</v>
      </c>
      <c r="K53" s="106">
        <v>4472</v>
      </c>
      <c r="L53" s="105"/>
      <c r="M53" s="106"/>
      <c r="N53" s="106"/>
      <c r="O53" s="105"/>
      <c r="P53" s="106"/>
      <c r="Q53" s="106"/>
      <c r="R53" s="105"/>
      <c r="S53" s="106"/>
      <c r="T53" s="106"/>
    </row>
    <row r="54" spans="1:20" x14ac:dyDescent="0.3">
      <c r="A54" s="105" t="s">
        <v>82</v>
      </c>
      <c r="B54" s="105">
        <v>1</v>
      </c>
      <c r="C54" s="105"/>
      <c r="D54" s="106"/>
      <c r="E54" s="106"/>
      <c r="F54" s="105"/>
      <c r="G54" s="106"/>
      <c r="H54" s="106"/>
      <c r="I54" s="105"/>
      <c r="J54" s="106"/>
      <c r="K54" s="106"/>
      <c r="L54" s="105"/>
      <c r="M54" s="106"/>
      <c r="N54" s="106"/>
      <c r="O54" s="105"/>
      <c r="P54" s="106"/>
      <c r="Q54" s="106"/>
      <c r="R54" s="105">
        <v>16</v>
      </c>
      <c r="S54" s="106">
        <v>4000</v>
      </c>
      <c r="T54" s="106">
        <v>10000</v>
      </c>
    </row>
    <row r="55" spans="1:20" x14ac:dyDescent="0.3">
      <c r="A55" s="105" t="s">
        <v>377</v>
      </c>
      <c r="B55" s="105">
        <v>1</v>
      </c>
      <c r="C55" s="105"/>
      <c r="D55" s="106"/>
      <c r="E55" s="106"/>
      <c r="F55" s="105"/>
      <c r="G55" s="106"/>
      <c r="H55" s="106"/>
      <c r="I55" s="105"/>
      <c r="J55" s="106"/>
      <c r="K55" s="106"/>
      <c r="L55" s="105"/>
      <c r="M55" s="106"/>
      <c r="N55" s="106"/>
      <c r="O55" s="105"/>
      <c r="P55" s="106"/>
      <c r="Q55" s="106"/>
      <c r="R55" s="105"/>
      <c r="S55" s="106"/>
      <c r="T55" s="106"/>
    </row>
    <row r="56" spans="1:20" x14ac:dyDescent="0.3">
      <c r="A56" s="105" t="s">
        <v>155</v>
      </c>
      <c r="B56" s="105">
        <v>1</v>
      </c>
      <c r="C56" s="105"/>
      <c r="D56" s="106"/>
      <c r="E56" s="106"/>
      <c r="F56" s="105"/>
      <c r="G56" s="106"/>
      <c r="H56" s="106"/>
      <c r="I56" s="105"/>
      <c r="J56" s="106"/>
      <c r="K56" s="106"/>
      <c r="L56" s="105"/>
      <c r="M56" s="106"/>
      <c r="N56" s="106"/>
      <c r="O56" s="105"/>
      <c r="P56" s="106"/>
      <c r="Q56" s="106"/>
      <c r="R56" s="105">
        <v>20</v>
      </c>
      <c r="S56" s="106">
        <v>9386</v>
      </c>
      <c r="T56" s="106">
        <v>13000</v>
      </c>
    </row>
    <row r="57" spans="1:20" x14ac:dyDescent="0.3">
      <c r="A57" s="105" t="s">
        <v>16</v>
      </c>
      <c r="B57" s="105">
        <v>1</v>
      </c>
      <c r="C57" s="105"/>
      <c r="D57" s="106"/>
      <c r="E57" s="106"/>
      <c r="F57" s="105"/>
      <c r="G57" s="106"/>
      <c r="H57" s="106"/>
      <c r="I57" s="105"/>
      <c r="J57" s="106"/>
      <c r="K57" s="106"/>
      <c r="L57" s="105"/>
      <c r="M57" s="106"/>
      <c r="N57" s="106"/>
      <c r="O57" s="105"/>
      <c r="P57" s="106"/>
      <c r="Q57" s="106"/>
      <c r="R57" s="105">
        <v>29</v>
      </c>
      <c r="S57" s="106">
        <v>11767</v>
      </c>
      <c r="T57" s="106">
        <v>11767</v>
      </c>
    </row>
    <row r="58" spans="1:20" x14ac:dyDescent="0.3">
      <c r="A58" s="105" t="s">
        <v>10</v>
      </c>
      <c r="B58" s="105">
        <v>1</v>
      </c>
      <c r="C58" s="105"/>
      <c r="D58" s="106"/>
      <c r="E58" s="106"/>
      <c r="F58" s="105"/>
      <c r="G58" s="106"/>
      <c r="H58" s="106"/>
      <c r="I58" s="105"/>
      <c r="J58" s="106"/>
      <c r="K58" s="106"/>
      <c r="L58" s="105"/>
      <c r="M58" s="106"/>
      <c r="N58" s="106"/>
      <c r="O58" s="105"/>
      <c r="P58" s="106"/>
      <c r="Q58" s="106"/>
      <c r="R58" s="105"/>
      <c r="S58" s="106"/>
      <c r="T58" s="106"/>
    </row>
    <row r="59" spans="1:20" x14ac:dyDescent="0.3">
      <c r="A59" s="105" t="s">
        <v>6</v>
      </c>
      <c r="B59" s="105">
        <v>1</v>
      </c>
      <c r="C59" s="105"/>
      <c r="D59" s="106"/>
      <c r="E59" s="106"/>
      <c r="F59" s="105"/>
      <c r="G59" s="106"/>
      <c r="H59" s="106"/>
      <c r="I59" s="105"/>
      <c r="J59" s="106"/>
      <c r="K59" s="106"/>
      <c r="L59" s="105">
        <v>18</v>
      </c>
      <c r="M59" s="106">
        <v>7488</v>
      </c>
      <c r="N59" s="106">
        <v>11232</v>
      </c>
      <c r="O59" s="105"/>
      <c r="P59" s="106"/>
      <c r="Q59" s="106"/>
      <c r="R59" s="105"/>
      <c r="S59" s="106">
        <v>6178</v>
      </c>
      <c r="T59" s="106">
        <v>7208</v>
      </c>
    </row>
    <row r="60" spans="1:20" x14ac:dyDescent="0.3">
      <c r="A60" s="105" t="s">
        <v>17</v>
      </c>
      <c r="B60" s="105">
        <v>1</v>
      </c>
      <c r="C60" s="105"/>
      <c r="D60" s="106"/>
      <c r="E60" s="106"/>
      <c r="F60" s="105"/>
      <c r="G60" s="106"/>
      <c r="H60" s="106"/>
      <c r="I60" s="105">
        <v>20</v>
      </c>
      <c r="J60" s="106">
        <v>9555</v>
      </c>
      <c r="K60" s="106">
        <v>9744</v>
      </c>
      <c r="L60" s="105">
        <v>23</v>
      </c>
      <c r="M60" s="106">
        <v>10500</v>
      </c>
      <c r="N60" s="106">
        <v>12184</v>
      </c>
      <c r="O60" s="105">
        <v>28</v>
      </c>
      <c r="P60" s="106">
        <v>17205</v>
      </c>
      <c r="Q60" s="106">
        <v>18135</v>
      </c>
      <c r="R60" s="105">
        <v>34</v>
      </c>
      <c r="S60" s="106">
        <v>17205</v>
      </c>
      <c r="T60" s="106">
        <v>18795</v>
      </c>
    </row>
    <row r="61" spans="1:20" x14ac:dyDescent="0.3">
      <c r="A61" s="105" t="s">
        <v>23</v>
      </c>
      <c r="B61" s="105">
        <v>1</v>
      </c>
      <c r="C61" s="105"/>
      <c r="D61" s="106"/>
      <c r="E61" s="106"/>
      <c r="F61" s="105"/>
      <c r="G61" s="106"/>
      <c r="H61" s="106"/>
      <c r="I61" s="105"/>
      <c r="J61" s="106"/>
      <c r="K61" s="106"/>
      <c r="L61" s="105"/>
      <c r="M61" s="106"/>
      <c r="N61" s="106"/>
      <c r="O61" s="105"/>
      <c r="P61" s="106"/>
      <c r="Q61" s="106"/>
      <c r="R61" s="105">
        <v>8</v>
      </c>
      <c r="S61" s="106">
        <v>3264</v>
      </c>
      <c r="T61" s="106">
        <v>6120</v>
      </c>
    </row>
    <row r="62" spans="1:20" x14ac:dyDescent="0.3">
      <c r="A62" s="105" t="s">
        <v>64</v>
      </c>
      <c r="B62" s="105">
        <v>1</v>
      </c>
      <c r="C62" s="105">
        <v>19</v>
      </c>
      <c r="D62" s="106">
        <v>8398</v>
      </c>
      <c r="E62" s="106">
        <v>8398</v>
      </c>
      <c r="F62" s="105"/>
      <c r="G62" s="106"/>
      <c r="H62" s="106"/>
      <c r="I62" s="105"/>
      <c r="J62" s="106"/>
      <c r="K62" s="106"/>
      <c r="L62" s="105"/>
      <c r="M62" s="106"/>
      <c r="N62" s="106"/>
      <c r="O62" s="105"/>
      <c r="P62" s="106"/>
      <c r="Q62" s="106"/>
      <c r="R62" s="105">
        <v>10</v>
      </c>
      <c r="S62" s="106">
        <v>2130</v>
      </c>
      <c r="T62" s="106">
        <v>2130</v>
      </c>
    </row>
    <row r="63" spans="1:20" x14ac:dyDescent="0.3">
      <c r="A63" s="105" t="s">
        <v>232</v>
      </c>
      <c r="B63" s="105">
        <v>1</v>
      </c>
      <c r="C63" s="105"/>
      <c r="D63" s="106"/>
      <c r="E63" s="106"/>
      <c r="F63" s="105"/>
      <c r="G63" s="106"/>
      <c r="H63" s="106"/>
      <c r="I63" s="105"/>
      <c r="J63" s="106"/>
      <c r="K63" s="106"/>
      <c r="L63" s="105"/>
      <c r="M63" s="106"/>
      <c r="N63" s="106"/>
      <c r="O63" s="105"/>
      <c r="P63" s="106"/>
      <c r="Q63" s="106"/>
      <c r="R63" s="105">
        <v>25</v>
      </c>
      <c r="S63" s="106">
        <v>9850</v>
      </c>
      <c r="T63" s="106">
        <v>11000</v>
      </c>
    </row>
    <row r="64" spans="1:20" x14ac:dyDescent="0.3">
      <c r="A64" s="105" t="s">
        <v>13</v>
      </c>
      <c r="B64" s="105">
        <v>1</v>
      </c>
      <c r="C64" s="105"/>
      <c r="D64" s="106"/>
      <c r="E64" s="106"/>
      <c r="F64" s="105"/>
      <c r="G64" s="106"/>
      <c r="H64" s="106"/>
      <c r="I64" s="105"/>
      <c r="J64" s="106"/>
      <c r="K64" s="106"/>
      <c r="L64" s="105"/>
      <c r="M64" s="106"/>
      <c r="N64" s="106"/>
      <c r="O64" s="105"/>
      <c r="P64" s="106"/>
      <c r="Q64" s="106"/>
      <c r="R64" s="105">
        <v>10</v>
      </c>
      <c r="S64" s="106">
        <v>3000</v>
      </c>
      <c r="T64" s="106">
        <v>4000</v>
      </c>
    </row>
    <row r="65" spans="1:20" x14ac:dyDescent="0.3">
      <c r="A65" s="105" t="s">
        <v>70</v>
      </c>
      <c r="B65" s="105">
        <v>1</v>
      </c>
      <c r="C65" s="105"/>
      <c r="D65" s="106"/>
      <c r="E65" s="106"/>
      <c r="F65" s="105"/>
      <c r="G65" s="106"/>
      <c r="H65" s="106"/>
      <c r="I65" s="105"/>
      <c r="J65" s="106"/>
      <c r="K65" s="106"/>
      <c r="L65" s="105"/>
      <c r="M65" s="106"/>
      <c r="N65" s="106"/>
      <c r="O65" s="105"/>
      <c r="P65" s="106"/>
      <c r="Q65" s="106"/>
      <c r="R65" s="105">
        <v>28</v>
      </c>
      <c r="S65" s="106">
        <v>11870</v>
      </c>
      <c r="T65" s="106">
        <v>15000</v>
      </c>
    </row>
    <row r="66" spans="1:20" x14ac:dyDescent="0.3">
      <c r="A66" s="105" t="s">
        <v>78</v>
      </c>
      <c r="B66" s="105">
        <v>1</v>
      </c>
      <c r="C66" s="105">
        <v>9</v>
      </c>
      <c r="D66" s="106">
        <v>4400</v>
      </c>
      <c r="E66" s="106">
        <v>4800</v>
      </c>
      <c r="F66" s="105"/>
      <c r="G66" s="106"/>
      <c r="H66" s="106"/>
      <c r="I66" s="105"/>
      <c r="J66" s="106"/>
      <c r="K66" s="106"/>
      <c r="L66" s="105"/>
      <c r="M66" s="106"/>
      <c r="N66" s="106"/>
      <c r="O66" s="105"/>
      <c r="P66" s="106"/>
      <c r="Q66" s="106"/>
      <c r="R66" s="105">
        <v>4</v>
      </c>
      <c r="S66" s="106">
        <v>2050</v>
      </c>
      <c r="T66" s="106">
        <v>3500</v>
      </c>
    </row>
    <row r="67" spans="1:20" x14ac:dyDescent="0.3">
      <c r="A67" s="105" t="s">
        <v>28</v>
      </c>
      <c r="B67" s="105">
        <v>1</v>
      </c>
      <c r="C67" s="105"/>
      <c r="D67" s="106"/>
      <c r="E67" s="106"/>
      <c r="F67" s="105"/>
      <c r="G67" s="106"/>
      <c r="H67" s="106"/>
      <c r="I67" s="105"/>
      <c r="J67" s="106"/>
      <c r="K67" s="106"/>
      <c r="L67" s="105"/>
      <c r="M67" s="106"/>
      <c r="N67" s="106"/>
      <c r="O67" s="105"/>
      <c r="P67" s="106"/>
      <c r="Q67" s="106"/>
      <c r="R67" s="105">
        <v>13</v>
      </c>
      <c r="S67" s="106">
        <v>4500</v>
      </c>
      <c r="T67" s="106">
        <v>5500</v>
      </c>
    </row>
    <row r="68" spans="1:20" x14ac:dyDescent="0.3">
      <c r="A68" s="105" t="s">
        <v>87</v>
      </c>
      <c r="B68" s="105">
        <v>1</v>
      </c>
      <c r="C68" s="105">
        <v>21</v>
      </c>
      <c r="D68" s="106">
        <v>9900</v>
      </c>
      <c r="E68" s="106">
        <v>10000</v>
      </c>
      <c r="F68" s="105"/>
      <c r="G68" s="106"/>
      <c r="H68" s="106"/>
      <c r="I68" s="105"/>
      <c r="J68" s="106"/>
      <c r="K68" s="106"/>
      <c r="L68" s="105"/>
      <c r="M68" s="106"/>
      <c r="N68" s="106"/>
      <c r="O68" s="105"/>
      <c r="P68" s="106"/>
      <c r="Q68" s="106"/>
      <c r="R68" s="105">
        <v>11</v>
      </c>
      <c r="S68" s="106">
        <v>6900</v>
      </c>
      <c r="T68" s="106">
        <v>7200</v>
      </c>
    </row>
    <row r="69" spans="1:20" x14ac:dyDescent="0.3">
      <c r="A69" s="105" t="s">
        <v>89</v>
      </c>
      <c r="B69" s="105">
        <v>1</v>
      </c>
      <c r="C69" s="105"/>
      <c r="D69" s="106"/>
      <c r="E69" s="106"/>
      <c r="F69" s="105"/>
      <c r="G69" s="106"/>
      <c r="H69" s="106"/>
      <c r="I69" s="105"/>
      <c r="J69" s="106"/>
      <c r="K69" s="106"/>
      <c r="L69" s="105"/>
      <c r="M69" s="106"/>
      <c r="N69" s="106"/>
      <c r="O69" s="105"/>
      <c r="P69" s="106"/>
      <c r="Q69" s="106"/>
      <c r="R69" s="105">
        <v>6</v>
      </c>
      <c r="S69" s="106">
        <v>2309</v>
      </c>
      <c r="T69" s="106">
        <v>2309</v>
      </c>
    </row>
    <row r="70" spans="1:20" x14ac:dyDescent="0.3">
      <c r="A70" s="105" t="s">
        <v>24</v>
      </c>
      <c r="B70" s="105">
        <v>1</v>
      </c>
      <c r="C70" s="105"/>
      <c r="D70" s="106"/>
      <c r="E70" s="106"/>
      <c r="F70" s="105"/>
      <c r="G70" s="106"/>
      <c r="H70" s="106"/>
      <c r="I70" s="105"/>
      <c r="J70" s="106"/>
      <c r="K70" s="106"/>
      <c r="L70" s="105"/>
      <c r="M70" s="106"/>
      <c r="N70" s="106"/>
      <c r="O70" s="105"/>
      <c r="P70" s="106"/>
      <c r="Q70" s="106"/>
      <c r="R70" s="105">
        <v>29</v>
      </c>
      <c r="S70" s="106">
        <v>5820</v>
      </c>
      <c r="T70" s="106">
        <v>7700</v>
      </c>
    </row>
    <row r="71" spans="1:20" x14ac:dyDescent="0.3">
      <c r="A71" s="105" t="s">
        <v>57</v>
      </c>
      <c r="B71" s="105">
        <v>1</v>
      </c>
      <c r="C71" s="105"/>
      <c r="D71" s="106"/>
      <c r="E71" s="106"/>
      <c r="F71" s="105"/>
      <c r="G71" s="106"/>
      <c r="H71" s="106"/>
      <c r="I71" s="105"/>
      <c r="J71" s="106"/>
      <c r="K71" s="106"/>
      <c r="L71" s="105"/>
      <c r="M71" s="106"/>
      <c r="N71" s="106"/>
      <c r="O71" s="105"/>
      <c r="P71" s="106"/>
      <c r="Q71" s="106"/>
      <c r="R71" s="105"/>
      <c r="S71" s="106"/>
      <c r="T71" s="106"/>
    </row>
    <row r="72" spans="1:20" x14ac:dyDescent="0.3">
      <c r="A72" s="105" t="s">
        <v>61</v>
      </c>
      <c r="B72" s="105">
        <v>1</v>
      </c>
      <c r="C72" s="105"/>
      <c r="D72" s="106"/>
      <c r="E72" s="106"/>
      <c r="F72" s="105"/>
      <c r="G72" s="106"/>
      <c r="H72" s="106"/>
      <c r="I72" s="105"/>
      <c r="J72" s="106"/>
      <c r="K72" s="106"/>
      <c r="L72" s="105"/>
      <c r="M72" s="106"/>
      <c r="N72" s="106"/>
      <c r="O72" s="105"/>
      <c r="P72" s="106"/>
      <c r="Q72" s="106"/>
      <c r="R72" s="105"/>
      <c r="S72" s="106"/>
      <c r="T72" s="106"/>
    </row>
    <row r="73" spans="1:20" x14ac:dyDescent="0.3">
      <c r="A73" s="105" t="s">
        <v>81</v>
      </c>
      <c r="B73" s="105">
        <v>1</v>
      </c>
      <c r="C73" s="105"/>
      <c r="D73" s="106"/>
      <c r="E73" s="106"/>
      <c r="F73" s="105"/>
      <c r="G73" s="106"/>
      <c r="H73" s="106"/>
      <c r="I73" s="105">
        <v>14</v>
      </c>
      <c r="J73" s="106">
        <v>5356</v>
      </c>
      <c r="K73" s="106">
        <v>5411</v>
      </c>
      <c r="L73" s="105">
        <v>17</v>
      </c>
      <c r="M73" s="106">
        <v>6500</v>
      </c>
      <c r="N73" s="106">
        <v>7350</v>
      </c>
      <c r="O73" s="105"/>
      <c r="P73" s="106"/>
      <c r="Q73" s="106"/>
      <c r="R73" s="105"/>
      <c r="S73" s="106"/>
      <c r="T73" s="106"/>
    </row>
    <row r="74" spans="1:20" x14ac:dyDescent="0.3">
      <c r="A74" s="105" t="s">
        <v>90</v>
      </c>
      <c r="B74" s="105">
        <v>1</v>
      </c>
      <c r="C74" s="105"/>
      <c r="D74" s="106"/>
      <c r="E74" s="106"/>
      <c r="F74" s="105"/>
      <c r="G74" s="106"/>
      <c r="H74" s="106"/>
      <c r="I74" s="105"/>
      <c r="J74" s="106"/>
      <c r="K74" s="106"/>
      <c r="L74" s="105"/>
      <c r="M74" s="106"/>
      <c r="N74" s="106"/>
      <c r="O74" s="105"/>
      <c r="P74" s="106"/>
      <c r="Q74" s="106"/>
      <c r="R74" s="105">
        <v>14</v>
      </c>
      <c r="S74" s="106">
        <v>5400</v>
      </c>
      <c r="T74" s="106">
        <v>9100</v>
      </c>
    </row>
    <row r="75" spans="1:20" x14ac:dyDescent="0.3">
      <c r="A75" s="105" t="s">
        <v>39</v>
      </c>
      <c r="B75" s="105">
        <v>1</v>
      </c>
      <c r="C75" s="105">
        <v>21</v>
      </c>
      <c r="D75" s="106">
        <v>6316</v>
      </c>
      <c r="E75" s="106">
        <v>9475</v>
      </c>
      <c r="F75" s="105"/>
      <c r="G75" s="106"/>
      <c r="H75" s="106"/>
      <c r="I75" s="105"/>
      <c r="J75" s="106"/>
      <c r="K75" s="106"/>
      <c r="L75" s="105"/>
      <c r="M75" s="106"/>
      <c r="N75" s="106"/>
      <c r="O75" s="105"/>
      <c r="P75" s="106"/>
      <c r="Q75" s="106"/>
      <c r="R75" s="105"/>
      <c r="S75" s="106"/>
      <c r="T75" s="106"/>
    </row>
    <row r="76" spans="1:20" x14ac:dyDescent="0.3">
      <c r="A76" s="107" t="s">
        <v>254</v>
      </c>
      <c r="B76" s="107">
        <v>2</v>
      </c>
      <c r="C76" s="107">
        <v>20</v>
      </c>
      <c r="D76" s="108">
        <v>14857</v>
      </c>
      <c r="E76" s="108">
        <v>14857</v>
      </c>
      <c r="F76" s="107"/>
      <c r="G76" s="108"/>
      <c r="H76" s="108"/>
      <c r="I76" s="107"/>
      <c r="J76" s="108"/>
      <c r="K76" s="108"/>
      <c r="L76" s="107"/>
      <c r="M76" s="108"/>
      <c r="N76" s="108"/>
      <c r="O76" s="107"/>
      <c r="P76" s="108"/>
      <c r="Q76" s="108"/>
      <c r="R76" s="107">
        <v>20</v>
      </c>
      <c r="S76" s="108">
        <v>6850</v>
      </c>
      <c r="T76" s="108">
        <v>10640</v>
      </c>
    </row>
    <row r="77" spans="1:20" x14ac:dyDescent="0.3">
      <c r="A77" s="107" t="s">
        <v>260</v>
      </c>
      <c r="B77" s="107">
        <v>2</v>
      </c>
      <c r="C77" s="107"/>
      <c r="D77" s="108"/>
      <c r="E77" s="108"/>
      <c r="F77" s="107">
        <v>32</v>
      </c>
      <c r="G77" s="108">
        <v>20000</v>
      </c>
      <c r="H77" s="108">
        <v>25000</v>
      </c>
      <c r="I77" s="107"/>
      <c r="J77" s="108"/>
      <c r="K77" s="108"/>
      <c r="L77" s="107"/>
      <c r="M77" s="108"/>
      <c r="N77" s="108"/>
      <c r="O77" s="107"/>
      <c r="P77" s="108"/>
      <c r="Q77" s="108"/>
      <c r="R77" s="107">
        <v>30</v>
      </c>
      <c r="S77" s="108">
        <v>9500</v>
      </c>
      <c r="T77" s="108">
        <v>20000</v>
      </c>
    </row>
    <row r="78" spans="1:20" x14ac:dyDescent="0.3">
      <c r="A78" s="107" t="s">
        <v>173</v>
      </c>
      <c r="B78" s="107">
        <v>2</v>
      </c>
      <c r="C78" s="107"/>
      <c r="D78" s="108"/>
      <c r="E78" s="108"/>
      <c r="F78" s="107"/>
      <c r="G78" s="108"/>
      <c r="H78" s="108"/>
      <c r="I78" s="107"/>
      <c r="J78" s="108"/>
      <c r="K78" s="108"/>
      <c r="L78" s="107"/>
      <c r="M78" s="108"/>
      <c r="N78" s="108"/>
      <c r="O78" s="107"/>
      <c r="P78" s="108"/>
      <c r="Q78" s="108"/>
      <c r="R78" s="107">
        <v>16</v>
      </c>
      <c r="S78" s="108">
        <v>8000</v>
      </c>
      <c r="T78" s="108">
        <v>12480</v>
      </c>
    </row>
    <row r="79" spans="1:20" x14ac:dyDescent="0.3">
      <c r="A79" s="107" t="s">
        <v>45</v>
      </c>
      <c r="B79" s="107">
        <v>2</v>
      </c>
      <c r="C79" s="107"/>
      <c r="D79" s="108"/>
      <c r="E79" s="108"/>
      <c r="F79" s="107"/>
      <c r="G79" s="108"/>
      <c r="H79" s="108"/>
      <c r="I79" s="107"/>
      <c r="J79" s="108"/>
      <c r="K79" s="108"/>
      <c r="L79" s="107">
        <v>4</v>
      </c>
      <c r="M79" s="108">
        <v>1539</v>
      </c>
      <c r="N79" s="108">
        <v>3773</v>
      </c>
      <c r="O79" s="107"/>
      <c r="P79" s="108"/>
      <c r="Q79" s="108"/>
      <c r="R79" s="107">
        <v>15</v>
      </c>
      <c r="S79" s="108">
        <v>5052</v>
      </c>
      <c r="T79" s="108">
        <v>6240</v>
      </c>
    </row>
    <row r="80" spans="1:20" x14ac:dyDescent="0.3">
      <c r="A80" s="107" t="s">
        <v>291</v>
      </c>
      <c r="B80" s="107">
        <v>2</v>
      </c>
      <c r="C80" s="107"/>
      <c r="D80" s="108"/>
      <c r="E80" s="108"/>
      <c r="F80" s="107"/>
      <c r="G80" s="108"/>
      <c r="H80" s="108"/>
      <c r="I80" s="107">
        <v>30</v>
      </c>
      <c r="J80" s="108">
        <v>21000</v>
      </c>
      <c r="K80" s="108">
        <v>21000</v>
      </c>
      <c r="L80" s="107">
        <v>20</v>
      </c>
      <c r="M80" s="108">
        <v>10000</v>
      </c>
      <c r="N80" s="108">
        <v>12000</v>
      </c>
      <c r="O80" s="107"/>
      <c r="P80" s="108"/>
      <c r="Q80" s="108"/>
      <c r="R80" s="107">
        <v>8</v>
      </c>
      <c r="S80" s="108">
        <v>2400</v>
      </c>
      <c r="T80" s="108">
        <v>3000</v>
      </c>
    </row>
    <row r="81" spans="1:20" x14ac:dyDescent="0.3">
      <c r="A81" s="107" t="s">
        <v>272</v>
      </c>
      <c r="B81" s="107">
        <v>2</v>
      </c>
      <c r="C81" s="107"/>
      <c r="D81" s="108"/>
      <c r="E81" s="108"/>
      <c r="F81" s="107">
        <v>12</v>
      </c>
      <c r="G81" s="108">
        <v>8817</v>
      </c>
      <c r="H81" s="108">
        <v>8817</v>
      </c>
      <c r="I81" s="107">
        <v>35</v>
      </c>
      <c r="J81" s="108">
        <v>26712</v>
      </c>
      <c r="K81" s="108">
        <v>26712</v>
      </c>
      <c r="L81" s="107">
        <v>25</v>
      </c>
      <c r="M81" s="108">
        <v>13000</v>
      </c>
      <c r="N81" s="108">
        <v>13000</v>
      </c>
      <c r="O81" s="107">
        <v>40</v>
      </c>
      <c r="P81" s="108">
        <v>25000</v>
      </c>
      <c r="Q81" s="108">
        <v>25000</v>
      </c>
      <c r="R81" s="107">
        <v>32</v>
      </c>
      <c r="S81" s="108">
        <v>19247</v>
      </c>
      <c r="T81" s="108">
        <v>19247</v>
      </c>
    </row>
    <row r="82" spans="1:20" x14ac:dyDescent="0.3">
      <c r="A82" s="107" t="s">
        <v>93</v>
      </c>
      <c r="B82" s="107">
        <v>2</v>
      </c>
      <c r="C82" s="107">
        <v>10</v>
      </c>
      <c r="D82" s="108">
        <v>6500</v>
      </c>
      <c r="E82" s="108">
        <v>6500</v>
      </c>
      <c r="F82" s="107"/>
      <c r="G82" s="108"/>
      <c r="H82" s="108"/>
      <c r="I82" s="107"/>
      <c r="J82" s="108"/>
      <c r="K82" s="108"/>
      <c r="L82" s="107"/>
      <c r="M82" s="108"/>
      <c r="N82" s="108"/>
      <c r="O82" s="107"/>
      <c r="P82" s="108"/>
      <c r="Q82" s="108"/>
      <c r="R82" s="107"/>
      <c r="S82" s="108"/>
      <c r="T82" s="108"/>
    </row>
    <row r="83" spans="1:20" x14ac:dyDescent="0.3">
      <c r="A83" s="107" t="s">
        <v>77</v>
      </c>
      <c r="B83" s="107">
        <v>2</v>
      </c>
      <c r="C83" s="107"/>
      <c r="D83" s="108"/>
      <c r="E83" s="108"/>
      <c r="F83" s="107"/>
      <c r="G83" s="108"/>
      <c r="H83" s="108"/>
      <c r="I83" s="107"/>
      <c r="J83" s="108"/>
      <c r="K83" s="108"/>
      <c r="L83" s="107"/>
      <c r="M83" s="108"/>
      <c r="N83" s="108"/>
      <c r="O83" s="107"/>
      <c r="P83" s="108"/>
      <c r="Q83" s="108"/>
      <c r="R83" s="107">
        <v>32</v>
      </c>
      <c r="S83" s="108">
        <v>14050</v>
      </c>
      <c r="T83" s="108">
        <v>14440</v>
      </c>
    </row>
    <row r="84" spans="1:20" x14ac:dyDescent="0.3">
      <c r="A84" s="107" t="s">
        <v>37</v>
      </c>
      <c r="B84" s="107">
        <v>2</v>
      </c>
      <c r="C84" s="107"/>
      <c r="D84" s="108"/>
      <c r="E84" s="108"/>
      <c r="F84" s="107"/>
      <c r="G84" s="108"/>
      <c r="H84" s="108"/>
      <c r="I84" s="107"/>
      <c r="J84" s="108"/>
      <c r="K84" s="108"/>
      <c r="L84" s="107"/>
      <c r="M84" s="108"/>
      <c r="N84" s="108"/>
      <c r="O84" s="107"/>
      <c r="P84" s="108"/>
      <c r="Q84" s="108"/>
      <c r="R84" s="107">
        <v>32</v>
      </c>
      <c r="S84" s="108">
        <v>21292</v>
      </c>
      <c r="T84" s="108">
        <v>21292</v>
      </c>
    </row>
    <row r="85" spans="1:20" x14ac:dyDescent="0.3">
      <c r="A85" s="107" t="s">
        <v>153</v>
      </c>
      <c r="B85" s="107">
        <v>2</v>
      </c>
      <c r="C85" s="107"/>
      <c r="D85" s="108"/>
      <c r="E85" s="108"/>
      <c r="F85" s="107"/>
      <c r="G85" s="108"/>
      <c r="H85" s="108"/>
      <c r="I85" s="107">
        <v>24</v>
      </c>
      <c r="J85" s="108">
        <v>12854</v>
      </c>
      <c r="K85" s="108">
        <v>16723</v>
      </c>
      <c r="L85" s="107"/>
      <c r="M85" s="108"/>
      <c r="N85" s="108"/>
      <c r="O85" s="107"/>
      <c r="P85" s="108"/>
      <c r="Q85" s="108"/>
      <c r="R85" s="107">
        <v>14</v>
      </c>
      <c r="S85" s="108">
        <v>5460</v>
      </c>
      <c r="T85" s="108">
        <v>5824</v>
      </c>
    </row>
    <row r="86" spans="1:20" x14ac:dyDescent="0.3">
      <c r="A86" s="107" t="s">
        <v>19</v>
      </c>
      <c r="B86" s="107">
        <v>2</v>
      </c>
      <c r="C86" s="107">
        <v>22</v>
      </c>
      <c r="D86" s="108">
        <v>8294</v>
      </c>
      <c r="E86" s="108">
        <v>8294</v>
      </c>
      <c r="F86" s="107"/>
      <c r="G86" s="108"/>
      <c r="H86" s="108"/>
      <c r="I86" s="107"/>
      <c r="J86" s="108"/>
      <c r="K86" s="108"/>
      <c r="L86" s="107"/>
      <c r="M86" s="108"/>
      <c r="N86" s="108"/>
      <c r="O86" s="107"/>
      <c r="P86" s="108"/>
      <c r="Q86" s="108"/>
      <c r="R86" s="107">
        <v>15</v>
      </c>
      <c r="S86" s="108">
        <v>5655</v>
      </c>
      <c r="T86" s="108">
        <v>5655</v>
      </c>
    </row>
    <row r="87" spans="1:20" x14ac:dyDescent="0.3">
      <c r="A87" s="107" t="s">
        <v>83</v>
      </c>
      <c r="B87" s="107">
        <v>2</v>
      </c>
      <c r="C87" s="107"/>
      <c r="D87" s="108"/>
      <c r="E87" s="108"/>
      <c r="F87" s="107"/>
      <c r="G87" s="108"/>
      <c r="H87" s="108"/>
      <c r="I87" s="107"/>
      <c r="J87" s="108"/>
      <c r="K87" s="108"/>
      <c r="L87" s="107"/>
      <c r="M87" s="108"/>
      <c r="N87" s="108"/>
      <c r="O87" s="107"/>
      <c r="P87" s="108"/>
      <c r="Q87" s="108"/>
      <c r="R87" s="107">
        <v>11</v>
      </c>
      <c r="S87" s="108">
        <v>6332</v>
      </c>
      <c r="T87" s="108">
        <v>6332</v>
      </c>
    </row>
    <row r="88" spans="1:20" x14ac:dyDescent="0.3">
      <c r="A88" s="107" t="s">
        <v>62</v>
      </c>
      <c r="B88" s="107">
        <v>2</v>
      </c>
      <c r="C88" s="107"/>
      <c r="D88" s="108"/>
      <c r="E88" s="108"/>
      <c r="F88" s="107"/>
      <c r="G88" s="108"/>
      <c r="H88" s="108"/>
      <c r="I88" s="107"/>
      <c r="J88" s="108"/>
      <c r="K88" s="108"/>
      <c r="L88" s="107"/>
      <c r="M88" s="108"/>
      <c r="N88" s="108"/>
      <c r="O88" s="107"/>
      <c r="P88" s="108"/>
      <c r="Q88" s="108"/>
      <c r="R88" s="107">
        <v>20</v>
      </c>
      <c r="S88" s="108">
        <v>8736</v>
      </c>
      <c r="T88" s="108">
        <v>8736</v>
      </c>
    </row>
    <row r="89" spans="1:20" x14ac:dyDescent="0.3">
      <c r="A89" s="107" t="s">
        <v>138</v>
      </c>
      <c r="B89" s="107">
        <v>2</v>
      </c>
      <c r="C89" s="107"/>
      <c r="D89" s="108"/>
      <c r="E89" s="108"/>
      <c r="F89" s="107"/>
      <c r="G89" s="108"/>
      <c r="H89" s="108"/>
      <c r="I89" s="107">
        <v>36</v>
      </c>
      <c r="J89" s="108">
        <v>16895</v>
      </c>
      <c r="K89" s="108">
        <v>20123</v>
      </c>
      <c r="L89" s="107">
        <v>26</v>
      </c>
      <c r="M89" s="108">
        <v>14675</v>
      </c>
      <c r="N89" s="108">
        <v>16032</v>
      </c>
      <c r="O89" s="107"/>
      <c r="P89" s="108"/>
      <c r="Q89" s="108"/>
      <c r="R89" s="107">
        <v>18</v>
      </c>
      <c r="S89" s="108">
        <v>7698</v>
      </c>
      <c r="T89" s="108">
        <v>7698</v>
      </c>
    </row>
    <row r="90" spans="1:20" x14ac:dyDescent="0.3">
      <c r="A90" s="107" t="s">
        <v>220</v>
      </c>
      <c r="B90" s="107">
        <v>2</v>
      </c>
      <c r="C90" s="107"/>
      <c r="D90" s="108"/>
      <c r="E90" s="108"/>
      <c r="F90" s="107"/>
      <c r="G90" s="108"/>
      <c r="H90" s="108"/>
      <c r="I90" s="107"/>
      <c r="J90" s="108"/>
      <c r="K90" s="108"/>
      <c r="L90" s="107"/>
      <c r="M90" s="108"/>
      <c r="N90" s="108"/>
      <c r="O90" s="107"/>
      <c r="P90" s="108"/>
      <c r="Q90" s="108"/>
      <c r="R90" s="107">
        <v>25</v>
      </c>
      <c r="S90" s="108">
        <v>10105</v>
      </c>
      <c r="T90" s="108">
        <v>18512</v>
      </c>
    </row>
    <row r="91" spans="1:20" x14ac:dyDescent="0.3">
      <c r="A91" s="107" t="s">
        <v>301</v>
      </c>
      <c r="B91" s="107">
        <v>2</v>
      </c>
      <c r="C91" s="107"/>
      <c r="D91" s="108"/>
      <c r="E91" s="108"/>
      <c r="F91" s="107">
        <v>30</v>
      </c>
      <c r="G91" s="108">
        <v>19500</v>
      </c>
      <c r="H91" s="108">
        <v>23400</v>
      </c>
      <c r="I91" s="107"/>
      <c r="J91" s="108"/>
      <c r="K91" s="108"/>
      <c r="L91" s="107"/>
      <c r="M91" s="108"/>
      <c r="N91" s="108"/>
      <c r="O91" s="107">
        <v>8</v>
      </c>
      <c r="P91" s="108">
        <v>6240</v>
      </c>
      <c r="Q91" s="108">
        <v>7800</v>
      </c>
      <c r="R91" s="107">
        <v>15</v>
      </c>
      <c r="S91" s="108">
        <v>7800</v>
      </c>
      <c r="T91" s="108">
        <v>10920</v>
      </c>
    </row>
    <row r="92" spans="1:20" x14ac:dyDescent="0.3">
      <c r="A92" s="107" t="s">
        <v>209</v>
      </c>
      <c r="B92" s="107">
        <v>2</v>
      </c>
      <c r="C92" s="107"/>
      <c r="D92" s="108"/>
      <c r="E92" s="108"/>
      <c r="F92" s="107"/>
      <c r="G92" s="108"/>
      <c r="H92" s="108"/>
      <c r="I92" s="107"/>
      <c r="J92" s="108"/>
      <c r="K92" s="108"/>
      <c r="L92" s="107"/>
      <c r="M92" s="108"/>
      <c r="N92" s="108"/>
      <c r="O92" s="107"/>
      <c r="P92" s="108"/>
      <c r="Q92" s="108"/>
      <c r="R92" s="107">
        <v>18</v>
      </c>
      <c r="S92" s="108">
        <v>4000</v>
      </c>
      <c r="T92" s="108">
        <v>22000</v>
      </c>
    </row>
    <row r="93" spans="1:20" x14ac:dyDescent="0.3">
      <c r="A93" s="107" t="s">
        <v>21</v>
      </c>
      <c r="B93" s="107">
        <v>2</v>
      </c>
      <c r="C93" s="107">
        <v>25</v>
      </c>
      <c r="D93" s="108">
        <v>15855</v>
      </c>
      <c r="E93" s="108">
        <v>22991</v>
      </c>
      <c r="F93" s="107"/>
      <c r="G93" s="108"/>
      <c r="H93" s="108"/>
      <c r="I93" s="107">
        <v>17</v>
      </c>
      <c r="J93" s="108">
        <v>10200</v>
      </c>
      <c r="K93" s="108">
        <v>17153</v>
      </c>
      <c r="L93" s="107">
        <v>8</v>
      </c>
      <c r="M93" s="108">
        <v>4036</v>
      </c>
      <c r="N93" s="108">
        <v>5045</v>
      </c>
      <c r="O93" s="107"/>
      <c r="P93" s="108"/>
      <c r="Q93" s="108"/>
      <c r="R93" s="107"/>
      <c r="S93" s="108"/>
      <c r="T93" s="108"/>
    </row>
    <row r="94" spans="1:20" x14ac:dyDescent="0.3">
      <c r="A94" s="107" t="s">
        <v>109</v>
      </c>
      <c r="B94" s="107">
        <v>2</v>
      </c>
      <c r="C94" s="107"/>
      <c r="D94" s="108"/>
      <c r="E94" s="108"/>
      <c r="F94" s="107"/>
      <c r="G94" s="108"/>
      <c r="H94" s="108"/>
      <c r="I94" s="107"/>
      <c r="J94" s="108"/>
      <c r="K94" s="108"/>
      <c r="L94" s="107"/>
      <c r="M94" s="108"/>
      <c r="N94" s="108"/>
      <c r="O94" s="107"/>
      <c r="P94" s="108"/>
      <c r="Q94" s="108"/>
      <c r="R94" s="107"/>
      <c r="S94" s="108">
        <v>2500</v>
      </c>
      <c r="T94" s="108">
        <v>6000</v>
      </c>
    </row>
    <row r="95" spans="1:20" x14ac:dyDescent="0.3">
      <c r="A95" s="107" t="s">
        <v>247</v>
      </c>
      <c r="B95" s="107">
        <v>2</v>
      </c>
      <c r="C95" s="107"/>
      <c r="D95" s="108"/>
      <c r="E95" s="108"/>
      <c r="F95" s="107"/>
      <c r="G95" s="108"/>
      <c r="H95" s="108"/>
      <c r="I95" s="107">
        <v>28</v>
      </c>
      <c r="J95" s="108">
        <v>11500</v>
      </c>
      <c r="K95" s="108">
        <v>23000</v>
      </c>
      <c r="L95" s="107"/>
      <c r="M95" s="108"/>
      <c r="N95" s="108"/>
      <c r="O95" s="107"/>
      <c r="P95" s="108"/>
      <c r="Q95" s="108"/>
      <c r="R95" s="107">
        <v>20</v>
      </c>
      <c r="S95" s="108">
        <v>7600</v>
      </c>
      <c r="T95" s="108">
        <v>12000</v>
      </c>
    </row>
    <row r="96" spans="1:20" x14ac:dyDescent="0.3">
      <c r="A96" s="107" t="s">
        <v>225</v>
      </c>
      <c r="B96" s="107">
        <v>2</v>
      </c>
      <c r="C96" s="107"/>
      <c r="D96" s="108"/>
      <c r="E96" s="108"/>
      <c r="F96" s="107"/>
      <c r="G96" s="108"/>
      <c r="H96" s="108"/>
      <c r="I96" s="107"/>
      <c r="J96" s="108"/>
      <c r="K96" s="108"/>
      <c r="L96" s="107"/>
      <c r="M96" s="108"/>
      <c r="N96" s="108"/>
      <c r="O96" s="107"/>
      <c r="P96" s="108"/>
      <c r="Q96" s="108"/>
      <c r="R96" s="107">
        <v>25</v>
      </c>
      <c r="S96" s="108">
        <v>7000</v>
      </c>
      <c r="T96" s="108">
        <v>18000</v>
      </c>
    </row>
    <row r="97" spans="1:20" x14ac:dyDescent="0.3">
      <c r="A97" s="107" t="s">
        <v>244</v>
      </c>
      <c r="B97" s="107">
        <v>2</v>
      </c>
      <c r="C97" s="107"/>
      <c r="D97" s="108"/>
      <c r="E97" s="108"/>
      <c r="F97" s="107"/>
      <c r="G97" s="108"/>
      <c r="H97" s="108"/>
      <c r="I97" s="107"/>
      <c r="J97" s="108"/>
      <c r="K97" s="108"/>
      <c r="L97" s="107"/>
      <c r="M97" s="108"/>
      <c r="N97" s="108"/>
      <c r="O97" s="107">
        <v>2</v>
      </c>
      <c r="P97" s="108">
        <v>267</v>
      </c>
      <c r="Q97" s="108">
        <v>935</v>
      </c>
      <c r="R97" s="107">
        <v>18</v>
      </c>
      <c r="S97" s="108">
        <v>7200</v>
      </c>
      <c r="T97" s="108">
        <v>8400</v>
      </c>
    </row>
    <row r="98" spans="1:20" x14ac:dyDescent="0.3">
      <c r="A98" s="107" t="s">
        <v>166</v>
      </c>
      <c r="B98" s="107">
        <v>2</v>
      </c>
      <c r="C98" s="107">
        <v>40</v>
      </c>
      <c r="D98" s="108">
        <v>18000</v>
      </c>
      <c r="E98" s="108">
        <v>20500</v>
      </c>
      <c r="F98" s="107"/>
      <c r="G98" s="108"/>
      <c r="H98" s="108"/>
      <c r="I98" s="107"/>
      <c r="J98" s="108"/>
      <c r="K98" s="108"/>
      <c r="L98" s="107"/>
      <c r="M98" s="108"/>
      <c r="N98" s="108"/>
      <c r="O98" s="107"/>
      <c r="P98" s="108"/>
      <c r="Q98" s="108"/>
      <c r="R98" s="107">
        <v>10</v>
      </c>
      <c r="S98" s="108">
        <v>3800</v>
      </c>
      <c r="T98" s="108">
        <v>4000</v>
      </c>
    </row>
    <row r="99" spans="1:20" x14ac:dyDescent="0.3">
      <c r="A99" s="107" t="s">
        <v>96</v>
      </c>
      <c r="B99" s="107">
        <v>2</v>
      </c>
      <c r="C99" s="107">
        <v>18</v>
      </c>
      <c r="D99" s="108">
        <v>9100</v>
      </c>
      <c r="E99" s="108">
        <v>9100</v>
      </c>
      <c r="F99" s="107"/>
      <c r="G99" s="108"/>
      <c r="H99" s="108"/>
      <c r="I99" s="107"/>
      <c r="J99" s="108"/>
      <c r="K99" s="108"/>
      <c r="L99" s="107"/>
      <c r="M99" s="108"/>
      <c r="N99" s="108"/>
      <c r="O99" s="107"/>
      <c r="P99" s="108"/>
      <c r="Q99" s="108"/>
      <c r="R99" s="107">
        <v>18</v>
      </c>
      <c r="S99" s="108">
        <v>7210</v>
      </c>
      <c r="T99" s="108">
        <v>7210</v>
      </c>
    </row>
    <row r="100" spans="1:20" x14ac:dyDescent="0.3">
      <c r="A100" s="107" t="s">
        <v>71</v>
      </c>
      <c r="B100" s="107">
        <v>2</v>
      </c>
      <c r="C100" s="107"/>
      <c r="D100" s="108"/>
      <c r="E100" s="108"/>
      <c r="F100" s="107"/>
      <c r="G100" s="108"/>
      <c r="H100" s="108"/>
      <c r="I100" s="107"/>
      <c r="J100" s="108"/>
      <c r="K100" s="108"/>
      <c r="L100" s="107">
        <v>16</v>
      </c>
      <c r="M100" s="108">
        <v>6156</v>
      </c>
      <c r="N100" s="108">
        <v>6156</v>
      </c>
      <c r="O100" s="107"/>
      <c r="P100" s="108"/>
      <c r="Q100" s="108"/>
      <c r="R100" s="107"/>
      <c r="S100" s="108"/>
      <c r="T100" s="108"/>
    </row>
    <row r="101" spans="1:20" x14ac:dyDescent="0.3">
      <c r="A101" s="107" t="s">
        <v>126</v>
      </c>
      <c r="B101" s="107">
        <v>2</v>
      </c>
      <c r="C101" s="107">
        <v>35</v>
      </c>
      <c r="D101" s="108">
        <v>25000</v>
      </c>
      <c r="E101" s="108">
        <v>30000</v>
      </c>
      <c r="F101" s="107"/>
      <c r="G101" s="108"/>
      <c r="H101" s="108"/>
      <c r="I101" s="107"/>
      <c r="J101" s="108"/>
      <c r="K101" s="108"/>
      <c r="L101" s="107"/>
      <c r="M101" s="108"/>
      <c r="N101" s="108"/>
      <c r="O101" s="107"/>
      <c r="P101" s="108"/>
      <c r="Q101" s="108"/>
      <c r="R101" s="107">
        <v>16</v>
      </c>
      <c r="S101" s="108">
        <v>7000</v>
      </c>
      <c r="T101" s="108">
        <v>8000</v>
      </c>
    </row>
    <row r="102" spans="1:20" x14ac:dyDescent="0.3">
      <c r="A102" s="107" t="s">
        <v>95</v>
      </c>
      <c r="B102" s="107">
        <v>2</v>
      </c>
      <c r="C102" s="107">
        <v>35</v>
      </c>
      <c r="D102" s="108">
        <v>13650</v>
      </c>
      <c r="E102" s="108">
        <v>14560</v>
      </c>
      <c r="F102" s="107"/>
      <c r="G102" s="108"/>
      <c r="H102" s="108"/>
      <c r="I102" s="107"/>
      <c r="J102" s="108"/>
      <c r="K102" s="108"/>
      <c r="L102" s="107"/>
      <c r="M102" s="108"/>
      <c r="N102" s="108"/>
      <c r="O102" s="107"/>
      <c r="P102" s="108"/>
      <c r="Q102" s="108"/>
      <c r="R102" s="107"/>
      <c r="S102" s="108"/>
      <c r="T102" s="108"/>
    </row>
    <row r="103" spans="1:20" x14ac:dyDescent="0.3">
      <c r="A103" s="107" t="s">
        <v>187</v>
      </c>
      <c r="B103" s="107">
        <v>2</v>
      </c>
      <c r="C103" s="107"/>
      <c r="D103" s="108"/>
      <c r="E103" s="108"/>
      <c r="F103" s="107"/>
      <c r="G103" s="108"/>
      <c r="H103" s="108"/>
      <c r="I103" s="107"/>
      <c r="J103" s="108"/>
      <c r="K103" s="108"/>
      <c r="L103" s="107"/>
      <c r="M103" s="108"/>
      <c r="N103" s="108"/>
      <c r="O103" s="107"/>
      <c r="P103" s="108"/>
      <c r="Q103" s="108"/>
      <c r="R103" s="107"/>
      <c r="S103" s="108"/>
      <c r="T103" s="108"/>
    </row>
    <row r="104" spans="1:20" x14ac:dyDescent="0.3">
      <c r="A104" s="107" t="s">
        <v>88</v>
      </c>
      <c r="B104" s="107">
        <v>2</v>
      </c>
      <c r="C104" s="107"/>
      <c r="D104" s="108"/>
      <c r="E104" s="108"/>
      <c r="F104" s="107"/>
      <c r="G104" s="108"/>
      <c r="H104" s="108"/>
      <c r="I104" s="107"/>
      <c r="J104" s="108"/>
      <c r="K104" s="108"/>
      <c r="L104" s="107"/>
      <c r="M104" s="108"/>
      <c r="N104" s="108"/>
      <c r="O104" s="107"/>
      <c r="P104" s="108"/>
      <c r="Q104" s="108"/>
      <c r="R104" s="107">
        <v>17</v>
      </c>
      <c r="S104" s="108">
        <v>7641</v>
      </c>
      <c r="T104" s="108">
        <v>7641</v>
      </c>
    </row>
    <row r="105" spans="1:20" x14ac:dyDescent="0.3">
      <c r="A105" s="107" t="s">
        <v>213</v>
      </c>
      <c r="B105" s="107">
        <v>2</v>
      </c>
      <c r="C105" s="107"/>
      <c r="D105" s="108"/>
      <c r="E105" s="108"/>
      <c r="F105" s="107"/>
      <c r="G105" s="108"/>
      <c r="H105" s="108"/>
      <c r="I105" s="107"/>
      <c r="J105" s="108"/>
      <c r="K105" s="108"/>
      <c r="L105" s="107"/>
      <c r="M105" s="108"/>
      <c r="N105" s="108"/>
      <c r="O105" s="107"/>
      <c r="P105" s="108"/>
      <c r="Q105" s="108"/>
      <c r="R105" s="107">
        <v>11</v>
      </c>
      <c r="S105" s="108">
        <v>4000</v>
      </c>
      <c r="T105" s="108">
        <v>9000</v>
      </c>
    </row>
    <row r="106" spans="1:20" x14ac:dyDescent="0.3">
      <c r="A106" s="107" t="s">
        <v>161</v>
      </c>
      <c r="B106" s="107">
        <v>2</v>
      </c>
      <c r="C106" s="107"/>
      <c r="D106" s="108"/>
      <c r="E106" s="108"/>
      <c r="F106" s="107">
        <v>30</v>
      </c>
      <c r="G106" s="108">
        <v>11700</v>
      </c>
      <c r="H106" s="108">
        <v>12000</v>
      </c>
      <c r="I106" s="107">
        <v>40</v>
      </c>
      <c r="J106" s="108">
        <v>17700</v>
      </c>
      <c r="K106" s="108">
        <v>18500</v>
      </c>
      <c r="L106" s="107">
        <v>36</v>
      </c>
      <c r="M106" s="108">
        <v>12500</v>
      </c>
      <c r="N106" s="108">
        <v>13350</v>
      </c>
      <c r="O106" s="107"/>
      <c r="P106" s="108"/>
      <c r="Q106" s="108"/>
      <c r="R106" s="107"/>
      <c r="S106" s="108">
        <v>5328</v>
      </c>
      <c r="T106" s="108">
        <v>5350</v>
      </c>
    </row>
    <row r="107" spans="1:20" x14ac:dyDescent="0.3">
      <c r="A107" s="107" t="s">
        <v>119</v>
      </c>
      <c r="B107" s="107">
        <v>2</v>
      </c>
      <c r="C107" s="107"/>
      <c r="D107" s="108"/>
      <c r="E107" s="108"/>
      <c r="F107" s="107"/>
      <c r="G107" s="108"/>
      <c r="H107" s="108"/>
      <c r="I107" s="107">
        <v>34</v>
      </c>
      <c r="J107" s="108">
        <v>17000</v>
      </c>
      <c r="K107" s="108">
        <v>25000</v>
      </c>
      <c r="L107" s="107">
        <v>10</v>
      </c>
      <c r="M107" s="108">
        <v>4000</v>
      </c>
      <c r="N107" s="108">
        <v>7500</v>
      </c>
      <c r="O107" s="107"/>
      <c r="P107" s="108"/>
      <c r="Q107" s="108"/>
      <c r="R107" s="107">
        <v>10</v>
      </c>
      <c r="S107" s="108">
        <v>3500</v>
      </c>
      <c r="T107" s="108">
        <v>4500</v>
      </c>
    </row>
    <row r="108" spans="1:20" x14ac:dyDescent="0.3">
      <c r="A108" s="107" t="s">
        <v>116</v>
      </c>
      <c r="B108" s="107">
        <v>2</v>
      </c>
      <c r="C108" s="107"/>
      <c r="D108" s="108"/>
      <c r="E108" s="108"/>
      <c r="F108" s="107">
        <v>18</v>
      </c>
      <c r="G108" s="108">
        <v>10127</v>
      </c>
      <c r="H108" s="108">
        <v>10127</v>
      </c>
      <c r="I108" s="107"/>
      <c r="J108" s="108"/>
      <c r="K108" s="108"/>
      <c r="L108" s="107"/>
      <c r="M108" s="108"/>
      <c r="N108" s="108"/>
      <c r="O108" s="107"/>
      <c r="P108" s="108"/>
      <c r="Q108" s="108"/>
      <c r="R108" s="107">
        <v>25</v>
      </c>
      <c r="S108" s="108">
        <v>16900</v>
      </c>
      <c r="T108" s="108">
        <v>16900</v>
      </c>
    </row>
    <row r="109" spans="1:20" x14ac:dyDescent="0.3">
      <c r="A109" s="107" t="s">
        <v>33</v>
      </c>
      <c r="B109" s="107">
        <v>2</v>
      </c>
      <c r="C109" s="107">
        <v>25</v>
      </c>
      <c r="D109" s="108">
        <v>15600</v>
      </c>
      <c r="E109" s="108">
        <v>20000</v>
      </c>
      <c r="F109" s="107"/>
      <c r="G109" s="108"/>
      <c r="H109" s="108"/>
      <c r="I109" s="107"/>
      <c r="J109" s="108"/>
      <c r="K109" s="108"/>
      <c r="L109" s="107"/>
      <c r="M109" s="108"/>
      <c r="N109" s="108"/>
      <c r="O109" s="107">
        <v>25</v>
      </c>
      <c r="P109" s="108">
        <v>15600</v>
      </c>
      <c r="Q109" s="108">
        <v>20000</v>
      </c>
      <c r="R109" s="107"/>
      <c r="S109" s="108"/>
      <c r="T109" s="108"/>
    </row>
    <row r="110" spans="1:20" x14ac:dyDescent="0.3">
      <c r="A110" s="107" t="s">
        <v>14</v>
      </c>
      <c r="B110" s="107">
        <v>2</v>
      </c>
      <c r="C110" s="107"/>
      <c r="D110" s="108"/>
      <c r="E110" s="108"/>
      <c r="F110" s="107"/>
      <c r="G110" s="108"/>
      <c r="H110" s="108"/>
      <c r="I110" s="107"/>
      <c r="J110" s="108"/>
      <c r="K110" s="108"/>
      <c r="L110" s="107">
        <v>20</v>
      </c>
      <c r="M110" s="108">
        <v>9170</v>
      </c>
      <c r="N110" s="108">
        <v>110704</v>
      </c>
      <c r="O110" s="107"/>
      <c r="P110" s="108"/>
      <c r="Q110" s="108"/>
      <c r="R110" s="107"/>
      <c r="S110" s="108">
        <v>3208</v>
      </c>
      <c r="T110" s="108">
        <v>4200</v>
      </c>
    </row>
    <row r="111" spans="1:20" x14ac:dyDescent="0.3">
      <c r="A111" s="107" t="s">
        <v>44</v>
      </c>
      <c r="B111" s="107">
        <v>2</v>
      </c>
      <c r="C111" s="107"/>
      <c r="D111" s="108"/>
      <c r="E111" s="108"/>
      <c r="F111" s="107"/>
      <c r="G111" s="108"/>
      <c r="H111" s="108"/>
      <c r="I111" s="107"/>
      <c r="J111" s="108"/>
      <c r="K111" s="108"/>
      <c r="L111" s="107"/>
      <c r="M111" s="108"/>
      <c r="N111" s="108"/>
      <c r="O111" s="107"/>
      <c r="P111" s="108"/>
      <c r="Q111" s="108"/>
      <c r="R111" s="107">
        <v>17</v>
      </c>
      <c r="S111" s="108">
        <v>5500</v>
      </c>
      <c r="T111" s="108">
        <v>6500</v>
      </c>
    </row>
    <row r="112" spans="1:20" x14ac:dyDescent="0.3">
      <c r="A112" s="107" t="s">
        <v>196</v>
      </c>
      <c r="B112" s="107">
        <v>2</v>
      </c>
      <c r="C112" s="107">
        <v>32</v>
      </c>
      <c r="D112" s="108">
        <v>16640</v>
      </c>
      <c r="E112" s="108">
        <v>20950</v>
      </c>
      <c r="F112" s="107">
        <v>12</v>
      </c>
      <c r="G112" s="108">
        <v>4649</v>
      </c>
      <c r="H112" s="108">
        <v>4761</v>
      </c>
      <c r="I112" s="107">
        <v>32</v>
      </c>
      <c r="J112" s="108">
        <v>16640</v>
      </c>
      <c r="K112" s="108">
        <v>18454</v>
      </c>
      <c r="L112" s="107">
        <v>12</v>
      </c>
      <c r="M112" s="108">
        <v>4649</v>
      </c>
      <c r="N112" s="108">
        <v>5366</v>
      </c>
      <c r="O112" s="107"/>
      <c r="P112" s="108"/>
      <c r="Q112" s="108"/>
      <c r="R112" s="107">
        <v>32</v>
      </c>
      <c r="S112" s="108">
        <v>12397</v>
      </c>
      <c r="T112" s="108">
        <v>16157</v>
      </c>
    </row>
    <row r="113" spans="1:20" x14ac:dyDescent="0.3">
      <c r="A113" s="107" t="s">
        <v>27</v>
      </c>
      <c r="B113" s="107">
        <v>2</v>
      </c>
      <c r="C113" s="107"/>
      <c r="D113" s="108"/>
      <c r="E113" s="108"/>
      <c r="F113" s="107"/>
      <c r="G113" s="108"/>
      <c r="H113" s="108"/>
      <c r="I113" s="107"/>
      <c r="J113" s="108"/>
      <c r="K113" s="108"/>
      <c r="L113" s="107"/>
      <c r="M113" s="108"/>
      <c r="N113" s="108"/>
      <c r="O113" s="107"/>
      <c r="P113" s="108"/>
      <c r="Q113" s="108"/>
      <c r="R113" s="107">
        <v>20</v>
      </c>
      <c r="S113" s="108">
        <v>6000</v>
      </c>
      <c r="T113" s="108">
        <v>10000</v>
      </c>
    </row>
    <row r="114" spans="1:20" x14ac:dyDescent="0.3">
      <c r="A114" s="107" t="s">
        <v>121</v>
      </c>
      <c r="B114" s="107">
        <v>2</v>
      </c>
      <c r="C114" s="107"/>
      <c r="D114" s="108"/>
      <c r="E114" s="108"/>
      <c r="F114" s="107"/>
      <c r="G114" s="108"/>
      <c r="H114" s="108"/>
      <c r="I114" s="107">
        <v>20</v>
      </c>
      <c r="J114" s="108">
        <v>7000</v>
      </c>
      <c r="K114" s="108">
        <v>7000</v>
      </c>
      <c r="L114" s="107">
        <v>34</v>
      </c>
      <c r="M114" s="108">
        <v>18000</v>
      </c>
      <c r="N114" s="108">
        <v>18000</v>
      </c>
      <c r="O114" s="107"/>
      <c r="P114" s="108"/>
      <c r="Q114" s="108"/>
      <c r="R114" s="107">
        <v>20</v>
      </c>
      <c r="S114" s="108">
        <v>6600</v>
      </c>
      <c r="T114" s="108">
        <v>6600</v>
      </c>
    </row>
    <row r="115" spans="1:20" x14ac:dyDescent="0.3">
      <c r="A115" s="107" t="s">
        <v>143</v>
      </c>
      <c r="B115" s="107">
        <v>2</v>
      </c>
      <c r="C115" s="107"/>
      <c r="D115" s="108"/>
      <c r="E115" s="108"/>
      <c r="F115" s="107"/>
      <c r="G115" s="108"/>
      <c r="H115" s="108"/>
      <c r="I115" s="107">
        <v>24</v>
      </c>
      <c r="J115" s="108">
        <v>13500</v>
      </c>
      <c r="K115" s="108">
        <v>14000</v>
      </c>
      <c r="L115" s="107">
        <v>12</v>
      </c>
      <c r="M115" s="108">
        <v>3000</v>
      </c>
      <c r="N115" s="108">
        <v>6280</v>
      </c>
      <c r="O115" s="107"/>
      <c r="P115" s="108"/>
      <c r="Q115" s="108"/>
      <c r="R115" s="107"/>
      <c r="S115" s="108"/>
      <c r="T115" s="108"/>
    </row>
    <row r="116" spans="1:20" x14ac:dyDescent="0.3">
      <c r="A116" s="107" t="s">
        <v>46</v>
      </c>
      <c r="B116" s="107">
        <v>2</v>
      </c>
      <c r="C116" s="107">
        <v>12</v>
      </c>
      <c r="D116" s="108">
        <v>7113</v>
      </c>
      <c r="E116" s="108">
        <v>7113</v>
      </c>
      <c r="F116" s="107">
        <v>22</v>
      </c>
      <c r="G116" s="108">
        <v>7461</v>
      </c>
      <c r="H116" s="108">
        <v>7461</v>
      </c>
      <c r="I116" s="107">
        <v>8</v>
      </c>
      <c r="J116" s="108">
        <v>6197</v>
      </c>
      <c r="K116" s="108">
        <v>6197</v>
      </c>
      <c r="L116" s="107">
        <v>40</v>
      </c>
      <c r="M116" s="108">
        <v>12188</v>
      </c>
      <c r="N116" s="108">
        <v>12188</v>
      </c>
      <c r="O116" s="107"/>
      <c r="P116" s="108"/>
      <c r="Q116" s="108"/>
      <c r="R116" s="107"/>
      <c r="S116" s="108"/>
      <c r="T116" s="108"/>
    </row>
    <row r="117" spans="1:20" x14ac:dyDescent="0.3">
      <c r="A117" s="107" t="s">
        <v>176</v>
      </c>
      <c r="B117" s="107">
        <v>2</v>
      </c>
      <c r="C117" s="107"/>
      <c r="D117" s="108"/>
      <c r="E117" s="108"/>
      <c r="F117" s="107"/>
      <c r="G117" s="108"/>
      <c r="H117" s="108"/>
      <c r="I117" s="107"/>
      <c r="J117" s="108"/>
      <c r="K117" s="108"/>
      <c r="L117" s="107"/>
      <c r="M117" s="108"/>
      <c r="N117" s="108"/>
      <c r="O117" s="107"/>
      <c r="P117" s="108"/>
      <c r="Q117" s="108"/>
      <c r="R117" s="107">
        <v>35</v>
      </c>
      <c r="S117" s="108">
        <v>14800</v>
      </c>
      <c r="T117" s="108">
        <v>17000</v>
      </c>
    </row>
    <row r="118" spans="1:20" x14ac:dyDescent="0.3">
      <c r="A118" s="107" t="s">
        <v>38</v>
      </c>
      <c r="B118" s="107">
        <v>2</v>
      </c>
      <c r="C118" s="107">
        <v>20</v>
      </c>
      <c r="D118" s="108">
        <v>2875</v>
      </c>
      <c r="E118" s="108">
        <v>9000</v>
      </c>
      <c r="F118" s="107"/>
      <c r="G118" s="108"/>
      <c r="H118" s="108"/>
      <c r="I118" s="107"/>
      <c r="J118" s="108"/>
      <c r="K118" s="108"/>
      <c r="L118" s="107"/>
      <c r="M118" s="108"/>
      <c r="N118" s="108"/>
      <c r="O118" s="107"/>
      <c r="P118" s="108"/>
      <c r="Q118" s="108"/>
      <c r="R118" s="107">
        <v>10</v>
      </c>
      <c r="S118" s="108">
        <v>2875</v>
      </c>
      <c r="T118" s="108">
        <v>9000</v>
      </c>
    </row>
    <row r="119" spans="1:20" x14ac:dyDescent="0.3">
      <c r="A119" s="107" t="s">
        <v>134</v>
      </c>
      <c r="B119" s="107">
        <v>2</v>
      </c>
      <c r="C119" s="107"/>
      <c r="D119" s="108"/>
      <c r="E119" s="108"/>
      <c r="F119" s="107"/>
      <c r="G119" s="108"/>
      <c r="H119" s="108"/>
      <c r="I119" s="107"/>
      <c r="J119" s="108"/>
      <c r="K119" s="108"/>
      <c r="L119" s="107"/>
      <c r="M119" s="108"/>
      <c r="N119" s="108"/>
      <c r="O119" s="107"/>
      <c r="P119" s="108"/>
      <c r="Q119" s="108"/>
      <c r="R119" s="107">
        <v>30</v>
      </c>
      <c r="S119" s="108">
        <v>1968</v>
      </c>
      <c r="T119" s="108">
        <v>15951</v>
      </c>
    </row>
    <row r="120" spans="1:20" x14ac:dyDescent="0.3">
      <c r="A120" s="107" t="s">
        <v>22</v>
      </c>
      <c r="B120" s="107">
        <v>2</v>
      </c>
      <c r="C120" s="107">
        <v>45</v>
      </c>
      <c r="D120" s="108">
        <v>25000</v>
      </c>
      <c r="E120" s="108">
        <v>30000</v>
      </c>
      <c r="F120" s="107">
        <v>45</v>
      </c>
      <c r="G120" s="108">
        <v>20000</v>
      </c>
      <c r="H120" s="108">
        <v>32000</v>
      </c>
      <c r="I120" s="107"/>
      <c r="J120" s="108"/>
      <c r="K120" s="108"/>
      <c r="L120" s="107"/>
      <c r="M120" s="108"/>
      <c r="N120" s="108"/>
      <c r="O120" s="107">
        <v>12</v>
      </c>
      <c r="P120" s="108">
        <v>10000</v>
      </c>
      <c r="Q120" s="108">
        <v>12400</v>
      </c>
      <c r="R120" s="107">
        <v>33</v>
      </c>
      <c r="S120" s="108">
        <v>13250</v>
      </c>
      <c r="T120" s="108">
        <v>17300</v>
      </c>
    </row>
    <row r="121" spans="1:20" x14ac:dyDescent="0.3">
      <c r="A121" s="107" t="s">
        <v>252</v>
      </c>
      <c r="B121" s="107">
        <v>2</v>
      </c>
      <c r="C121" s="107">
        <v>1</v>
      </c>
      <c r="D121" s="108">
        <v>100</v>
      </c>
      <c r="E121" s="108">
        <v>100</v>
      </c>
      <c r="F121" s="107">
        <v>1</v>
      </c>
      <c r="G121" s="108">
        <v>100</v>
      </c>
      <c r="H121" s="108">
        <v>100</v>
      </c>
      <c r="I121" s="107">
        <v>1</v>
      </c>
      <c r="J121" s="108">
        <v>100</v>
      </c>
      <c r="K121" s="108">
        <v>100</v>
      </c>
      <c r="L121" s="107">
        <v>1</v>
      </c>
      <c r="M121" s="108">
        <v>100</v>
      </c>
      <c r="N121" s="108">
        <v>100</v>
      </c>
      <c r="O121" s="107">
        <v>1</v>
      </c>
      <c r="P121" s="108">
        <v>100</v>
      </c>
      <c r="Q121" s="108">
        <v>100</v>
      </c>
      <c r="R121" s="107">
        <v>19</v>
      </c>
      <c r="S121" s="108">
        <v>7500</v>
      </c>
      <c r="T121" s="108">
        <v>18000</v>
      </c>
    </row>
    <row r="122" spans="1:20" x14ac:dyDescent="0.3">
      <c r="A122" s="107" t="s">
        <v>233</v>
      </c>
      <c r="B122" s="107">
        <v>2</v>
      </c>
      <c r="C122" s="107"/>
      <c r="D122" s="108"/>
      <c r="E122" s="108"/>
      <c r="F122" s="107"/>
      <c r="G122" s="108"/>
      <c r="H122" s="108"/>
      <c r="I122" s="107">
        <v>40</v>
      </c>
      <c r="J122" s="108">
        <v>23442</v>
      </c>
      <c r="K122" s="108">
        <v>26500</v>
      </c>
      <c r="L122" s="107"/>
      <c r="M122" s="108"/>
      <c r="N122" s="108"/>
      <c r="O122" s="107"/>
      <c r="P122" s="108"/>
      <c r="Q122" s="108"/>
      <c r="R122" s="107">
        <v>21</v>
      </c>
      <c r="S122" s="108">
        <v>7750</v>
      </c>
      <c r="T122" s="108">
        <v>9754</v>
      </c>
    </row>
    <row r="123" spans="1:20" x14ac:dyDescent="0.3">
      <c r="A123" s="107" t="s">
        <v>137</v>
      </c>
      <c r="B123" s="107">
        <v>2</v>
      </c>
      <c r="C123" s="107">
        <v>24</v>
      </c>
      <c r="D123" s="108">
        <v>18000</v>
      </c>
      <c r="E123" s="108">
        <v>21440</v>
      </c>
      <c r="F123" s="107"/>
      <c r="G123" s="108"/>
      <c r="H123" s="108"/>
      <c r="I123" s="107"/>
      <c r="J123" s="108"/>
      <c r="K123" s="108"/>
      <c r="L123" s="107"/>
      <c r="M123" s="108"/>
      <c r="N123" s="108"/>
      <c r="O123" s="107"/>
      <c r="P123" s="108"/>
      <c r="Q123" s="108"/>
      <c r="R123" s="107">
        <v>28</v>
      </c>
      <c r="S123" s="108">
        <v>15000</v>
      </c>
      <c r="T123" s="108">
        <v>16500</v>
      </c>
    </row>
    <row r="124" spans="1:20" x14ac:dyDescent="0.3">
      <c r="A124" s="107" t="s">
        <v>141</v>
      </c>
      <c r="B124" s="107">
        <v>2</v>
      </c>
      <c r="C124" s="107">
        <v>30</v>
      </c>
      <c r="D124" s="108">
        <v>17786</v>
      </c>
      <c r="E124" s="108">
        <v>17786</v>
      </c>
      <c r="F124" s="107"/>
      <c r="G124" s="108"/>
      <c r="H124" s="108"/>
      <c r="I124" s="107">
        <v>28</v>
      </c>
      <c r="J124" s="108">
        <v>12163</v>
      </c>
      <c r="K124" s="108">
        <v>12163</v>
      </c>
      <c r="L124" s="107"/>
      <c r="M124" s="108"/>
      <c r="N124" s="108"/>
      <c r="O124" s="107"/>
      <c r="P124" s="108"/>
      <c r="Q124" s="108"/>
      <c r="R124" s="107">
        <v>25</v>
      </c>
      <c r="S124" s="108">
        <v>2142</v>
      </c>
      <c r="T124" s="108">
        <v>5378</v>
      </c>
    </row>
    <row r="125" spans="1:20" x14ac:dyDescent="0.3">
      <c r="A125" s="107" t="s">
        <v>125</v>
      </c>
      <c r="B125" s="107">
        <v>2</v>
      </c>
      <c r="C125" s="107"/>
      <c r="D125" s="108"/>
      <c r="E125" s="108"/>
      <c r="F125" s="107"/>
      <c r="G125" s="108"/>
      <c r="H125" s="108"/>
      <c r="I125" s="107"/>
      <c r="J125" s="108"/>
      <c r="K125" s="108"/>
      <c r="L125" s="107"/>
      <c r="M125" s="108"/>
      <c r="N125" s="108"/>
      <c r="O125" s="107">
        <v>15</v>
      </c>
      <c r="P125" s="108">
        <v>6000</v>
      </c>
      <c r="Q125" s="108">
        <v>11000</v>
      </c>
      <c r="R125" s="107">
        <v>48</v>
      </c>
      <c r="S125" s="108">
        <v>10000</v>
      </c>
      <c r="T125" s="108">
        <v>17500</v>
      </c>
    </row>
    <row r="126" spans="1:20" x14ac:dyDescent="0.3">
      <c r="A126" s="107" t="s">
        <v>262</v>
      </c>
      <c r="B126" s="107">
        <v>2</v>
      </c>
      <c r="C126" s="107">
        <v>20</v>
      </c>
      <c r="D126" s="108">
        <v>14000</v>
      </c>
      <c r="E126" s="108">
        <v>18500</v>
      </c>
      <c r="F126" s="107"/>
      <c r="G126" s="108"/>
      <c r="H126" s="108"/>
      <c r="I126" s="107"/>
      <c r="J126" s="108"/>
      <c r="K126" s="108"/>
      <c r="L126" s="107"/>
      <c r="M126" s="108"/>
      <c r="N126" s="108"/>
      <c r="O126" s="107"/>
      <c r="P126" s="108"/>
      <c r="Q126" s="108"/>
      <c r="R126" s="107"/>
      <c r="S126" s="108">
        <v>1500</v>
      </c>
      <c r="T126" s="108">
        <v>13500</v>
      </c>
    </row>
    <row r="127" spans="1:20" x14ac:dyDescent="0.3">
      <c r="A127" s="107" t="s">
        <v>12</v>
      </c>
      <c r="B127" s="107">
        <v>2</v>
      </c>
      <c r="C127" s="107"/>
      <c r="D127" s="108"/>
      <c r="E127" s="108"/>
      <c r="F127" s="107"/>
      <c r="G127" s="108"/>
      <c r="H127" s="108"/>
      <c r="I127" s="107"/>
      <c r="J127" s="108"/>
      <c r="K127" s="108"/>
      <c r="L127" s="107"/>
      <c r="M127" s="108"/>
      <c r="N127" s="108"/>
      <c r="O127" s="107"/>
      <c r="P127" s="108"/>
      <c r="Q127" s="108"/>
      <c r="R127" s="107">
        <v>6</v>
      </c>
      <c r="S127" s="108">
        <v>1000</v>
      </c>
      <c r="T127" s="108">
        <v>10000</v>
      </c>
    </row>
    <row r="128" spans="1:20" x14ac:dyDescent="0.3">
      <c r="A128" s="107" t="s">
        <v>103</v>
      </c>
      <c r="B128" s="107">
        <v>2</v>
      </c>
      <c r="C128" s="107"/>
      <c r="D128" s="108"/>
      <c r="E128" s="108"/>
      <c r="F128" s="107"/>
      <c r="G128" s="108"/>
      <c r="H128" s="108"/>
      <c r="I128" s="107"/>
      <c r="J128" s="108"/>
      <c r="K128" s="108"/>
      <c r="L128" s="107"/>
      <c r="M128" s="108"/>
      <c r="N128" s="108"/>
      <c r="O128" s="107"/>
      <c r="P128" s="108"/>
      <c r="Q128" s="108"/>
      <c r="R128" s="107">
        <v>4</v>
      </c>
      <c r="S128" s="108">
        <v>1200</v>
      </c>
      <c r="T128" s="108">
        <v>1500</v>
      </c>
    </row>
    <row r="129" spans="1:20" x14ac:dyDescent="0.3">
      <c r="A129" s="107" t="s">
        <v>84</v>
      </c>
      <c r="B129" s="107">
        <v>2</v>
      </c>
      <c r="C129" s="107">
        <v>21</v>
      </c>
      <c r="D129" s="108">
        <v>8850</v>
      </c>
      <c r="E129" s="108">
        <v>8850</v>
      </c>
      <c r="F129" s="107"/>
      <c r="G129" s="108"/>
      <c r="H129" s="108"/>
      <c r="I129" s="107"/>
      <c r="J129" s="108"/>
      <c r="K129" s="108"/>
      <c r="L129" s="107"/>
      <c r="M129" s="108"/>
      <c r="N129" s="108"/>
      <c r="O129" s="107"/>
      <c r="P129" s="108"/>
      <c r="Q129" s="108"/>
      <c r="R129" s="107">
        <v>21</v>
      </c>
      <c r="S129" s="108">
        <v>7022</v>
      </c>
      <c r="T129" s="108">
        <v>7022</v>
      </c>
    </row>
    <row r="130" spans="1:20" x14ac:dyDescent="0.3">
      <c r="A130" s="107" t="s">
        <v>98</v>
      </c>
      <c r="B130" s="107">
        <v>2</v>
      </c>
      <c r="C130" s="107">
        <v>19</v>
      </c>
      <c r="D130" s="108">
        <v>9700</v>
      </c>
      <c r="E130" s="108">
        <v>11115</v>
      </c>
      <c r="F130" s="107"/>
      <c r="G130" s="108"/>
      <c r="H130" s="108"/>
      <c r="I130" s="107"/>
      <c r="J130" s="108"/>
      <c r="K130" s="108"/>
      <c r="L130" s="107"/>
      <c r="M130" s="108"/>
      <c r="N130" s="108"/>
      <c r="O130" s="107"/>
      <c r="P130" s="108"/>
      <c r="Q130" s="108"/>
      <c r="R130" s="107">
        <v>45</v>
      </c>
      <c r="S130" s="108">
        <v>3000</v>
      </c>
      <c r="T130" s="108">
        <v>10400</v>
      </c>
    </row>
    <row r="131" spans="1:20" x14ac:dyDescent="0.3">
      <c r="A131" s="107" t="s">
        <v>214</v>
      </c>
      <c r="B131" s="107">
        <v>2</v>
      </c>
      <c r="C131" s="107"/>
      <c r="D131" s="108"/>
      <c r="E131" s="108"/>
      <c r="F131" s="107"/>
      <c r="G131" s="108"/>
      <c r="H131" s="108"/>
      <c r="I131" s="107"/>
      <c r="J131" s="108"/>
      <c r="K131" s="108"/>
      <c r="L131" s="107"/>
      <c r="M131" s="108"/>
      <c r="N131" s="108"/>
      <c r="O131" s="107"/>
      <c r="P131" s="108"/>
      <c r="Q131" s="108"/>
      <c r="R131" s="107">
        <v>30</v>
      </c>
      <c r="S131" s="108">
        <v>8320</v>
      </c>
      <c r="T131" s="108">
        <v>16224</v>
      </c>
    </row>
    <row r="132" spans="1:20" x14ac:dyDescent="0.3">
      <c r="A132" s="107" t="s">
        <v>75</v>
      </c>
      <c r="B132" s="107">
        <v>2</v>
      </c>
      <c r="C132" s="107"/>
      <c r="D132" s="108"/>
      <c r="E132" s="108"/>
      <c r="F132" s="107"/>
      <c r="G132" s="108"/>
      <c r="H132" s="108"/>
      <c r="I132" s="107"/>
      <c r="J132" s="108"/>
      <c r="K132" s="108"/>
      <c r="L132" s="107"/>
      <c r="M132" s="108"/>
      <c r="N132" s="108"/>
      <c r="O132" s="107"/>
      <c r="P132" s="108"/>
      <c r="Q132" s="108"/>
      <c r="R132" s="107">
        <v>15</v>
      </c>
      <c r="S132" s="108">
        <v>6045</v>
      </c>
      <c r="T132" s="108">
        <v>6045</v>
      </c>
    </row>
    <row r="133" spans="1:20" x14ac:dyDescent="0.3">
      <c r="A133" s="107" t="s">
        <v>99</v>
      </c>
      <c r="B133" s="107">
        <v>2</v>
      </c>
      <c r="C133" s="107"/>
      <c r="D133" s="108"/>
      <c r="E133" s="108"/>
      <c r="F133" s="107"/>
      <c r="G133" s="108"/>
      <c r="H133" s="108"/>
      <c r="I133" s="107">
        <v>22</v>
      </c>
      <c r="J133" s="108">
        <v>10000</v>
      </c>
      <c r="K133" s="108">
        <v>18000</v>
      </c>
      <c r="L133" s="107">
        <v>12</v>
      </c>
      <c r="M133" s="108">
        <v>5000</v>
      </c>
      <c r="N133" s="108">
        <v>12000</v>
      </c>
      <c r="O133" s="107"/>
      <c r="P133" s="108"/>
      <c r="Q133" s="108"/>
      <c r="R133" s="107">
        <v>24</v>
      </c>
      <c r="S133" s="108">
        <v>10000</v>
      </c>
      <c r="T133" s="108">
        <v>18000</v>
      </c>
    </row>
    <row r="134" spans="1:20" x14ac:dyDescent="0.3">
      <c r="A134" s="107" t="s">
        <v>86</v>
      </c>
      <c r="B134" s="107">
        <v>2</v>
      </c>
      <c r="C134" s="107"/>
      <c r="D134" s="108"/>
      <c r="E134" s="108"/>
      <c r="F134" s="107"/>
      <c r="G134" s="108"/>
      <c r="H134" s="108"/>
      <c r="I134" s="107"/>
      <c r="J134" s="108"/>
      <c r="K134" s="108"/>
      <c r="L134" s="107"/>
      <c r="M134" s="108"/>
      <c r="N134" s="108"/>
      <c r="O134" s="107"/>
      <c r="P134" s="108"/>
      <c r="Q134" s="108"/>
      <c r="R134" s="107">
        <v>18</v>
      </c>
      <c r="S134" s="108">
        <v>7000</v>
      </c>
      <c r="T134" s="108">
        <v>10000</v>
      </c>
    </row>
    <row r="135" spans="1:20" x14ac:dyDescent="0.3">
      <c r="A135" s="107" t="s">
        <v>312</v>
      </c>
      <c r="B135" s="107">
        <v>2</v>
      </c>
      <c r="C135" s="107"/>
      <c r="D135" s="108"/>
      <c r="E135" s="108"/>
      <c r="F135" s="107">
        <v>27</v>
      </c>
      <c r="G135" s="108">
        <v>16000</v>
      </c>
      <c r="H135" s="108">
        <v>16380</v>
      </c>
      <c r="I135" s="107"/>
      <c r="J135" s="108"/>
      <c r="K135" s="108"/>
      <c r="L135" s="107"/>
      <c r="M135" s="108"/>
      <c r="N135" s="108"/>
      <c r="O135" s="107"/>
      <c r="P135" s="108"/>
      <c r="Q135" s="108"/>
      <c r="R135" s="107">
        <v>30</v>
      </c>
      <c r="S135" s="108">
        <v>12000</v>
      </c>
      <c r="T135" s="108">
        <v>13400</v>
      </c>
    </row>
    <row r="136" spans="1:20" x14ac:dyDescent="0.3">
      <c r="A136" s="107" t="s">
        <v>40</v>
      </c>
      <c r="B136" s="107">
        <v>2</v>
      </c>
      <c r="C136" s="107">
        <v>17</v>
      </c>
      <c r="D136" s="108">
        <v>7956</v>
      </c>
      <c r="E136" s="108">
        <v>9910</v>
      </c>
      <c r="F136" s="107"/>
      <c r="G136" s="108"/>
      <c r="H136" s="108"/>
      <c r="I136" s="107"/>
      <c r="J136" s="108"/>
      <c r="K136" s="108"/>
      <c r="L136" s="107"/>
      <c r="M136" s="108"/>
      <c r="N136" s="108"/>
      <c r="O136" s="107"/>
      <c r="P136" s="108"/>
      <c r="Q136" s="108"/>
      <c r="R136" s="107"/>
      <c r="S136" s="108"/>
      <c r="T136" s="108"/>
    </row>
    <row r="137" spans="1:20" x14ac:dyDescent="0.3">
      <c r="A137" s="107" t="s">
        <v>107</v>
      </c>
      <c r="B137" s="107">
        <v>2</v>
      </c>
      <c r="C137" s="107"/>
      <c r="D137" s="108"/>
      <c r="E137" s="108"/>
      <c r="F137" s="107"/>
      <c r="G137" s="108"/>
      <c r="H137" s="108"/>
      <c r="I137" s="107">
        <v>26</v>
      </c>
      <c r="J137" s="108">
        <v>18000</v>
      </c>
      <c r="K137" s="108">
        <v>18500</v>
      </c>
      <c r="L137" s="107">
        <v>30</v>
      </c>
      <c r="M137" s="108">
        <v>16000</v>
      </c>
      <c r="N137" s="108">
        <v>19000</v>
      </c>
      <c r="O137" s="107"/>
      <c r="P137" s="108"/>
      <c r="Q137" s="108"/>
      <c r="R137" s="107">
        <v>15</v>
      </c>
      <c r="S137" s="108">
        <v>8100</v>
      </c>
      <c r="T137" s="108">
        <v>8500</v>
      </c>
    </row>
    <row r="138" spans="1:20" x14ac:dyDescent="0.3">
      <c r="A138" s="107" t="s">
        <v>158</v>
      </c>
      <c r="B138" s="107">
        <v>2</v>
      </c>
      <c r="C138" s="107"/>
      <c r="D138" s="108"/>
      <c r="E138" s="108"/>
      <c r="F138" s="107"/>
      <c r="G138" s="108"/>
      <c r="H138" s="108"/>
      <c r="I138" s="107"/>
      <c r="J138" s="108"/>
      <c r="K138" s="108"/>
      <c r="L138" s="107"/>
      <c r="M138" s="108"/>
      <c r="N138" s="108"/>
      <c r="O138" s="107"/>
      <c r="P138" s="108"/>
      <c r="Q138" s="108"/>
      <c r="R138" s="107">
        <v>30</v>
      </c>
      <c r="S138" s="108">
        <v>17850</v>
      </c>
      <c r="T138" s="108">
        <v>33900</v>
      </c>
    </row>
    <row r="139" spans="1:20" x14ac:dyDescent="0.3">
      <c r="A139" s="107" t="s">
        <v>29</v>
      </c>
      <c r="B139" s="107">
        <v>2</v>
      </c>
      <c r="C139" s="107">
        <v>29</v>
      </c>
      <c r="D139" s="108">
        <v>9000</v>
      </c>
      <c r="E139" s="108">
        <v>15000</v>
      </c>
      <c r="F139" s="107"/>
      <c r="G139" s="108"/>
      <c r="H139" s="108"/>
      <c r="I139" s="107"/>
      <c r="J139" s="108"/>
      <c r="K139" s="108"/>
      <c r="L139" s="107"/>
      <c r="M139" s="108"/>
      <c r="N139" s="108"/>
      <c r="O139" s="107"/>
      <c r="P139" s="108"/>
      <c r="Q139" s="108"/>
      <c r="R139" s="107">
        <v>16</v>
      </c>
      <c r="S139" s="108">
        <v>6000</v>
      </c>
      <c r="T139" s="108">
        <v>8000</v>
      </c>
    </row>
    <row r="140" spans="1:20" x14ac:dyDescent="0.3">
      <c r="A140" s="107" t="s">
        <v>128</v>
      </c>
      <c r="B140" s="107">
        <v>2</v>
      </c>
      <c r="C140" s="107"/>
      <c r="D140" s="108"/>
      <c r="E140" s="108"/>
      <c r="F140" s="107"/>
      <c r="G140" s="108"/>
      <c r="H140" s="108"/>
      <c r="I140" s="107"/>
      <c r="J140" s="108"/>
      <c r="K140" s="108"/>
      <c r="L140" s="107"/>
      <c r="M140" s="108"/>
      <c r="N140" s="108"/>
      <c r="O140" s="107"/>
      <c r="P140" s="108"/>
      <c r="Q140" s="108"/>
      <c r="R140" s="107"/>
      <c r="S140" s="108"/>
      <c r="T140" s="108"/>
    </row>
    <row r="141" spans="1:20" x14ac:dyDescent="0.3">
      <c r="A141" s="107" t="s">
        <v>31</v>
      </c>
      <c r="B141" s="107">
        <v>2</v>
      </c>
      <c r="C141" s="107">
        <v>24</v>
      </c>
      <c r="D141" s="108">
        <v>15233</v>
      </c>
      <c r="E141" s="108">
        <v>16502</v>
      </c>
      <c r="F141" s="107"/>
      <c r="G141" s="108"/>
      <c r="H141" s="108"/>
      <c r="I141" s="107"/>
      <c r="J141" s="108"/>
      <c r="K141" s="108"/>
      <c r="L141" s="107"/>
      <c r="M141" s="108"/>
      <c r="N141" s="108"/>
      <c r="O141" s="107"/>
      <c r="P141" s="108"/>
      <c r="Q141" s="108"/>
      <c r="R141" s="107">
        <v>12</v>
      </c>
      <c r="S141" s="108">
        <v>3267</v>
      </c>
      <c r="T141" s="108">
        <v>8389</v>
      </c>
    </row>
    <row r="142" spans="1:20" x14ac:dyDescent="0.3">
      <c r="A142" s="107" t="s">
        <v>30</v>
      </c>
      <c r="B142" s="107">
        <v>2</v>
      </c>
      <c r="C142" s="107"/>
      <c r="D142" s="108"/>
      <c r="E142" s="108"/>
      <c r="F142" s="107"/>
      <c r="G142" s="108"/>
      <c r="H142" s="108"/>
      <c r="I142" s="107">
        <v>20</v>
      </c>
      <c r="J142" s="108">
        <v>12345</v>
      </c>
      <c r="K142" s="108">
        <v>18524</v>
      </c>
      <c r="L142" s="107">
        <v>6</v>
      </c>
      <c r="M142" s="108">
        <v>2573</v>
      </c>
      <c r="N142" s="108">
        <v>5054</v>
      </c>
      <c r="O142" s="107"/>
      <c r="P142" s="108"/>
      <c r="Q142" s="108"/>
      <c r="R142" s="107">
        <v>4</v>
      </c>
      <c r="S142" s="108">
        <v>300</v>
      </c>
      <c r="T142" s="108">
        <v>2500</v>
      </c>
    </row>
    <row r="143" spans="1:20" x14ac:dyDescent="0.3">
      <c r="A143" s="107" t="s">
        <v>76</v>
      </c>
      <c r="B143" s="107">
        <v>2</v>
      </c>
      <c r="C143" s="107">
        <v>22</v>
      </c>
      <c r="D143" s="108">
        <v>12969</v>
      </c>
      <c r="E143" s="108">
        <v>15000</v>
      </c>
      <c r="F143" s="107"/>
      <c r="G143" s="108"/>
      <c r="H143" s="108"/>
      <c r="I143" s="107"/>
      <c r="J143" s="108"/>
      <c r="K143" s="108"/>
      <c r="L143" s="107"/>
      <c r="M143" s="108"/>
      <c r="N143" s="108"/>
      <c r="O143" s="107"/>
      <c r="P143" s="108"/>
      <c r="Q143" s="108"/>
      <c r="R143" s="107"/>
      <c r="S143" s="108"/>
      <c r="T143" s="108"/>
    </row>
    <row r="144" spans="1:20" x14ac:dyDescent="0.3">
      <c r="A144" s="107" t="s">
        <v>111</v>
      </c>
      <c r="B144" s="107">
        <v>2</v>
      </c>
      <c r="C144" s="107"/>
      <c r="D144" s="108"/>
      <c r="E144" s="108"/>
      <c r="F144" s="107"/>
      <c r="G144" s="108"/>
      <c r="H144" s="108"/>
      <c r="I144" s="107">
        <v>16</v>
      </c>
      <c r="J144" s="108">
        <v>9504</v>
      </c>
      <c r="K144" s="108">
        <v>9884</v>
      </c>
      <c r="L144" s="107">
        <v>16</v>
      </c>
      <c r="M144" s="108">
        <v>8000</v>
      </c>
      <c r="N144" s="108">
        <v>8320</v>
      </c>
      <c r="O144" s="107"/>
      <c r="P144" s="108"/>
      <c r="Q144" s="108"/>
      <c r="R144" s="107"/>
      <c r="S144" s="108"/>
      <c r="T144" s="108"/>
    </row>
    <row r="145" spans="1:20" x14ac:dyDescent="0.3">
      <c r="A145" s="107" t="s">
        <v>72</v>
      </c>
      <c r="B145" s="107">
        <v>2</v>
      </c>
      <c r="C145" s="107"/>
      <c r="D145" s="108"/>
      <c r="E145" s="108"/>
      <c r="F145" s="107"/>
      <c r="G145" s="108"/>
      <c r="H145" s="108"/>
      <c r="I145" s="107"/>
      <c r="J145" s="108"/>
      <c r="K145" s="108"/>
      <c r="L145" s="107"/>
      <c r="M145" s="108"/>
      <c r="N145" s="108"/>
      <c r="O145" s="107"/>
      <c r="P145" s="108"/>
      <c r="Q145" s="108"/>
      <c r="R145" s="107">
        <v>20</v>
      </c>
      <c r="S145" s="108">
        <v>1924</v>
      </c>
      <c r="T145" s="108">
        <v>12303</v>
      </c>
    </row>
    <row r="146" spans="1:20" x14ac:dyDescent="0.3">
      <c r="A146" s="107" t="s">
        <v>207</v>
      </c>
      <c r="B146" s="107">
        <v>2</v>
      </c>
      <c r="C146" s="107">
        <v>40</v>
      </c>
      <c r="D146" s="108">
        <v>37111</v>
      </c>
      <c r="E146" s="108">
        <v>37111</v>
      </c>
      <c r="F146" s="107"/>
      <c r="G146" s="108"/>
      <c r="H146" s="108"/>
      <c r="I146" s="107"/>
      <c r="J146" s="108"/>
      <c r="K146" s="108"/>
      <c r="L146" s="107"/>
      <c r="M146" s="108"/>
      <c r="N146" s="108"/>
      <c r="O146" s="107"/>
      <c r="P146" s="108"/>
      <c r="Q146" s="108"/>
      <c r="R146" s="107">
        <v>10</v>
      </c>
      <c r="S146" s="108">
        <v>7280</v>
      </c>
      <c r="T146" s="108">
        <v>8200</v>
      </c>
    </row>
    <row r="147" spans="1:20" x14ac:dyDescent="0.3">
      <c r="A147" s="107" t="s">
        <v>238</v>
      </c>
      <c r="B147" s="107">
        <v>2</v>
      </c>
      <c r="C147" s="107">
        <v>15</v>
      </c>
      <c r="D147" s="108">
        <v>5850</v>
      </c>
      <c r="E147" s="108">
        <v>15000</v>
      </c>
      <c r="F147" s="107"/>
      <c r="G147" s="108"/>
      <c r="H147" s="108"/>
      <c r="I147" s="107"/>
      <c r="J147" s="108"/>
      <c r="K147" s="108"/>
      <c r="L147" s="107"/>
      <c r="M147" s="108"/>
      <c r="N147" s="108"/>
      <c r="O147" s="107"/>
      <c r="P147" s="108"/>
      <c r="Q147" s="108"/>
      <c r="R147" s="107">
        <v>16</v>
      </c>
      <c r="S147" s="108">
        <v>3500</v>
      </c>
      <c r="T147" s="108">
        <v>4680</v>
      </c>
    </row>
    <row r="148" spans="1:20" x14ac:dyDescent="0.3">
      <c r="A148" s="107" t="s">
        <v>240</v>
      </c>
      <c r="B148" s="107">
        <v>2</v>
      </c>
      <c r="C148" s="107">
        <v>40</v>
      </c>
      <c r="D148" s="108">
        <v>36000</v>
      </c>
      <c r="E148" s="108">
        <v>45000</v>
      </c>
      <c r="F148" s="107"/>
      <c r="G148" s="108"/>
      <c r="H148" s="108"/>
      <c r="I148" s="107">
        <v>40</v>
      </c>
      <c r="J148" s="108">
        <v>35000</v>
      </c>
      <c r="K148" s="108">
        <v>40000</v>
      </c>
      <c r="L148" s="107"/>
      <c r="M148" s="108"/>
      <c r="N148" s="108"/>
      <c r="O148" s="107"/>
      <c r="P148" s="108"/>
      <c r="Q148" s="108"/>
      <c r="R148" s="107">
        <v>20</v>
      </c>
      <c r="S148" s="108">
        <v>15000</v>
      </c>
      <c r="T148" s="108">
        <v>20000</v>
      </c>
    </row>
    <row r="149" spans="1:20" x14ac:dyDescent="0.3">
      <c r="A149" s="107" t="s">
        <v>235</v>
      </c>
      <c r="B149" s="107">
        <v>2</v>
      </c>
      <c r="C149" s="107"/>
      <c r="D149" s="108"/>
      <c r="E149" s="108"/>
      <c r="F149" s="107"/>
      <c r="G149" s="108"/>
      <c r="H149" s="108"/>
      <c r="I149" s="107">
        <v>35</v>
      </c>
      <c r="J149" s="108">
        <v>10000</v>
      </c>
      <c r="K149" s="108">
        <v>17000</v>
      </c>
      <c r="L149" s="107">
        <v>28</v>
      </c>
      <c r="M149" s="108">
        <v>9000</v>
      </c>
      <c r="N149" s="108">
        <v>10000</v>
      </c>
      <c r="O149" s="107"/>
      <c r="P149" s="108"/>
      <c r="Q149" s="108"/>
      <c r="R149" s="107"/>
      <c r="S149" s="108">
        <v>8000</v>
      </c>
      <c r="T149" s="108">
        <v>10000</v>
      </c>
    </row>
    <row r="150" spans="1:20" x14ac:dyDescent="0.3">
      <c r="A150" s="107" t="s">
        <v>246</v>
      </c>
      <c r="B150" s="107">
        <v>2</v>
      </c>
      <c r="C150" s="107"/>
      <c r="D150" s="108"/>
      <c r="E150" s="108"/>
      <c r="F150" s="107"/>
      <c r="G150" s="108"/>
      <c r="H150" s="108"/>
      <c r="I150" s="107">
        <v>26</v>
      </c>
      <c r="J150" s="108">
        <v>15000</v>
      </c>
      <c r="K150" s="108">
        <v>22000</v>
      </c>
      <c r="L150" s="107"/>
      <c r="M150" s="108"/>
      <c r="N150" s="108"/>
      <c r="O150" s="107"/>
      <c r="P150" s="108"/>
      <c r="Q150" s="108"/>
      <c r="R150" s="107">
        <v>16</v>
      </c>
      <c r="S150" s="108">
        <v>4000</v>
      </c>
      <c r="T150" s="108">
        <v>16000</v>
      </c>
    </row>
    <row r="151" spans="1:20" x14ac:dyDescent="0.3">
      <c r="A151" s="109" t="s">
        <v>241</v>
      </c>
      <c r="B151" s="109">
        <v>3</v>
      </c>
      <c r="C151" s="109">
        <v>30</v>
      </c>
      <c r="D151" s="110">
        <v>15116</v>
      </c>
      <c r="E151" s="110">
        <v>19094</v>
      </c>
      <c r="F151" s="109"/>
      <c r="G151" s="110"/>
      <c r="H151" s="110"/>
      <c r="I151" s="109">
        <v>15</v>
      </c>
      <c r="J151" s="110">
        <v>6763</v>
      </c>
      <c r="K151" s="110">
        <v>8354</v>
      </c>
      <c r="L151" s="109">
        <v>15</v>
      </c>
      <c r="M151" s="110">
        <v>6763</v>
      </c>
      <c r="N151" s="110">
        <v>6763</v>
      </c>
      <c r="O151" s="109"/>
      <c r="P151" s="110"/>
      <c r="Q151" s="110"/>
      <c r="R151" s="109">
        <v>14</v>
      </c>
      <c r="S151" s="110">
        <v>5000</v>
      </c>
      <c r="T151" s="110">
        <v>6000</v>
      </c>
    </row>
    <row r="152" spans="1:20" x14ac:dyDescent="0.3">
      <c r="A152" s="109" t="s">
        <v>115</v>
      </c>
      <c r="B152" s="109">
        <v>3</v>
      </c>
      <c r="C152" s="109"/>
      <c r="D152" s="110"/>
      <c r="E152" s="110"/>
      <c r="F152" s="109"/>
      <c r="G152" s="110"/>
      <c r="H152" s="110"/>
      <c r="I152" s="109"/>
      <c r="J152" s="110"/>
      <c r="K152" s="110"/>
      <c r="L152" s="109">
        <v>20</v>
      </c>
      <c r="M152" s="110">
        <v>10400</v>
      </c>
      <c r="N152" s="110">
        <v>10400</v>
      </c>
      <c r="O152" s="109"/>
      <c r="P152" s="110"/>
      <c r="Q152" s="110"/>
      <c r="R152" s="109">
        <v>16</v>
      </c>
      <c r="S152" s="110">
        <v>7488</v>
      </c>
      <c r="T152" s="110">
        <v>7488</v>
      </c>
    </row>
    <row r="153" spans="1:20" x14ac:dyDescent="0.3">
      <c r="A153" s="109" t="s">
        <v>163</v>
      </c>
      <c r="B153" s="109">
        <v>3</v>
      </c>
      <c r="C153" s="109"/>
      <c r="D153" s="110"/>
      <c r="E153" s="110"/>
      <c r="F153" s="109">
        <v>35</v>
      </c>
      <c r="G153" s="110">
        <v>30000</v>
      </c>
      <c r="H153" s="110">
        <v>40000</v>
      </c>
      <c r="I153" s="109">
        <v>35</v>
      </c>
      <c r="J153" s="110">
        <v>24000</v>
      </c>
      <c r="K153" s="110">
        <v>40000</v>
      </c>
      <c r="L153" s="109"/>
      <c r="M153" s="110"/>
      <c r="N153" s="110"/>
      <c r="O153" s="109">
        <v>12</v>
      </c>
      <c r="P153" s="110">
        <v>6874</v>
      </c>
      <c r="Q153" s="110">
        <v>8800</v>
      </c>
      <c r="R153" s="109">
        <v>35</v>
      </c>
      <c r="S153" s="110">
        <v>18720</v>
      </c>
      <c r="T153" s="110">
        <v>24000</v>
      </c>
    </row>
    <row r="154" spans="1:20" x14ac:dyDescent="0.3">
      <c r="A154" s="109" t="s">
        <v>364</v>
      </c>
      <c r="B154" s="109">
        <v>3</v>
      </c>
      <c r="C154" s="109">
        <v>35</v>
      </c>
      <c r="D154" s="110">
        <v>20000</v>
      </c>
      <c r="E154" s="110">
        <v>30000</v>
      </c>
      <c r="F154" s="109">
        <v>18</v>
      </c>
      <c r="G154" s="110">
        <v>8000</v>
      </c>
      <c r="H154" s="110">
        <v>12000</v>
      </c>
      <c r="I154" s="109"/>
      <c r="J154" s="110"/>
      <c r="K154" s="110"/>
      <c r="L154" s="109">
        <v>35</v>
      </c>
      <c r="M154" s="110">
        <v>18000</v>
      </c>
      <c r="N154" s="110">
        <v>25000</v>
      </c>
      <c r="O154" s="109">
        <v>20</v>
      </c>
      <c r="P154" s="110">
        <v>14000</v>
      </c>
      <c r="Q154" s="110">
        <v>25000</v>
      </c>
      <c r="R154" s="109">
        <v>18</v>
      </c>
      <c r="S154" s="110">
        <v>8000</v>
      </c>
      <c r="T154" s="110">
        <v>12000</v>
      </c>
    </row>
    <row r="155" spans="1:20" x14ac:dyDescent="0.3">
      <c r="A155" s="109" t="s">
        <v>133</v>
      </c>
      <c r="B155" s="109">
        <v>3</v>
      </c>
      <c r="C155" s="109">
        <v>24</v>
      </c>
      <c r="D155" s="110">
        <v>12690</v>
      </c>
      <c r="E155" s="110">
        <v>18220</v>
      </c>
      <c r="F155" s="109">
        <v>24</v>
      </c>
      <c r="G155" s="110">
        <v>12690</v>
      </c>
      <c r="H155" s="110">
        <v>15600</v>
      </c>
      <c r="I155" s="109"/>
      <c r="J155" s="110"/>
      <c r="K155" s="110"/>
      <c r="L155" s="109"/>
      <c r="M155" s="110"/>
      <c r="N155" s="110"/>
      <c r="O155" s="109"/>
      <c r="P155" s="110"/>
      <c r="Q155" s="110"/>
      <c r="R155" s="109">
        <v>28</v>
      </c>
      <c r="S155" s="110">
        <v>12480</v>
      </c>
      <c r="T155" s="110">
        <v>24295</v>
      </c>
    </row>
    <row r="156" spans="1:20" x14ac:dyDescent="0.3">
      <c r="A156" s="109" t="s">
        <v>129</v>
      </c>
      <c r="B156" s="109">
        <v>3</v>
      </c>
      <c r="C156" s="109">
        <v>43</v>
      </c>
      <c r="D156" s="110">
        <v>37022</v>
      </c>
      <c r="E156" s="110">
        <v>39090</v>
      </c>
      <c r="F156" s="109"/>
      <c r="G156" s="110"/>
      <c r="H156" s="110"/>
      <c r="I156" s="109"/>
      <c r="J156" s="110"/>
      <c r="K156" s="110"/>
      <c r="L156" s="109"/>
      <c r="M156" s="110"/>
      <c r="N156" s="110"/>
      <c r="O156" s="109"/>
      <c r="P156" s="110"/>
      <c r="Q156" s="110"/>
      <c r="R156" s="109">
        <v>20</v>
      </c>
      <c r="S156" s="110">
        <v>9360</v>
      </c>
      <c r="T156" s="110">
        <v>10319</v>
      </c>
    </row>
    <row r="157" spans="1:20" x14ac:dyDescent="0.3">
      <c r="A157" s="109" t="s">
        <v>174</v>
      </c>
      <c r="B157" s="109">
        <v>3</v>
      </c>
      <c r="C157" s="109">
        <v>30</v>
      </c>
      <c r="D157" s="110">
        <v>15000</v>
      </c>
      <c r="E157" s="110">
        <v>25000</v>
      </c>
      <c r="F157" s="109"/>
      <c r="G157" s="110"/>
      <c r="H157" s="110"/>
      <c r="I157" s="109"/>
      <c r="J157" s="110"/>
      <c r="K157" s="110"/>
      <c r="L157" s="109"/>
      <c r="M157" s="110"/>
      <c r="N157" s="110"/>
      <c r="O157" s="109"/>
      <c r="P157" s="110"/>
      <c r="Q157" s="110"/>
      <c r="R157" s="109">
        <v>26</v>
      </c>
      <c r="S157" s="110">
        <v>8400</v>
      </c>
      <c r="T157" s="110">
        <v>17500</v>
      </c>
    </row>
    <row r="158" spans="1:20" x14ac:dyDescent="0.3">
      <c r="A158" s="109" t="s">
        <v>118</v>
      </c>
      <c r="B158" s="109">
        <v>3</v>
      </c>
      <c r="C158" s="109">
        <v>30</v>
      </c>
      <c r="D158" s="110">
        <v>16000</v>
      </c>
      <c r="E158" s="110">
        <v>50692</v>
      </c>
      <c r="F158" s="109"/>
      <c r="G158" s="110"/>
      <c r="H158" s="110"/>
      <c r="I158" s="109">
        <v>24</v>
      </c>
      <c r="J158" s="110">
        <v>10000</v>
      </c>
      <c r="K158" s="110">
        <v>20000</v>
      </c>
      <c r="L158" s="109"/>
      <c r="M158" s="110"/>
      <c r="N158" s="110"/>
      <c r="O158" s="109"/>
      <c r="P158" s="110"/>
      <c r="Q158" s="110"/>
      <c r="R158" s="109">
        <v>20</v>
      </c>
      <c r="S158" s="110">
        <v>10300</v>
      </c>
      <c r="T158" s="110">
        <v>13650</v>
      </c>
    </row>
    <row r="159" spans="1:20" x14ac:dyDescent="0.3">
      <c r="A159" s="109" t="s">
        <v>339</v>
      </c>
      <c r="B159" s="109">
        <v>3</v>
      </c>
      <c r="C159" s="109">
        <v>37</v>
      </c>
      <c r="D159" s="110">
        <v>25000</v>
      </c>
      <c r="E159" s="110">
        <v>37000</v>
      </c>
      <c r="F159" s="109"/>
      <c r="G159" s="110"/>
      <c r="H159" s="110"/>
      <c r="I159" s="109"/>
      <c r="J159" s="110"/>
      <c r="K159" s="110"/>
      <c r="L159" s="109"/>
      <c r="M159" s="110"/>
      <c r="N159" s="110"/>
      <c r="O159" s="109"/>
      <c r="P159" s="110"/>
      <c r="Q159" s="110"/>
      <c r="R159" s="109">
        <v>24</v>
      </c>
      <c r="S159" s="110">
        <v>10600</v>
      </c>
      <c r="T159" s="110">
        <v>25000</v>
      </c>
    </row>
    <row r="160" spans="1:20" x14ac:dyDescent="0.3">
      <c r="A160" s="109" t="s">
        <v>154</v>
      </c>
      <c r="B160" s="109">
        <v>3</v>
      </c>
      <c r="C160" s="109">
        <v>40</v>
      </c>
      <c r="D160" s="110">
        <v>36844</v>
      </c>
      <c r="E160" s="110">
        <v>36844</v>
      </c>
      <c r="F160" s="109">
        <v>40</v>
      </c>
      <c r="G160" s="110">
        <v>31323</v>
      </c>
      <c r="H160" s="110">
        <v>31323</v>
      </c>
      <c r="I160" s="109">
        <v>40</v>
      </c>
      <c r="J160" s="110">
        <v>23500</v>
      </c>
      <c r="K160" s="110">
        <v>23500</v>
      </c>
      <c r="L160" s="109"/>
      <c r="M160" s="110"/>
      <c r="N160" s="110"/>
      <c r="O160" s="109"/>
      <c r="P160" s="110"/>
      <c r="Q160" s="110"/>
      <c r="R160" s="109">
        <v>25</v>
      </c>
      <c r="S160" s="110">
        <v>11700</v>
      </c>
      <c r="T160" s="110">
        <v>11700</v>
      </c>
    </row>
    <row r="161" spans="1:20" x14ac:dyDescent="0.3">
      <c r="A161" s="109" t="s">
        <v>228</v>
      </c>
      <c r="B161" s="109">
        <v>3</v>
      </c>
      <c r="C161" s="109">
        <v>24</v>
      </c>
      <c r="D161" s="110">
        <v>10920</v>
      </c>
      <c r="E161" s="110">
        <v>40000</v>
      </c>
      <c r="F161" s="109"/>
      <c r="G161" s="110"/>
      <c r="H161" s="110"/>
      <c r="I161" s="109"/>
      <c r="J161" s="110"/>
      <c r="K161" s="110"/>
      <c r="L161" s="109"/>
      <c r="M161" s="110"/>
      <c r="N161" s="110"/>
      <c r="O161" s="109"/>
      <c r="P161" s="110"/>
      <c r="Q161" s="110"/>
      <c r="R161" s="109">
        <v>20</v>
      </c>
      <c r="S161" s="110">
        <v>770</v>
      </c>
      <c r="T161" s="110">
        <v>14300</v>
      </c>
    </row>
    <row r="162" spans="1:20" x14ac:dyDescent="0.3">
      <c r="A162" s="109" t="s">
        <v>219</v>
      </c>
      <c r="B162" s="109">
        <v>3</v>
      </c>
      <c r="C162" s="109"/>
      <c r="D162" s="110"/>
      <c r="E162" s="110"/>
      <c r="F162" s="109"/>
      <c r="G162" s="110"/>
      <c r="H162" s="110"/>
      <c r="I162" s="109"/>
      <c r="J162" s="110"/>
      <c r="K162" s="110"/>
      <c r="L162" s="109"/>
      <c r="M162" s="110"/>
      <c r="N162" s="110"/>
      <c r="O162" s="109"/>
      <c r="P162" s="110"/>
      <c r="Q162" s="110"/>
      <c r="R162" s="109"/>
      <c r="S162" s="110"/>
      <c r="T162" s="110"/>
    </row>
    <row r="163" spans="1:20" x14ac:dyDescent="0.3">
      <c r="A163" s="109" t="s">
        <v>336</v>
      </c>
      <c r="B163" s="109">
        <v>3</v>
      </c>
      <c r="C163" s="109">
        <v>40</v>
      </c>
      <c r="D163" s="110">
        <v>28621</v>
      </c>
      <c r="E163" s="110">
        <v>34507</v>
      </c>
      <c r="F163" s="109"/>
      <c r="G163" s="110"/>
      <c r="H163" s="110"/>
      <c r="I163" s="109"/>
      <c r="J163" s="110"/>
      <c r="K163" s="110"/>
      <c r="L163" s="109">
        <v>40</v>
      </c>
      <c r="M163" s="110">
        <v>28205</v>
      </c>
      <c r="N163" s="110">
        <v>30389</v>
      </c>
      <c r="O163" s="109"/>
      <c r="P163" s="110"/>
      <c r="Q163" s="110"/>
      <c r="R163" s="109">
        <v>40</v>
      </c>
      <c r="S163" s="110">
        <v>19115</v>
      </c>
      <c r="T163" s="110">
        <v>25709</v>
      </c>
    </row>
    <row r="164" spans="1:20" x14ac:dyDescent="0.3">
      <c r="A164" s="109" t="s">
        <v>357</v>
      </c>
      <c r="B164" s="109">
        <v>3</v>
      </c>
      <c r="C164" s="109">
        <v>37</v>
      </c>
      <c r="D164" s="110">
        <v>23531</v>
      </c>
      <c r="E164" s="110">
        <v>23531</v>
      </c>
      <c r="F164" s="109">
        <v>30</v>
      </c>
      <c r="G164" s="110">
        <v>15475</v>
      </c>
      <c r="H164" s="110">
        <v>15475</v>
      </c>
      <c r="I164" s="109"/>
      <c r="J164" s="110"/>
      <c r="K164" s="110"/>
      <c r="L164" s="109">
        <v>26</v>
      </c>
      <c r="M164" s="110">
        <v>11925</v>
      </c>
      <c r="N164" s="110">
        <v>11925</v>
      </c>
      <c r="O164" s="109"/>
      <c r="P164" s="110"/>
      <c r="Q164" s="110"/>
      <c r="R164" s="109">
        <v>23</v>
      </c>
      <c r="S164" s="110">
        <v>10034</v>
      </c>
      <c r="T164" s="110">
        <v>10034</v>
      </c>
    </row>
    <row r="165" spans="1:20" x14ac:dyDescent="0.3">
      <c r="A165" s="109" t="s">
        <v>79</v>
      </c>
      <c r="B165" s="109">
        <v>3</v>
      </c>
      <c r="C165" s="109"/>
      <c r="D165" s="110"/>
      <c r="E165" s="110"/>
      <c r="F165" s="109"/>
      <c r="G165" s="110"/>
      <c r="H165" s="110"/>
      <c r="I165" s="109"/>
      <c r="J165" s="110"/>
      <c r="K165" s="110"/>
      <c r="L165" s="109"/>
      <c r="M165" s="110"/>
      <c r="N165" s="110"/>
      <c r="O165" s="109"/>
      <c r="P165" s="110"/>
      <c r="Q165" s="110"/>
      <c r="R165" s="109">
        <v>11</v>
      </c>
      <c r="S165" s="110">
        <v>4120</v>
      </c>
      <c r="T165" s="110">
        <v>6634</v>
      </c>
    </row>
    <row r="166" spans="1:20" x14ac:dyDescent="0.3">
      <c r="A166" s="109" t="s">
        <v>216</v>
      </c>
      <c r="B166" s="109">
        <v>3</v>
      </c>
      <c r="C166" s="109"/>
      <c r="D166" s="110"/>
      <c r="E166" s="110"/>
      <c r="F166" s="109"/>
      <c r="G166" s="110"/>
      <c r="H166" s="110"/>
      <c r="I166" s="109"/>
      <c r="J166" s="110"/>
      <c r="K166" s="110"/>
      <c r="L166" s="109"/>
      <c r="M166" s="110"/>
      <c r="N166" s="110"/>
      <c r="O166" s="109"/>
      <c r="P166" s="110"/>
      <c r="Q166" s="110"/>
      <c r="R166" s="109">
        <v>15</v>
      </c>
      <c r="S166" s="110">
        <v>4160</v>
      </c>
      <c r="T166" s="110">
        <v>8320</v>
      </c>
    </row>
    <row r="167" spans="1:20" x14ac:dyDescent="0.3">
      <c r="A167" s="109" t="s">
        <v>300</v>
      </c>
      <c r="B167" s="109">
        <v>3</v>
      </c>
      <c r="C167" s="109"/>
      <c r="D167" s="110"/>
      <c r="E167" s="110"/>
      <c r="F167" s="109"/>
      <c r="G167" s="110"/>
      <c r="H167" s="110"/>
      <c r="I167" s="109">
        <v>38</v>
      </c>
      <c r="J167" s="110">
        <v>35000</v>
      </c>
      <c r="K167" s="110">
        <v>42000</v>
      </c>
      <c r="L167" s="109">
        <v>38</v>
      </c>
      <c r="M167" s="110">
        <v>34000</v>
      </c>
      <c r="N167" s="110">
        <v>40000</v>
      </c>
      <c r="O167" s="109">
        <v>20</v>
      </c>
      <c r="P167" s="110">
        <v>12500</v>
      </c>
      <c r="Q167" s="110">
        <v>17000</v>
      </c>
      <c r="R167" s="109">
        <v>38</v>
      </c>
      <c r="S167" s="110">
        <v>25000</v>
      </c>
      <c r="T167" s="110">
        <v>32000</v>
      </c>
    </row>
    <row r="168" spans="1:20" x14ac:dyDescent="0.3">
      <c r="A168" s="109" t="s">
        <v>130</v>
      </c>
      <c r="B168" s="109">
        <v>3</v>
      </c>
      <c r="C168" s="109"/>
      <c r="D168" s="110"/>
      <c r="E168" s="110"/>
      <c r="F168" s="109"/>
      <c r="G168" s="110"/>
      <c r="H168" s="110"/>
      <c r="I168" s="109">
        <v>36</v>
      </c>
      <c r="J168" s="110">
        <v>22464</v>
      </c>
      <c r="K168" s="110">
        <v>22464</v>
      </c>
      <c r="L168" s="109">
        <v>25</v>
      </c>
      <c r="M168" s="110">
        <v>14625</v>
      </c>
      <c r="N168" s="110">
        <v>14625</v>
      </c>
      <c r="O168" s="109">
        <v>38</v>
      </c>
      <c r="P168" s="110">
        <v>34284</v>
      </c>
      <c r="Q168" s="110">
        <v>34284</v>
      </c>
      <c r="R168" s="109">
        <v>25</v>
      </c>
      <c r="S168" s="110">
        <v>11700</v>
      </c>
      <c r="T168" s="110">
        <v>11700</v>
      </c>
    </row>
    <row r="169" spans="1:20" x14ac:dyDescent="0.3">
      <c r="A169" s="109" t="s">
        <v>144</v>
      </c>
      <c r="B169" s="109">
        <v>3</v>
      </c>
      <c r="C169" s="109">
        <v>21</v>
      </c>
      <c r="D169" s="110">
        <v>15000</v>
      </c>
      <c r="E169" s="110">
        <v>15300</v>
      </c>
      <c r="F169" s="109"/>
      <c r="G169" s="110"/>
      <c r="H169" s="110"/>
      <c r="I169" s="109"/>
      <c r="J169" s="110"/>
      <c r="K169" s="110"/>
      <c r="L169" s="109"/>
      <c r="M169" s="110"/>
      <c r="N169" s="110"/>
      <c r="O169" s="109"/>
      <c r="P169" s="110"/>
      <c r="Q169" s="110"/>
      <c r="R169" s="109">
        <v>21</v>
      </c>
      <c r="S169" s="110">
        <v>8000</v>
      </c>
      <c r="T169" s="110">
        <v>12000</v>
      </c>
    </row>
    <row r="170" spans="1:20" x14ac:dyDescent="0.3">
      <c r="A170" s="109" t="s">
        <v>211</v>
      </c>
      <c r="B170" s="109">
        <v>3</v>
      </c>
      <c r="C170" s="109">
        <v>32</v>
      </c>
      <c r="D170" s="110">
        <v>16400</v>
      </c>
      <c r="E170" s="110">
        <v>17000</v>
      </c>
      <c r="F170" s="109"/>
      <c r="G170" s="110"/>
      <c r="H170" s="110"/>
      <c r="I170" s="109"/>
      <c r="J170" s="110"/>
      <c r="K170" s="110"/>
      <c r="L170" s="109"/>
      <c r="M170" s="110"/>
      <c r="N170" s="110"/>
      <c r="O170" s="109"/>
      <c r="P170" s="110"/>
      <c r="Q170" s="110"/>
      <c r="R170" s="109">
        <v>32</v>
      </c>
      <c r="S170" s="110">
        <v>360</v>
      </c>
      <c r="T170" s="110">
        <v>8800</v>
      </c>
    </row>
    <row r="171" spans="1:20" x14ac:dyDescent="0.3">
      <c r="A171" s="109" t="s">
        <v>245</v>
      </c>
      <c r="B171" s="109">
        <v>3</v>
      </c>
      <c r="C171" s="109"/>
      <c r="D171" s="110"/>
      <c r="E171" s="110"/>
      <c r="F171" s="109"/>
      <c r="G171" s="110"/>
      <c r="H171" s="110"/>
      <c r="I171" s="109"/>
      <c r="J171" s="110"/>
      <c r="K171" s="110"/>
      <c r="L171" s="109"/>
      <c r="M171" s="110"/>
      <c r="N171" s="110"/>
      <c r="O171" s="109"/>
      <c r="P171" s="110"/>
      <c r="Q171" s="110"/>
      <c r="R171" s="109">
        <v>40</v>
      </c>
      <c r="S171" s="110">
        <v>27811</v>
      </c>
      <c r="T171" s="110">
        <v>27811</v>
      </c>
    </row>
    <row r="172" spans="1:20" x14ac:dyDescent="0.3">
      <c r="A172" s="109" t="s">
        <v>120</v>
      </c>
      <c r="B172" s="109">
        <v>3</v>
      </c>
      <c r="C172" s="109"/>
      <c r="D172" s="110"/>
      <c r="E172" s="110"/>
      <c r="F172" s="109"/>
      <c r="G172" s="110"/>
      <c r="H172" s="110"/>
      <c r="I172" s="109">
        <v>8</v>
      </c>
      <c r="J172" s="110">
        <v>5500</v>
      </c>
      <c r="K172" s="110">
        <v>6500</v>
      </c>
      <c r="L172" s="109"/>
      <c r="M172" s="110"/>
      <c r="N172" s="110"/>
      <c r="O172" s="109">
        <v>15</v>
      </c>
      <c r="P172" s="110">
        <v>7500</v>
      </c>
      <c r="Q172" s="110">
        <v>8000</v>
      </c>
      <c r="R172" s="109">
        <v>15</v>
      </c>
      <c r="S172" s="110">
        <v>7500</v>
      </c>
      <c r="T172" s="110">
        <v>8000</v>
      </c>
    </row>
    <row r="173" spans="1:20" x14ac:dyDescent="0.3">
      <c r="A173" s="109" t="s">
        <v>343</v>
      </c>
      <c r="B173" s="109">
        <v>3</v>
      </c>
      <c r="C173" s="109">
        <v>30</v>
      </c>
      <c r="D173" s="110">
        <v>20000</v>
      </c>
      <c r="E173" s="110">
        <v>24570</v>
      </c>
      <c r="F173" s="109"/>
      <c r="G173" s="110"/>
      <c r="H173" s="110"/>
      <c r="I173" s="109">
        <v>20</v>
      </c>
      <c r="J173" s="110">
        <v>11000</v>
      </c>
      <c r="K173" s="110">
        <v>12480</v>
      </c>
      <c r="L173" s="109">
        <v>18</v>
      </c>
      <c r="M173" s="110">
        <v>9000</v>
      </c>
      <c r="N173" s="110">
        <v>9500</v>
      </c>
      <c r="O173" s="109"/>
      <c r="P173" s="110"/>
      <c r="Q173" s="110"/>
      <c r="R173" s="109">
        <v>12</v>
      </c>
      <c r="S173" s="110">
        <v>5148</v>
      </c>
      <c r="T173" s="110">
        <v>5500</v>
      </c>
    </row>
    <row r="174" spans="1:20" x14ac:dyDescent="0.3">
      <c r="A174" s="109" t="s">
        <v>25</v>
      </c>
      <c r="B174" s="109">
        <v>3</v>
      </c>
      <c r="C174" s="109"/>
      <c r="D174" s="110"/>
      <c r="E174" s="110"/>
      <c r="F174" s="109"/>
      <c r="G174" s="110"/>
      <c r="H174" s="110"/>
      <c r="I174" s="109"/>
      <c r="J174" s="110"/>
      <c r="K174" s="110"/>
      <c r="L174" s="109"/>
      <c r="M174" s="110"/>
      <c r="N174" s="110"/>
      <c r="O174" s="109"/>
      <c r="P174" s="110"/>
      <c r="Q174" s="110"/>
      <c r="R174" s="109">
        <v>30</v>
      </c>
      <c r="S174" s="110">
        <v>17066</v>
      </c>
      <c r="T174" s="110">
        <v>17066</v>
      </c>
    </row>
    <row r="175" spans="1:20" x14ac:dyDescent="0.3">
      <c r="A175" s="109" t="s">
        <v>104</v>
      </c>
      <c r="B175" s="109">
        <v>3</v>
      </c>
      <c r="C175" s="109"/>
      <c r="D175" s="110"/>
      <c r="E175" s="110"/>
      <c r="F175" s="109">
        <v>20</v>
      </c>
      <c r="G175" s="110">
        <v>14924</v>
      </c>
      <c r="H175" s="110">
        <v>16453</v>
      </c>
      <c r="I175" s="109"/>
      <c r="J175" s="110"/>
      <c r="K175" s="110"/>
      <c r="L175" s="109"/>
      <c r="M175" s="110"/>
      <c r="N175" s="110"/>
      <c r="O175" s="109"/>
      <c r="P175" s="110"/>
      <c r="Q175" s="110"/>
      <c r="R175" s="109">
        <v>13</v>
      </c>
      <c r="S175" s="110">
        <v>8085</v>
      </c>
      <c r="T175" s="110">
        <v>8903</v>
      </c>
    </row>
    <row r="176" spans="1:20" x14ac:dyDescent="0.3">
      <c r="A176" s="109" t="s">
        <v>227</v>
      </c>
      <c r="B176" s="109">
        <v>3</v>
      </c>
      <c r="C176" s="109"/>
      <c r="D176" s="110"/>
      <c r="E176" s="110"/>
      <c r="F176" s="109"/>
      <c r="G176" s="110"/>
      <c r="H176" s="110"/>
      <c r="I176" s="109"/>
      <c r="J176" s="110"/>
      <c r="K176" s="110"/>
      <c r="L176" s="109"/>
      <c r="M176" s="110"/>
      <c r="N176" s="110"/>
      <c r="O176" s="109"/>
      <c r="P176" s="110"/>
      <c r="Q176" s="110"/>
      <c r="R176" s="109">
        <v>40</v>
      </c>
      <c r="S176" s="110">
        <v>26158</v>
      </c>
      <c r="T176" s="110">
        <v>36469</v>
      </c>
    </row>
    <row r="177" spans="1:20" x14ac:dyDescent="0.3">
      <c r="A177" s="109" t="s">
        <v>221</v>
      </c>
      <c r="B177" s="109">
        <v>3</v>
      </c>
      <c r="C177" s="109">
        <v>30</v>
      </c>
      <c r="D177" s="110">
        <v>17160</v>
      </c>
      <c r="E177" s="110">
        <v>23400</v>
      </c>
      <c r="F177" s="109">
        <v>24</v>
      </c>
      <c r="G177" s="110">
        <v>9984</v>
      </c>
      <c r="H177" s="110">
        <v>13728</v>
      </c>
      <c r="I177" s="109"/>
      <c r="J177" s="110"/>
      <c r="K177" s="110"/>
      <c r="L177" s="109"/>
      <c r="M177" s="110"/>
      <c r="N177" s="110"/>
      <c r="O177" s="109"/>
      <c r="P177" s="110"/>
      <c r="Q177" s="110"/>
      <c r="R177" s="109">
        <v>24</v>
      </c>
      <c r="S177" s="110">
        <v>9048</v>
      </c>
      <c r="T177" s="110">
        <v>11232</v>
      </c>
    </row>
    <row r="178" spans="1:20" x14ac:dyDescent="0.3">
      <c r="A178" s="109" t="s">
        <v>149</v>
      </c>
      <c r="B178" s="109">
        <v>3</v>
      </c>
      <c r="C178" s="109"/>
      <c r="D178" s="110"/>
      <c r="E178" s="110"/>
      <c r="F178" s="109">
        <v>40</v>
      </c>
      <c r="G178" s="110">
        <v>24000</v>
      </c>
      <c r="H178" s="110">
        <v>40000</v>
      </c>
      <c r="I178" s="109">
        <v>30</v>
      </c>
      <c r="J178" s="110">
        <v>14000</v>
      </c>
      <c r="K178" s="110">
        <v>24000</v>
      </c>
      <c r="L178" s="109"/>
      <c r="M178" s="110"/>
      <c r="N178" s="110"/>
      <c r="O178" s="109"/>
      <c r="P178" s="110"/>
      <c r="Q178" s="110"/>
      <c r="R178" s="109"/>
      <c r="S178" s="110"/>
      <c r="T178" s="110"/>
    </row>
    <row r="179" spans="1:20" x14ac:dyDescent="0.3">
      <c r="A179" s="109" t="s">
        <v>276</v>
      </c>
      <c r="B179" s="109">
        <v>3</v>
      </c>
      <c r="C179" s="109">
        <v>22</v>
      </c>
      <c r="D179" s="110">
        <v>12000</v>
      </c>
      <c r="E179" s="110">
        <v>17000</v>
      </c>
      <c r="F179" s="109"/>
      <c r="G179" s="110"/>
      <c r="H179" s="110"/>
      <c r="I179" s="109"/>
      <c r="J179" s="110"/>
      <c r="K179" s="110"/>
      <c r="L179" s="109">
        <v>24</v>
      </c>
      <c r="M179" s="110">
        <v>11000</v>
      </c>
      <c r="N179" s="110">
        <v>14000</v>
      </c>
      <c r="O179" s="109"/>
      <c r="P179" s="110"/>
      <c r="Q179" s="110"/>
      <c r="R179" s="109">
        <v>27</v>
      </c>
      <c r="S179" s="110">
        <v>10000</v>
      </c>
      <c r="T179" s="110">
        <v>15000</v>
      </c>
    </row>
    <row r="180" spans="1:20" x14ac:dyDescent="0.3">
      <c r="A180" s="109" t="s">
        <v>286</v>
      </c>
      <c r="B180" s="109">
        <v>3</v>
      </c>
      <c r="C180" s="109"/>
      <c r="D180" s="110"/>
      <c r="E180" s="110"/>
      <c r="F180" s="109"/>
      <c r="G180" s="110"/>
      <c r="H180" s="110"/>
      <c r="I180" s="109"/>
      <c r="J180" s="110"/>
      <c r="K180" s="110"/>
      <c r="L180" s="109"/>
      <c r="M180" s="110"/>
      <c r="N180" s="110"/>
      <c r="O180" s="109"/>
      <c r="P180" s="110"/>
      <c r="Q180" s="110"/>
      <c r="R180" s="109"/>
      <c r="S180" s="110"/>
      <c r="T180" s="110"/>
    </row>
    <row r="181" spans="1:20" x14ac:dyDescent="0.3">
      <c r="A181" s="109" t="s">
        <v>273</v>
      </c>
      <c r="B181" s="109">
        <v>3</v>
      </c>
      <c r="C181" s="109"/>
      <c r="D181" s="110"/>
      <c r="E181" s="110"/>
      <c r="F181" s="109"/>
      <c r="G181" s="110"/>
      <c r="H181" s="110"/>
      <c r="I181" s="109"/>
      <c r="J181" s="110"/>
      <c r="K181" s="110"/>
      <c r="L181" s="109"/>
      <c r="M181" s="110"/>
      <c r="N181" s="110"/>
      <c r="O181" s="109"/>
      <c r="P181" s="110"/>
      <c r="Q181" s="110"/>
      <c r="R181" s="109"/>
      <c r="S181" s="110"/>
      <c r="T181" s="110"/>
    </row>
    <row r="182" spans="1:20" x14ac:dyDescent="0.3">
      <c r="A182" s="109" t="s">
        <v>237</v>
      </c>
      <c r="B182" s="109">
        <v>3</v>
      </c>
      <c r="C182" s="109">
        <v>40</v>
      </c>
      <c r="D182" s="110">
        <v>20880</v>
      </c>
      <c r="E182" s="110">
        <v>29120</v>
      </c>
      <c r="F182" s="109"/>
      <c r="G182" s="110"/>
      <c r="H182" s="110"/>
      <c r="I182" s="109"/>
      <c r="J182" s="110"/>
      <c r="K182" s="110"/>
      <c r="L182" s="109"/>
      <c r="M182" s="110"/>
      <c r="N182" s="110"/>
      <c r="O182" s="109"/>
      <c r="P182" s="110"/>
      <c r="Q182" s="110"/>
      <c r="R182" s="109">
        <v>20</v>
      </c>
      <c r="S182" s="110">
        <v>8000</v>
      </c>
      <c r="T182" s="110">
        <v>10400</v>
      </c>
    </row>
    <row r="183" spans="1:20" x14ac:dyDescent="0.3">
      <c r="A183" s="109" t="s">
        <v>190</v>
      </c>
      <c r="B183" s="109">
        <v>3</v>
      </c>
      <c r="C183" s="109"/>
      <c r="D183" s="110"/>
      <c r="E183" s="110"/>
      <c r="F183" s="109"/>
      <c r="G183" s="110"/>
      <c r="H183" s="110"/>
      <c r="I183" s="109">
        <v>40</v>
      </c>
      <c r="J183" s="110">
        <v>15000</v>
      </c>
      <c r="K183" s="110">
        <v>34000</v>
      </c>
      <c r="L183" s="109">
        <v>25</v>
      </c>
      <c r="M183" s="110">
        <v>6000</v>
      </c>
      <c r="N183" s="110">
        <v>14000</v>
      </c>
      <c r="O183" s="109"/>
      <c r="P183" s="110"/>
      <c r="Q183" s="110"/>
      <c r="R183" s="109">
        <v>8</v>
      </c>
      <c r="S183" s="110">
        <v>2000</v>
      </c>
      <c r="T183" s="110">
        <v>4000</v>
      </c>
    </row>
    <row r="184" spans="1:20" x14ac:dyDescent="0.3">
      <c r="A184" s="109" t="s">
        <v>147</v>
      </c>
      <c r="B184" s="109">
        <v>3</v>
      </c>
      <c r="C184" s="109"/>
      <c r="D184" s="110"/>
      <c r="E184" s="110"/>
      <c r="F184" s="109"/>
      <c r="G184" s="110"/>
      <c r="H184" s="110"/>
      <c r="I184" s="109"/>
      <c r="J184" s="110"/>
      <c r="K184" s="110"/>
      <c r="L184" s="109"/>
      <c r="M184" s="110"/>
      <c r="N184" s="110"/>
      <c r="O184" s="109"/>
      <c r="P184" s="110"/>
      <c r="Q184" s="110"/>
      <c r="R184" s="109">
        <v>44</v>
      </c>
      <c r="S184" s="110">
        <v>19600</v>
      </c>
      <c r="T184" s="110">
        <v>19600</v>
      </c>
    </row>
    <row r="185" spans="1:20" x14ac:dyDescent="0.3">
      <c r="A185" s="109" t="s">
        <v>257</v>
      </c>
      <c r="B185" s="109">
        <v>3</v>
      </c>
      <c r="C185" s="109"/>
      <c r="D185" s="110"/>
      <c r="E185" s="110"/>
      <c r="F185" s="109"/>
      <c r="G185" s="110"/>
      <c r="H185" s="110"/>
      <c r="I185" s="109"/>
      <c r="J185" s="110"/>
      <c r="K185" s="110"/>
      <c r="L185" s="109"/>
      <c r="M185" s="110"/>
      <c r="N185" s="110"/>
      <c r="O185" s="109"/>
      <c r="P185" s="110"/>
      <c r="Q185" s="110"/>
      <c r="R185" s="109">
        <v>25</v>
      </c>
      <c r="S185" s="110">
        <v>24620</v>
      </c>
      <c r="T185" s="110">
        <v>32933</v>
      </c>
    </row>
    <row r="186" spans="1:20" x14ac:dyDescent="0.3">
      <c r="A186" s="109" t="s">
        <v>167</v>
      </c>
      <c r="B186" s="109">
        <v>3</v>
      </c>
      <c r="C186" s="109"/>
      <c r="D186" s="110"/>
      <c r="E186" s="110"/>
      <c r="F186" s="109"/>
      <c r="G186" s="110"/>
      <c r="H186" s="110"/>
      <c r="I186" s="109">
        <v>24</v>
      </c>
      <c r="J186" s="110">
        <v>36878</v>
      </c>
      <c r="K186" s="110">
        <v>45198</v>
      </c>
      <c r="L186" s="109">
        <v>15</v>
      </c>
      <c r="M186" s="110">
        <v>32718</v>
      </c>
      <c r="N186" s="110">
        <v>41038</v>
      </c>
      <c r="O186" s="109">
        <v>40</v>
      </c>
      <c r="P186" s="110">
        <v>27500</v>
      </c>
      <c r="Q186" s="110">
        <v>38550</v>
      </c>
      <c r="R186" s="109">
        <v>18</v>
      </c>
      <c r="S186" s="110">
        <v>20280</v>
      </c>
      <c r="T186" s="110">
        <v>28080</v>
      </c>
    </row>
    <row r="187" spans="1:20" x14ac:dyDescent="0.3">
      <c r="A187" s="109" t="s">
        <v>258</v>
      </c>
      <c r="B187" s="109">
        <v>3</v>
      </c>
      <c r="C187" s="109"/>
      <c r="D187" s="110"/>
      <c r="E187" s="110"/>
      <c r="F187" s="109"/>
      <c r="G187" s="110"/>
      <c r="H187" s="110"/>
      <c r="I187" s="109"/>
      <c r="J187" s="110"/>
      <c r="K187" s="110"/>
      <c r="L187" s="109"/>
      <c r="M187" s="110"/>
      <c r="N187" s="110"/>
      <c r="O187" s="109">
        <v>32</v>
      </c>
      <c r="P187" s="110">
        <v>22696</v>
      </c>
      <c r="Q187" s="110">
        <v>25543</v>
      </c>
      <c r="R187" s="109">
        <v>40</v>
      </c>
      <c r="S187" s="110">
        <v>32343</v>
      </c>
      <c r="T187" s="110">
        <v>36519</v>
      </c>
    </row>
    <row r="188" spans="1:20" x14ac:dyDescent="0.3">
      <c r="A188" s="109" t="s">
        <v>150</v>
      </c>
      <c r="B188" s="109">
        <v>3</v>
      </c>
      <c r="C188" s="109"/>
      <c r="D188" s="110"/>
      <c r="E188" s="110"/>
      <c r="F188" s="109"/>
      <c r="G188" s="110"/>
      <c r="H188" s="110"/>
      <c r="I188" s="109">
        <v>24</v>
      </c>
      <c r="J188" s="110">
        <v>21000</v>
      </c>
      <c r="K188" s="110">
        <v>26000</v>
      </c>
      <c r="L188" s="109"/>
      <c r="M188" s="110"/>
      <c r="N188" s="110"/>
      <c r="O188" s="109"/>
      <c r="P188" s="110"/>
      <c r="Q188" s="110"/>
      <c r="R188" s="109">
        <v>20</v>
      </c>
      <c r="S188" s="110">
        <v>9000</v>
      </c>
      <c r="T188" s="110">
        <v>28000</v>
      </c>
    </row>
    <row r="189" spans="1:20" x14ac:dyDescent="0.3">
      <c r="A189" s="109" t="s">
        <v>265</v>
      </c>
      <c r="B189" s="109">
        <v>3</v>
      </c>
      <c r="C189" s="109">
        <v>40</v>
      </c>
      <c r="D189" s="110">
        <v>16000</v>
      </c>
      <c r="E189" s="110">
        <v>33000</v>
      </c>
      <c r="F189" s="109"/>
      <c r="G189" s="110"/>
      <c r="H189" s="110"/>
      <c r="I189" s="109"/>
      <c r="J189" s="110"/>
      <c r="K189" s="110"/>
      <c r="L189" s="109"/>
      <c r="M189" s="110"/>
      <c r="N189" s="110"/>
      <c r="O189" s="109"/>
      <c r="P189" s="110"/>
      <c r="Q189" s="110"/>
      <c r="R189" s="109">
        <v>19</v>
      </c>
      <c r="S189" s="110">
        <v>8000</v>
      </c>
      <c r="T189" s="110">
        <v>16000</v>
      </c>
    </row>
    <row r="190" spans="1:20" x14ac:dyDescent="0.3">
      <c r="A190" s="109" t="s">
        <v>327</v>
      </c>
      <c r="B190" s="109">
        <v>3</v>
      </c>
      <c r="C190" s="109">
        <v>30</v>
      </c>
      <c r="D190" s="110">
        <v>19000</v>
      </c>
      <c r="E190" s="110">
        <v>24000</v>
      </c>
      <c r="F190" s="109">
        <v>1</v>
      </c>
      <c r="G190" s="110">
        <v>100</v>
      </c>
      <c r="H190" s="110">
        <v>100</v>
      </c>
      <c r="I190" s="109">
        <v>1</v>
      </c>
      <c r="J190" s="110">
        <v>100</v>
      </c>
      <c r="K190" s="110">
        <v>100</v>
      </c>
      <c r="L190" s="109">
        <v>1</v>
      </c>
      <c r="M190" s="110">
        <v>100</v>
      </c>
      <c r="N190" s="110">
        <v>100</v>
      </c>
      <c r="O190" s="109">
        <v>1</v>
      </c>
      <c r="P190" s="110">
        <v>100</v>
      </c>
      <c r="Q190" s="110">
        <v>100</v>
      </c>
      <c r="R190" s="109">
        <v>12</v>
      </c>
      <c r="S190" s="110">
        <v>8200</v>
      </c>
      <c r="T190" s="110">
        <v>14400</v>
      </c>
    </row>
    <row r="191" spans="1:20" x14ac:dyDescent="0.3">
      <c r="A191" s="109" t="s">
        <v>355</v>
      </c>
      <c r="B191" s="109">
        <v>3</v>
      </c>
      <c r="C191" s="109">
        <v>32</v>
      </c>
      <c r="D191" s="110">
        <v>16257</v>
      </c>
      <c r="E191" s="110">
        <v>27889</v>
      </c>
      <c r="F191" s="109">
        <v>32</v>
      </c>
      <c r="G191" s="110">
        <v>14944</v>
      </c>
      <c r="H191" s="110">
        <v>25598</v>
      </c>
      <c r="I191" s="109"/>
      <c r="J191" s="110"/>
      <c r="K191" s="110"/>
      <c r="L191" s="109"/>
      <c r="M191" s="110"/>
      <c r="N191" s="110"/>
      <c r="O191" s="109"/>
      <c r="P191" s="110"/>
      <c r="Q191" s="110"/>
      <c r="R191" s="109">
        <v>15</v>
      </c>
      <c r="S191" s="110">
        <v>6357</v>
      </c>
      <c r="T191" s="110">
        <v>11146</v>
      </c>
    </row>
    <row r="192" spans="1:20" x14ac:dyDescent="0.3">
      <c r="A192" s="109" t="s">
        <v>160</v>
      </c>
      <c r="B192" s="109">
        <v>3</v>
      </c>
      <c r="C192" s="109"/>
      <c r="D192" s="110"/>
      <c r="E192" s="110"/>
      <c r="F192" s="109"/>
      <c r="G192" s="110"/>
      <c r="H192" s="110"/>
      <c r="I192" s="109">
        <v>30</v>
      </c>
      <c r="J192" s="110">
        <v>15094</v>
      </c>
      <c r="K192" s="110">
        <v>15094</v>
      </c>
      <c r="L192" s="109"/>
      <c r="M192" s="110"/>
      <c r="N192" s="110"/>
      <c r="O192" s="109"/>
      <c r="P192" s="110"/>
      <c r="Q192" s="110"/>
      <c r="R192" s="109">
        <v>12</v>
      </c>
      <c r="S192" s="110">
        <v>6539</v>
      </c>
      <c r="T192" s="110">
        <v>6539</v>
      </c>
    </row>
    <row r="193" spans="1:20" x14ac:dyDescent="0.3">
      <c r="A193" s="109" t="s">
        <v>140</v>
      </c>
      <c r="B193" s="109">
        <v>3</v>
      </c>
      <c r="C193" s="109">
        <v>20</v>
      </c>
      <c r="D193" s="110">
        <v>10660</v>
      </c>
      <c r="E193" s="110">
        <v>10660</v>
      </c>
      <c r="F193" s="109"/>
      <c r="G193" s="110"/>
      <c r="H193" s="110"/>
      <c r="I193" s="109"/>
      <c r="J193" s="110"/>
      <c r="K193" s="110"/>
      <c r="L193" s="109"/>
      <c r="M193" s="110"/>
      <c r="N193" s="110"/>
      <c r="O193" s="109"/>
      <c r="P193" s="110"/>
      <c r="Q193" s="110"/>
      <c r="R193" s="109">
        <v>12</v>
      </c>
      <c r="S193" s="110">
        <v>4500</v>
      </c>
      <c r="T193" s="110">
        <v>4500</v>
      </c>
    </row>
    <row r="194" spans="1:20" x14ac:dyDescent="0.3">
      <c r="A194" s="109" t="s">
        <v>248</v>
      </c>
      <c r="B194" s="109">
        <v>3</v>
      </c>
      <c r="C194" s="109">
        <v>35</v>
      </c>
      <c r="D194" s="110">
        <v>31470</v>
      </c>
      <c r="E194" s="110">
        <v>41147</v>
      </c>
      <c r="F194" s="109">
        <v>30</v>
      </c>
      <c r="G194" s="110">
        <v>31470</v>
      </c>
      <c r="H194" s="110">
        <v>41147</v>
      </c>
      <c r="I194" s="109">
        <v>35</v>
      </c>
      <c r="J194" s="110">
        <v>25935</v>
      </c>
      <c r="K194" s="110">
        <v>36855</v>
      </c>
      <c r="L194" s="109">
        <v>35</v>
      </c>
      <c r="M194" s="110">
        <v>25935</v>
      </c>
      <c r="N194" s="110">
        <v>36855</v>
      </c>
      <c r="O194" s="109">
        <v>35</v>
      </c>
      <c r="P194" s="110">
        <v>31470</v>
      </c>
      <c r="Q194" s="110">
        <v>41147</v>
      </c>
      <c r="R194" s="109">
        <v>20</v>
      </c>
      <c r="S194" s="110">
        <v>15197</v>
      </c>
      <c r="T194" s="110">
        <v>22295</v>
      </c>
    </row>
    <row r="195" spans="1:20" x14ac:dyDescent="0.3">
      <c r="A195" s="109" t="s">
        <v>360</v>
      </c>
      <c r="B195" s="109">
        <v>3</v>
      </c>
      <c r="C195" s="109">
        <v>35</v>
      </c>
      <c r="D195" s="110">
        <v>24000</v>
      </c>
      <c r="E195" s="110">
        <v>28000</v>
      </c>
      <c r="F195" s="109">
        <v>35</v>
      </c>
      <c r="G195" s="110">
        <v>19000</v>
      </c>
      <c r="H195" s="110">
        <v>25000</v>
      </c>
      <c r="I195" s="109">
        <v>35</v>
      </c>
      <c r="J195" s="110">
        <v>18000</v>
      </c>
      <c r="K195" s="110">
        <v>22000</v>
      </c>
      <c r="L195" s="109"/>
      <c r="M195" s="110"/>
      <c r="N195" s="110"/>
      <c r="O195" s="109"/>
      <c r="P195" s="110"/>
      <c r="Q195" s="110"/>
      <c r="R195" s="109">
        <v>24</v>
      </c>
      <c r="S195" s="110">
        <v>11000</v>
      </c>
      <c r="T195" s="110">
        <v>13000</v>
      </c>
    </row>
    <row r="196" spans="1:20" x14ac:dyDescent="0.3">
      <c r="A196" s="109" t="s">
        <v>85</v>
      </c>
      <c r="B196" s="109">
        <v>3</v>
      </c>
      <c r="C196" s="109">
        <v>24</v>
      </c>
      <c r="D196" s="110">
        <v>9147</v>
      </c>
      <c r="E196" s="110">
        <v>9147</v>
      </c>
      <c r="F196" s="109"/>
      <c r="G196" s="110"/>
      <c r="H196" s="110"/>
      <c r="I196" s="109"/>
      <c r="J196" s="110"/>
      <c r="K196" s="110"/>
      <c r="L196" s="109">
        <v>5</v>
      </c>
      <c r="M196" s="110">
        <v>1940</v>
      </c>
      <c r="N196" s="110">
        <v>1940</v>
      </c>
      <c r="O196" s="109"/>
      <c r="P196" s="110"/>
      <c r="Q196" s="110"/>
      <c r="R196" s="109"/>
      <c r="S196" s="110"/>
      <c r="T196" s="110"/>
    </row>
    <row r="197" spans="1:20" x14ac:dyDescent="0.3">
      <c r="A197" s="109" t="s">
        <v>180</v>
      </c>
      <c r="B197" s="109">
        <v>3</v>
      </c>
      <c r="C197" s="109"/>
      <c r="D197" s="110"/>
      <c r="E197" s="110"/>
      <c r="F197" s="109"/>
      <c r="G197" s="110"/>
      <c r="H197" s="110"/>
      <c r="I197" s="109">
        <v>32</v>
      </c>
      <c r="J197" s="110">
        <v>24098</v>
      </c>
      <c r="K197" s="110">
        <v>25617</v>
      </c>
      <c r="L197" s="109">
        <v>9</v>
      </c>
      <c r="M197" s="110">
        <v>4707</v>
      </c>
      <c r="N197" s="110">
        <v>4707</v>
      </c>
      <c r="O197" s="109"/>
      <c r="P197" s="110"/>
      <c r="Q197" s="110"/>
      <c r="R197" s="109">
        <v>18</v>
      </c>
      <c r="S197" s="110">
        <v>2309</v>
      </c>
      <c r="T197" s="110">
        <v>29844</v>
      </c>
    </row>
    <row r="198" spans="1:20" x14ac:dyDescent="0.3">
      <c r="A198" s="109" t="s">
        <v>106</v>
      </c>
      <c r="B198" s="109">
        <v>3</v>
      </c>
      <c r="C198" s="109"/>
      <c r="D198" s="110"/>
      <c r="E198" s="110"/>
      <c r="F198" s="109"/>
      <c r="G198" s="110"/>
      <c r="H198" s="110"/>
      <c r="I198" s="109">
        <v>22</v>
      </c>
      <c r="J198" s="110">
        <v>13017</v>
      </c>
      <c r="K198" s="110">
        <v>14256</v>
      </c>
      <c r="L198" s="109">
        <v>10</v>
      </c>
      <c r="M198" s="110">
        <v>5023</v>
      </c>
      <c r="N198" s="110">
        <v>7535</v>
      </c>
      <c r="O198" s="109"/>
      <c r="P198" s="110"/>
      <c r="Q198" s="110"/>
      <c r="R198" s="109">
        <v>11</v>
      </c>
      <c r="S198" s="110">
        <v>4170</v>
      </c>
      <c r="T198" s="110">
        <v>4170</v>
      </c>
    </row>
    <row r="199" spans="1:20" x14ac:dyDescent="0.3">
      <c r="A199" s="109" t="s">
        <v>135</v>
      </c>
      <c r="B199" s="109">
        <v>3</v>
      </c>
      <c r="C199" s="109">
        <v>40</v>
      </c>
      <c r="D199" s="110">
        <v>20800</v>
      </c>
      <c r="E199" s="110">
        <v>35000</v>
      </c>
      <c r="F199" s="109"/>
      <c r="G199" s="110"/>
      <c r="H199" s="110"/>
      <c r="I199" s="109"/>
      <c r="J199" s="110"/>
      <c r="K199" s="110"/>
      <c r="L199" s="109">
        <v>20</v>
      </c>
      <c r="M199" s="110">
        <v>8320</v>
      </c>
      <c r="N199" s="110">
        <v>10000</v>
      </c>
      <c r="O199" s="109">
        <v>40</v>
      </c>
      <c r="P199" s="110">
        <v>23000</v>
      </c>
      <c r="Q199" s="110">
        <v>32000</v>
      </c>
      <c r="R199" s="109"/>
      <c r="S199" s="110"/>
      <c r="T199" s="110"/>
    </row>
    <row r="200" spans="1:20" x14ac:dyDescent="0.3">
      <c r="A200" s="109" t="s">
        <v>131</v>
      </c>
      <c r="B200" s="109">
        <v>3</v>
      </c>
      <c r="C200" s="109">
        <v>40</v>
      </c>
      <c r="D200" s="110">
        <v>16354</v>
      </c>
      <c r="E200" s="110">
        <v>30040</v>
      </c>
      <c r="F200" s="109"/>
      <c r="G200" s="110"/>
      <c r="H200" s="110"/>
      <c r="I200" s="109"/>
      <c r="J200" s="110"/>
      <c r="K200" s="110"/>
      <c r="L200" s="109">
        <v>20</v>
      </c>
      <c r="M200" s="110">
        <v>10400</v>
      </c>
      <c r="N200" s="110">
        <v>15600</v>
      </c>
      <c r="O200" s="109"/>
      <c r="P200" s="110"/>
      <c r="Q200" s="110"/>
      <c r="R200" s="109">
        <v>15</v>
      </c>
      <c r="S200" s="110">
        <v>7020</v>
      </c>
      <c r="T200" s="110" t="s">
        <v>1303</v>
      </c>
    </row>
    <row r="201" spans="1:20" x14ac:dyDescent="0.3">
      <c r="A201" s="109" t="s">
        <v>231</v>
      </c>
      <c r="B201" s="109">
        <v>3</v>
      </c>
      <c r="C201" s="109">
        <v>36</v>
      </c>
      <c r="D201" s="110">
        <v>37440</v>
      </c>
      <c r="E201" s="110">
        <v>49920</v>
      </c>
      <c r="F201" s="109">
        <v>30</v>
      </c>
      <c r="G201" s="110">
        <v>33280</v>
      </c>
      <c r="H201" s="110">
        <v>39520</v>
      </c>
      <c r="I201" s="109">
        <v>36</v>
      </c>
      <c r="J201" s="110">
        <v>37440</v>
      </c>
      <c r="K201" s="110">
        <v>49920</v>
      </c>
      <c r="L201" s="109"/>
      <c r="M201" s="110"/>
      <c r="N201" s="110"/>
      <c r="O201" s="109"/>
      <c r="P201" s="110"/>
      <c r="Q201" s="110"/>
      <c r="R201" s="109">
        <v>19</v>
      </c>
      <c r="S201" s="110">
        <v>17160</v>
      </c>
      <c r="T201" s="110">
        <v>29120</v>
      </c>
    </row>
    <row r="202" spans="1:20" x14ac:dyDescent="0.3">
      <c r="A202" s="109" t="s">
        <v>333</v>
      </c>
      <c r="B202" s="109">
        <v>3</v>
      </c>
      <c r="C202" s="109">
        <v>36</v>
      </c>
      <c r="D202" s="110">
        <v>20000</v>
      </c>
      <c r="E202" s="110">
        <v>28000</v>
      </c>
      <c r="F202" s="109"/>
      <c r="G202" s="110"/>
      <c r="H202" s="110"/>
      <c r="I202" s="109">
        <v>36</v>
      </c>
      <c r="J202" s="110">
        <v>18000</v>
      </c>
      <c r="K202" s="110">
        <v>25000</v>
      </c>
      <c r="L202" s="109">
        <v>25</v>
      </c>
      <c r="M202" s="110">
        <v>10000</v>
      </c>
      <c r="N202" s="110">
        <v>18000</v>
      </c>
      <c r="O202" s="109"/>
      <c r="P202" s="110"/>
      <c r="Q202" s="110"/>
      <c r="R202" s="109">
        <v>20</v>
      </c>
      <c r="S202" s="110">
        <v>4500</v>
      </c>
      <c r="T202" s="110">
        <v>8000</v>
      </c>
    </row>
    <row r="203" spans="1:20" x14ac:dyDescent="0.3">
      <c r="A203" s="109" t="s">
        <v>43</v>
      </c>
      <c r="B203" s="109">
        <v>3</v>
      </c>
      <c r="C203" s="109">
        <v>28</v>
      </c>
      <c r="D203" s="110">
        <v>12565</v>
      </c>
      <c r="E203" s="110">
        <v>13934</v>
      </c>
      <c r="F203" s="109"/>
      <c r="G203" s="110"/>
      <c r="H203" s="110"/>
      <c r="I203" s="109"/>
      <c r="J203" s="110"/>
      <c r="K203" s="110"/>
      <c r="L203" s="109"/>
      <c r="M203" s="110"/>
      <c r="N203" s="110"/>
      <c r="O203" s="109"/>
      <c r="P203" s="110"/>
      <c r="Q203" s="110"/>
      <c r="R203" s="109">
        <v>20</v>
      </c>
      <c r="S203" s="110">
        <v>7696</v>
      </c>
      <c r="T203" s="110">
        <v>9308</v>
      </c>
    </row>
    <row r="204" spans="1:20" x14ac:dyDescent="0.3">
      <c r="A204" s="109" t="s">
        <v>108</v>
      </c>
      <c r="B204" s="109">
        <v>3</v>
      </c>
      <c r="C204" s="109">
        <v>32</v>
      </c>
      <c r="D204" s="110">
        <v>25500</v>
      </c>
      <c r="E204" s="110">
        <v>32000</v>
      </c>
      <c r="F204" s="109"/>
      <c r="G204" s="110"/>
      <c r="H204" s="110"/>
      <c r="I204" s="109">
        <v>32</v>
      </c>
      <c r="J204" s="110">
        <v>22000</v>
      </c>
      <c r="K204" s="110">
        <v>26000</v>
      </c>
      <c r="L204" s="109">
        <v>20</v>
      </c>
      <c r="M204" s="110">
        <v>7000</v>
      </c>
      <c r="N204" s="110">
        <v>19000</v>
      </c>
      <c r="O204" s="109"/>
      <c r="P204" s="110"/>
      <c r="Q204" s="110"/>
      <c r="R204" s="109">
        <v>16</v>
      </c>
      <c r="S204" s="110">
        <v>4000</v>
      </c>
      <c r="T204" s="110">
        <v>10000</v>
      </c>
    </row>
    <row r="205" spans="1:20" x14ac:dyDescent="0.3">
      <c r="A205" s="109" t="s">
        <v>352</v>
      </c>
      <c r="B205" s="109">
        <v>3</v>
      </c>
      <c r="C205" s="109">
        <v>30</v>
      </c>
      <c r="D205" s="110">
        <v>26952</v>
      </c>
      <c r="E205" s="110">
        <v>30122</v>
      </c>
      <c r="F205" s="109"/>
      <c r="G205" s="110"/>
      <c r="H205" s="110"/>
      <c r="I205" s="109"/>
      <c r="J205" s="110"/>
      <c r="K205" s="110"/>
      <c r="L205" s="109"/>
      <c r="M205" s="110"/>
      <c r="N205" s="110"/>
      <c r="O205" s="109"/>
      <c r="P205" s="110"/>
      <c r="Q205" s="110"/>
      <c r="R205" s="109">
        <v>5</v>
      </c>
      <c r="S205" s="110">
        <v>3395</v>
      </c>
      <c r="T205" s="110">
        <v>5930</v>
      </c>
    </row>
    <row r="206" spans="1:20" x14ac:dyDescent="0.3">
      <c r="A206" s="109" t="s">
        <v>323</v>
      </c>
      <c r="B206" s="109">
        <v>3</v>
      </c>
      <c r="C206" s="109"/>
      <c r="D206" s="110"/>
      <c r="E206" s="110"/>
      <c r="F206" s="109">
        <v>40</v>
      </c>
      <c r="G206" s="110">
        <v>25854</v>
      </c>
      <c r="H206" s="110">
        <v>34070</v>
      </c>
      <c r="I206" s="109"/>
      <c r="J206" s="110"/>
      <c r="K206" s="110"/>
      <c r="L206" s="109"/>
      <c r="M206" s="110"/>
      <c r="N206" s="110"/>
      <c r="O206" s="109">
        <v>40</v>
      </c>
      <c r="P206" s="110">
        <v>25854</v>
      </c>
      <c r="Q206" s="110">
        <v>34070</v>
      </c>
      <c r="R206" s="109">
        <v>20</v>
      </c>
      <c r="S206" s="110">
        <v>8705</v>
      </c>
      <c r="T206" s="110">
        <v>11284</v>
      </c>
    </row>
    <row r="207" spans="1:20" x14ac:dyDescent="0.3">
      <c r="A207" s="109" t="s">
        <v>152</v>
      </c>
      <c r="B207" s="109">
        <v>3</v>
      </c>
      <c r="C207" s="109"/>
      <c r="D207" s="110"/>
      <c r="E207" s="110"/>
      <c r="F207" s="109"/>
      <c r="G207" s="110"/>
      <c r="H207" s="110"/>
      <c r="I207" s="109">
        <v>25</v>
      </c>
      <c r="J207" s="110">
        <v>10555</v>
      </c>
      <c r="K207" s="110">
        <v>12031</v>
      </c>
      <c r="L207" s="109">
        <v>20</v>
      </c>
      <c r="M207" s="110">
        <v>9567</v>
      </c>
      <c r="N207" s="110">
        <v>12072</v>
      </c>
      <c r="O207" s="109"/>
      <c r="P207" s="110"/>
      <c r="Q207" s="110"/>
      <c r="R207" s="109">
        <v>27</v>
      </c>
      <c r="S207" s="110">
        <v>16505</v>
      </c>
      <c r="T207" s="110">
        <v>17143</v>
      </c>
    </row>
    <row r="208" spans="1:20" x14ac:dyDescent="0.3">
      <c r="A208" s="109" t="s">
        <v>124</v>
      </c>
      <c r="B208" s="109">
        <v>3</v>
      </c>
      <c r="C208" s="109">
        <v>33</v>
      </c>
      <c r="D208" s="110">
        <v>13419</v>
      </c>
      <c r="E208" s="110">
        <v>25008</v>
      </c>
      <c r="F208" s="109"/>
      <c r="G208" s="110"/>
      <c r="H208" s="110"/>
      <c r="I208" s="109"/>
      <c r="J208" s="110"/>
      <c r="K208" s="110"/>
      <c r="L208" s="109">
        <v>16</v>
      </c>
      <c r="M208" s="110">
        <v>8486</v>
      </c>
      <c r="N208" s="110">
        <v>21746</v>
      </c>
      <c r="O208" s="109"/>
      <c r="P208" s="110"/>
      <c r="Q208" s="110"/>
      <c r="R208" s="109">
        <v>29</v>
      </c>
      <c r="S208" s="110">
        <v>16030</v>
      </c>
      <c r="T208" s="110">
        <v>22663</v>
      </c>
    </row>
    <row r="209" spans="1:20" x14ac:dyDescent="0.3">
      <c r="A209" s="109" t="s">
        <v>277</v>
      </c>
      <c r="B209" s="109">
        <v>3</v>
      </c>
      <c r="C209" s="109"/>
      <c r="D209" s="110"/>
      <c r="E209" s="110"/>
      <c r="F209" s="109"/>
      <c r="G209" s="110"/>
      <c r="H209" s="110"/>
      <c r="I209" s="109">
        <v>20</v>
      </c>
      <c r="J209" s="110">
        <v>10000</v>
      </c>
      <c r="K209" s="110">
        <v>13250</v>
      </c>
      <c r="L209" s="109">
        <v>20</v>
      </c>
      <c r="M209" s="110">
        <v>5000</v>
      </c>
      <c r="N209" s="110">
        <v>10000</v>
      </c>
      <c r="O209" s="109">
        <v>30</v>
      </c>
      <c r="P209" s="110">
        <v>15000</v>
      </c>
      <c r="Q209" s="110">
        <v>17500</v>
      </c>
      <c r="R209" s="109">
        <v>10</v>
      </c>
      <c r="S209" s="110">
        <v>3500</v>
      </c>
      <c r="T209" s="110">
        <v>3500</v>
      </c>
    </row>
    <row r="210" spans="1:20" x14ac:dyDescent="0.3">
      <c r="A210" s="109" t="s">
        <v>350</v>
      </c>
      <c r="B210" s="109">
        <v>3</v>
      </c>
      <c r="C210" s="109"/>
      <c r="D210" s="110"/>
      <c r="E210" s="110"/>
      <c r="F210" s="109">
        <v>25</v>
      </c>
      <c r="G210" s="110">
        <v>13000</v>
      </c>
      <c r="H210" s="110">
        <v>18000</v>
      </c>
      <c r="I210" s="109">
        <v>37</v>
      </c>
      <c r="J210" s="110">
        <v>22000</v>
      </c>
      <c r="K210" s="110">
        <v>30000</v>
      </c>
      <c r="L210" s="109">
        <v>20</v>
      </c>
      <c r="M210" s="110">
        <v>16000</v>
      </c>
      <c r="N210" s="110">
        <v>19000</v>
      </c>
      <c r="O210" s="109"/>
      <c r="P210" s="110"/>
      <c r="Q210" s="110"/>
      <c r="R210" s="109">
        <v>18</v>
      </c>
      <c r="S210" s="110">
        <v>12000</v>
      </c>
      <c r="T210" s="110">
        <v>15000</v>
      </c>
    </row>
    <row r="211" spans="1:20" x14ac:dyDescent="0.3">
      <c r="A211" s="109" t="s">
        <v>114</v>
      </c>
      <c r="B211" s="109">
        <v>3</v>
      </c>
      <c r="C211" s="109">
        <v>40</v>
      </c>
      <c r="D211" s="110">
        <v>28184</v>
      </c>
      <c r="E211" s="110">
        <v>28184</v>
      </c>
      <c r="F211" s="109"/>
      <c r="G211" s="110"/>
      <c r="H211" s="110"/>
      <c r="I211" s="109"/>
      <c r="J211" s="110"/>
      <c r="K211" s="110"/>
      <c r="L211" s="109"/>
      <c r="M211" s="110"/>
      <c r="N211" s="110"/>
      <c r="O211" s="109"/>
      <c r="P211" s="110"/>
      <c r="Q211" s="110"/>
      <c r="R211" s="109">
        <v>22</v>
      </c>
      <c r="S211" s="110">
        <v>11355</v>
      </c>
      <c r="T211" s="110">
        <v>12126</v>
      </c>
    </row>
    <row r="212" spans="1:20" x14ac:dyDescent="0.3">
      <c r="A212" s="109" t="s">
        <v>179</v>
      </c>
      <c r="B212" s="109">
        <v>3</v>
      </c>
      <c r="C212" s="109">
        <v>28</v>
      </c>
      <c r="D212" s="110">
        <v>15000</v>
      </c>
      <c r="E212" s="110">
        <v>19000</v>
      </c>
      <c r="F212" s="109"/>
      <c r="G212" s="110"/>
      <c r="H212" s="110"/>
      <c r="I212" s="109">
        <v>17</v>
      </c>
      <c r="J212" s="110">
        <v>9000</v>
      </c>
      <c r="K212" s="110">
        <v>12000</v>
      </c>
      <c r="L212" s="109">
        <v>23</v>
      </c>
      <c r="M212" s="110">
        <v>9000</v>
      </c>
      <c r="N212" s="110">
        <v>14000</v>
      </c>
      <c r="O212" s="109"/>
      <c r="P212" s="110"/>
      <c r="Q212" s="110"/>
      <c r="R212" s="109"/>
      <c r="S212" s="110"/>
      <c r="T212" s="110"/>
    </row>
    <row r="213" spans="1:20" x14ac:dyDescent="0.3">
      <c r="A213" s="109" t="s">
        <v>189</v>
      </c>
      <c r="B213" s="109">
        <v>3</v>
      </c>
      <c r="C213" s="109"/>
      <c r="D213" s="110"/>
      <c r="E213" s="110"/>
      <c r="F213" s="109">
        <v>40</v>
      </c>
      <c r="G213" s="110">
        <v>24000</v>
      </c>
      <c r="H213" s="110">
        <v>30000</v>
      </c>
      <c r="I213" s="109">
        <v>40</v>
      </c>
      <c r="J213" s="110">
        <v>24000</v>
      </c>
      <c r="K213" s="110">
        <v>35000</v>
      </c>
      <c r="L213" s="109"/>
      <c r="M213" s="110"/>
      <c r="N213" s="110"/>
      <c r="O213" s="109"/>
      <c r="P213" s="110"/>
      <c r="Q213" s="110"/>
      <c r="R213" s="109">
        <v>20</v>
      </c>
      <c r="S213" s="110">
        <v>9360</v>
      </c>
      <c r="T213" s="110">
        <v>16640</v>
      </c>
    </row>
    <row r="214" spans="1:20" x14ac:dyDescent="0.3">
      <c r="A214" s="109" t="s">
        <v>148</v>
      </c>
      <c r="B214" s="109">
        <v>3</v>
      </c>
      <c r="C214" s="109">
        <v>32</v>
      </c>
      <c r="D214" s="110">
        <v>27500</v>
      </c>
      <c r="E214" s="110">
        <v>33500</v>
      </c>
      <c r="F214" s="109">
        <v>32</v>
      </c>
      <c r="G214" s="110">
        <v>15000</v>
      </c>
      <c r="H214" s="110">
        <v>19000</v>
      </c>
      <c r="I214" s="109">
        <v>22</v>
      </c>
      <c r="J214" s="110">
        <v>7000</v>
      </c>
      <c r="K214" s="110">
        <v>11000</v>
      </c>
      <c r="L214" s="109">
        <v>11</v>
      </c>
      <c r="M214" s="110">
        <v>3500</v>
      </c>
      <c r="N214" s="110">
        <v>5500</v>
      </c>
      <c r="O214" s="109"/>
      <c r="P214" s="110"/>
      <c r="Q214" s="110"/>
      <c r="R214" s="109">
        <v>5</v>
      </c>
      <c r="S214" s="110">
        <v>2000</v>
      </c>
      <c r="T214" s="110">
        <v>4000</v>
      </c>
    </row>
    <row r="215" spans="1:20" x14ac:dyDescent="0.3">
      <c r="A215" s="109" t="s">
        <v>263</v>
      </c>
      <c r="B215" s="109">
        <v>3</v>
      </c>
      <c r="C215" s="109"/>
      <c r="D215" s="110"/>
      <c r="E215" s="110"/>
      <c r="F215" s="109"/>
      <c r="G215" s="110"/>
      <c r="H215" s="110"/>
      <c r="I215" s="109"/>
      <c r="J215" s="110"/>
      <c r="K215" s="110"/>
      <c r="L215" s="109"/>
      <c r="M215" s="110"/>
      <c r="N215" s="110"/>
      <c r="O215" s="109">
        <v>37</v>
      </c>
      <c r="P215" s="110">
        <v>26044</v>
      </c>
      <c r="Q215" s="110">
        <v>28587</v>
      </c>
      <c r="R215" s="109">
        <v>30</v>
      </c>
      <c r="S215" s="110">
        <v>16162</v>
      </c>
      <c r="T215" s="110">
        <v>16708</v>
      </c>
    </row>
    <row r="216" spans="1:20" x14ac:dyDescent="0.3">
      <c r="A216" s="109" t="s">
        <v>172</v>
      </c>
      <c r="B216" s="109">
        <v>3</v>
      </c>
      <c r="C216" s="109">
        <v>40</v>
      </c>
      <c r="D216" s="110">
        <v>24960</v>
      </c>
      <c r="E216" s="110">
        <v>33000</v>
      </c>
      <c r="F216" s="109"/>
      <c r="G216" s="110"/>
      <c r="H216" s="110"/>
      <c r="I216" s="109"/>
      <c r="J216" s="110"/>
      <c r="K216" s="110"/>
      <c r="L216" s="109">
        <v>40</v>
      </c>
      <c r="M216" s="110">
        <v>16640</v>
      </c>
      <c r="N216" s="110">
        <v>24960</v>
      </c>
      <c r="O216" s="109"/>
      <c r="P216" s="110"/>
      <c r="Q216" s="110"/>
      <c r="R216" s="109"/>
      <c r="S216" s="110">
        <v>16640</v>
      </c>
      <c r="T216" s="110">
        <v>24960</v>
      </c>
    </row>
    <row r="217" spans="1:20" x14ac:dyDescent="0.3">
      <c r="A217" s="109" t="s">
        <v>188</v>
      </c>
      <c r="B217" s="109">
        <v>3</v>
      </c>
      <c r="C217" s="109"/>
      <c r="D217" s="110"/>
      <c r="E217" s="110"/>
      <c r="F217" s="109"/>
      <c r="G217" s="110"/>
      <c r="H217" s="110"/>
      <c r="I217" s="109"/>
      <c r="J217" s="110"/>
      <c r="K217" s="110"/>
      <c r="L217" s="109"/>
      <c r="M217" s="110"/>
      <c r="N217" s="110"/>
      <c r="O217" s="109"/>
      <c r="P217" s="110"/>
      <c r="Q217" s="110"/>
      <c r="R217" s="109">
        <v>24</v>
      </c>
      <c r="S217" s="110">
        <v>9792</v>
      </c>
      <c r="T217" s="110">
        <v>13770</v>
      </c>
    </row>
    <row r="218" spans="1:20" x14ac:dyDescent="0.3">
      <c r="A218" s="109" t="s">
        <v>236</v>
      </c>
      <c r="B218" s="109">
        <v>3</v>
      </c>
      <c r="C218" s="109">
        <v>40</v>
      </c>
      <c r="D218" s="110">
        <v>36206</v>
      </c>
      <c r="E218" s="110">
        <v>37406</v>
      </c>
      <c r="F218" s="109"/>
      <c r="G218" s="110"/>
      <c r="H218" s="110"/>
      <c r="I218" s="109"/>
      <c r="J218" s="110"/>
      <c r="K218" s="110"/>
      <c r="L218" s="109"/>
      <c r="M218" s="110"/>
      <c r="N218" s="110"/>
      <c r="O218" s="109">
        <v>29</v>
      </c>
      <c r="P218" s="110">
        <v>15306</v>
      </c>
      <c r="Q218" s="110">
        <v>15608</v>
      </c>
      <c r="R218" s="109">
        <v>29</v>
      </c>
      <c r="S218" s="110">
        <v>13919</v>
      </c>
      <c r="T218" s="110">
        <v>14221</v>
      </c>
    </row>
    <row r="219" spans="1:20" x14ac:dyDescent="0.3">
      <c r="A219" s="109" t="s">
        <v>146</v>
      </c>
      <c r="B219" s="109">
        <v>3</v>
      </c>
      <c r="C219" s="109"/>
      <c r="D219" s="110"/>
      <c r="E219" s="110"/>
      <c r="F219" s="109"/>
      <c r="G219" s="110"/>
      <c r="H219" s="110"/>
      <c r="I219" s="109"/>
      <c r="J219" s="110"/>
      <c r="K219" s="110"/>
      <c r="L219" s="109"/>
      <c r="M219" s="110"/>
      <c r="N219" s="110"/>
      <c r="O219" s="109"/>
      <c r="P219" s="110"/>
      <c r="Q219" s="110"/>
      <c r="R219" s="109">
        <v>21</v>
      </c>
      <c r="S219" s="110">
        <v>4000</v>
      </c>
      <c r="T219" s="110">
        <v>16000</v>
      </c>
    </row>
    <row r="220" spans="1:20" x14ac:dyDescent="0.3">
      <c r="A220" s="109" t="s">
        <v>191</v>
      </c>
      <c r="B220" s="109">
        <v>3</v>
      </c>
      <c r="C220" s="109"/>
      <c r="D220" s="110"/>
      <c r="E220" s="110"/>
      <c r="F220" s="109">
        <v>40</v>
      </c>
      <c r="G220" s="110">
        <v>25000</v>
      </c>
      <c r="H220" s="110">
        <v>34695</v>
      </c>
      <c r="I220" s="109"/>
      <c r="J220" s="110"/>
      <c r="K220" s="110"/>
      <c r="L220" s="109"/>
      <c r="M220" s="110"/>
      <c r="N220" s="110"/>
      <c r="O220" s="109"/>
      <c r="P220" s="110"/>
      <c r="Q220" s="110"/>
      <c r="R220" s="109">
        <v>19</v>
      </c>
      <c r="S220" s="110">
        <v>8507</v>
      </c>
      <c r="T220" s="110">
        <v>13564</v>
      </c>
    </row>
    <row r="221" spans="1:20" x14ac:dyDescent="0.3">
      <c r="A221" s="109" t="s">
        <v>218</v>
      </c>
      <c r="B221" s="109">
        <v>3</v>
      </c>
      <c r="C221" s="109">
        <v>32</v>
      </c>
      <c r="D221" s="110">
        <v>20000</v>
      </c>
      <c r="E221" s="110">
        <v>23000</v>
      </c>
      <c r="F221" s="109"/>
      <c r="G221" s="110"/>
      <c r="H221" s="110"/>
      <c r="I221" s="109"/>
      <c r="J221" s="110"/>
      <c r="K221" s="110"/>
      <c r="L221" s="109">
        <v>22</v>
      </c>
      <c r="M221" s="110">
        <v>10000</v>
      </c>
      <c r="N221" s="110">
        <v>11000</v>
      </c>
      <c r="O221" s="109"/>
      <c r="P221" s="110"/>
      <c r="Q221" s="110"/>
      <c r="R221" s="109">
        <v>22</v>
      </c>
      <c r="S221" s="110">
        <v>10000</v>
      </c>
      <c r="T221" s="110">
        <v>11000</v>
      </c>
    </row>
    <row r="222" spans="1:20" x14ac:dyDescent="0.3">
      <c r="A222" s="109" t="s">
        <v>142</v>
      </c>
      <c r="B222" s="109">
        <v>3</v>
      </c>
      <c r="C222" s="109"/>
      <c r="D222" s="110"/>
      <c r="E222" s="110"/>
      <c r="F222" s="109">
        <v>35</v>
      </c>
      <c r="G222" s="110">
        <v>21706</v>
      </c>
      <c r="H222" s="110">
        <v>21706</v>
      </c>
      <c r="I222" s="109"/>
      <c r="J222" s="110"/>
      <c r="K222" s="110"/>
      <c r="L222" s="109"/>
      <c r="M222" s="110"/>
      <c r="N222" s="110"/>
      <c r="O222" s="109">
        <v>20</v>
      </c>
      <c r="P222" s="110">
        <v>13348</v>
      </c>
      <c r="Q222" s="110">
        <v>13348</v>
      </c>
      <c r="R222" s="109">
        <v>19</v>
      </c>
      <c r="S222" s="110">
        <v>8272</v>
      </c>
      <c r="T222" s="110">
        <v>9120</v>
      </c>
    </row>
    <row r="223" spans="1:20" x14ac:dyDescent="0.3">
      <c r="A223" s="109" t="s">
        <v>101</v>
      </c>
      <c r="B223" s="109">
        <v>3</v>
      </c>
      <c r="C223" s="109"/>
      <c r="D223" s="110"/>
      <c r="E223" s="110"/>
      <c r="F223" s="109"/>
      <c r="G223" s="110"/>
      <c r="H223" s="110"/>
      <c r="I223" s="109">
        <v>19</v>
      </c>
      <c r="J223" s="110">
        <v>8398</v>
      </c>
      <c r="K223" s="110">
        <v>10650</v>
      </c>
      <c r="L223" s="109">
        <v>19</v>
      </c>
      <c r="M223" s="110">
        <v>7400</v>
      </c>
      <c r="N223" s="110">
        <v>8800</v>
      </c>
      <c r="O223" s="109"/>
      <c r="P223" s="110"/>
      <c r="Q223" s="110"/>
      <c r="R223" s="109"/>
      <c r="S223" s="110"/>
      <c r="T223" s="110"/>
    </row>
    <row r="224" spans="1:20" x14ac:dyDescent="0.3">
      <c r="A224" s="109" t="s">
        <v>226</v>
      </c>
      <c r="B224" s="109">
        <v>3</v>
      </c>
      <c r="C224" s="109"/>
      <c r="D224" s="110"/>
      <c r="E224" s="110"/>
      <c r="F224" s="109"/>
      <c r="G224" s="110"/>
      <c r="H224" s="110"/>
      <c r="I224" s="109"/>
      <c r="J224" s="110"/>
      <c r="K224" s="110"/>
      <c r="L224" s="109"/>
      <c r="M224" s="110"/>
      <c r="N224" s="110"/>
      <c r="O224" s="109"/>
      <c r="P224" s="110"/>
      <c r="Q224" s="110"/>
      <c r="R224" s="109"/>
      <c r="S224" s="110"/>
      <c r="T224" s="110"/>
    </row>
    <row r="225" spans="1:20" x14ac:dyDescent="0.3">
      <c r="A225" s="109" t="s">
        <v>255</v>
      </c>
      <c r="B225" s="109">
        <v>3</v>
      </c>
      <c r="C225" s="109">
        <v>25</v>
      </c>
      <c r="D225" s="110">
        <v>21000</v>
      </c>
      <c r="E225" s="110">
        <v>34000</v>
      </c>
      <c r="F225" s="109">
        <v>40</v>
      </c>
      <c r="G225" s="110">
        <v>17000</v>
      </c>
      <c r="H225" s="110">
        <v>34000</v>
      </c>
      <c r="I225" s="109"/>
      <c r="J225" s="110"/>
      <c r="K225" s="110"/>
      <c r="L225" s="109">
        <v>40</v>
      </c>
      <c r="M225" s="110">
        <v>25000</v>
      </c>
      <c r="N225" s="110">
        <v>32000</v>
      </c>
      <c r="O225" s="109"/>
      <c r="P225" s="110"/>
      <c r="Q225" s="110"/>
      <c r="R225" s="109">
        <v>40</v>
      </c>
      <c r="S225" s="110">
        <v>16000</v>
      </c>
      <c r="T225" s="110">
        <v>24000</v>
      </c>
    </row>
    <row r="226" spans="1:20" x14ac:dyDescent="0.3">
      <c r="A226" s="109" t="s">
        <v>242</v>
      </c>
      <c r="B226" s="109">
        <v>3</v>
      </c>
      <c r="C226" s="109">
        <v>35</v>
      </c>
      <c r="D226" s="110">
        <v>26380</v>
      </c>
      <c r="E226" s="110">
        <v>26380</v>
      </c>
      <c r="F226" s="109"/>
      <c r="G226" s="110"/>
      <c r="H226" s="110"/>
      <c r="I226" s="109">
        <v>34</v>
      </c>
      <c r="J226" s="110">
        <v>19960</v>
      </c>
      <c r="K226" s="110">
        <v>23462</v>
      </c>
      <c r="L226" s="109">
        <v>24</v>
      </c>
      <c r="M226" s="110">
        <v>14290</v>
      </c>
      <c r="N226" s="110">
        <v>15000</v>
      </c>
      <c r="O226" s="109"/>
      <c r="P226" s="110"/>
      <c r="Q226" s="110"/>
      <c r="R226" s="109">
        <v>20</v>
      </c>
      <c r="S226" s="110">
        <v>12168</v>
      </c>
      <c r="T226" s="110">
        <v>13000</v>
      </c>
    </row>
    <row r="227" spans="1:20" x14ac:dyDescent="0.3">
      <c r="A227" s="109" t="s">
        <v>261</v>
      </c>
      <c r="B227" s="109">
        <v>3</v>
      </c>
      <c r="C227" s="109">
        <v>30</v>
      </c>
      <c r="D227" s="110">
        <v>17472</v>
      </c>
      <c r="E227" s="110">
        <v>21434</v>
      </c>
      <c r="F227" s="109">
        <v>28</v>
      </c>
      <c r="G227" s="110">
        <v>11138</v>
      </c>
      <c r="H227" s="110">
        <v>22188</v>
      </c>
      <c r="I227" s="109"/>
      <c r="J227" s="110"/>
      <c r="K227" s="110"/>
      <c r="L227" s="109"/>
      <c r="M227" s="110"/>
      <c r="N227" s="110"/>
      <c r="O227" s="109"/>
      <c r="P227" s="110"/>
      <c r="Q227" s="110"/>
      <c r="R227" s="109">
        <v>26</v>
      </c>
      <c r="S227" s="110">
        <v>11627</v>
      </c>
      <c r="T227" s="110">
        <v>14588</v>
      </c>
    </row>
    <row r="228" spans="1:20" x14ac:dyDescent="0.3">
      <c r="A228" s="109" t="s">
        <v>217</v>
      </c>
      <c r="B228" s="109">
        <v>3</v>
      </c>
      <c r="C228" s="109">
        <v>32</v>
      </c>
      <c r="D228" s="110">
        <v>29103</v>
      </c>
      <c r="E228" s="110">
        <v>29103</v>
      </c>
      <c r="F228" s="109">
        <v>34</v>
      </c>
      <c r="G228" s="110">
        <v>21799</v>
      </c>
      <c r="H228" s="110">
        <v>21799</v>
      </c>
      <c r="I228" s="109">
        <v>21</v>
      </c>
      <c r="J228" s="110">
        <v>11850</v>
      </c>
      <c r="K228" s="110">
        <v>11850</v>
      </c>
      <c r="L228" s="109">
        <v>13</v>
      </c>
      <c r="M228" s="110">
        <v>4953</v>
      </c>
      <c r="N228" s="110">
        <v>4953</v>
      </c>
      <c r="O228" s="109"/>
      <c r="P228" s="110"/>
      <c r="Q228" s="110"/>
      <c r="R228" s="109">
        <v>6</v>
      </c>
      <c r="S228" s="110">
        <v>2524</v>
      </c>
      <c r="T228" s="110">
        <v>2524</v>
      </c>
    </row>
    <row r="229" spans="1:20" x14ac:dyDescent="0.3">
      <c r="A229" s="111" t="s">
        <v>171</v>
      </c>
      <c r="B229" s="111">
        <v>4</v>
      </c>
      <c r="C229" s="111">
        <v>40</v>
      </c>
      <c r="D229" s="112">
        <v>45826</v>
      </c>
      <c r="E229" s="112">
        <v>57488</v>
      </c>
      <c r="F229" s="111">
        <v>40</v>
      </c>
      <c r="G229" s="112">
        <v>45826</v>
      </c>
      <c r="H229" s="112">
        <v>57488</v>
      </c>
      <c r="I229" s="111"/>
      <c r="J229" s="112"/>
      <c r="K229" s="112"/>
      <c r="L229" s="111">
        <v>40</v>
      </c>
      <c r="M229" s="112">
        <v>31293</v>
      </c>
      <c r="N229" s="112">
        <v>39256</v>
      </c>
      <c r="O229" s="111"/>
      <c r="P229" s="112"/>
      <c r="Q229" s="112"/>
      <c r="R229" s="111">
        <v>16</v>
      </c>
      <c r="S229" s="112">
        <v>8693</v>
      </c>
      <c r="T229" s="112">
        <v>11325</v>
      </c>
    </row>
    <row r="230" spans="1:20" x14ac:dyDescent="0.3">
      <c r="A230" s="111" t="s">
        <v>311</v>
      </c>
      <c r="B230" s="111">
        <v>4</v>
      </c>
      <c r="C230" s="111"/>
      <c r="D230" s="112"/>
      <c r="E230" s="112"/>
      <c r="F230" s="111"/>
      <c r="G230" s="112"/>
      <c r="H230" s="112"/>
      <c r="I230" s="111">
        <v>40</v>
      </c>
      <c r="J230" s="112">
        <v>26104</v>
      </c>
      <c r="K230" s="112">
        <v>42640</v>
      </c>
      <c r="L230" s="111"/>
      <c r="M230" s="112"/>
      <c r="N230" s="112"/>
      <c r="O230" s="111">
        <v>40</v>
      </c>
      <c r="P230" s="112">
        <v>15080</v>
      </c>
      <c r="Q230" s="112">
        <v>34362</v>
      </c>
      <c r="R230" s="111">
        <v>20</v>
      </c>
      <c r="S230" s="112">
        <v>7540</v>
      </c>
      <c r="T230" s="112">
        <v>12553</v>
      </c>
    </row>
    <row r="231" spans="1:20" x14ac:dyDescent="0.3">
      <c r="A231" s="111" t="s">
        <v>334</v>
      </c>
      <c r="B231" s="111">
        <v>4</v>
      </c>
      <c r="C231" s="111">
        <v>40</v>
      </c>
      <c r="D231" s="112">
        <v>41217</v>
      </c>
      <c r="E231" s="112">
        <v>49500</v>
      </c>
      <c r="F231" s="111"/>
      <c r="G231" s="112"/>
      <c r="H231" s="112"/>
      <c r="I231" s="111">
        <v>40</v>
      </c>
      <c r="J231" s="112">
        <v>31858</v>
      </c>
      <c r="K231" s="112">
        <v>39026</v>
      </c>
      <c r="L231" s="111"/>
      <c r="M231" s="112"/>
      <c r="N231" s="112"/>
      <c r="O231" s="111"/>
      <c r="P231" s="112"/>
      <c r="Q231" s="112"/>
      <c r="R231" s="111">
        <v>15</v>
      </c>
      <c r="S231" s="112">
        <v>6035</v>
      </c>
      <c r="T231" s="112">
        <v>7375</v>
      </c>
    </row>
    <row r="232" spans="1:20" x14ac:dyDescent="0.3">
      <c r="A232" s="111" t="s">
        <v>184</v>
      </c>
      <c r="B232" s="111">
        <v>4</v>
      </c>
      <c r="C232" s="111">
        <v>40</v>
      </c>
      <c r="D232" s="112">
        <v>56000</v>
      </c>
      <c r="E232" s="112">
        <v>60000</v>
      </c>
      <c r="F232" s="111">
        <v>40</v>
      </c>
      <c r="G232" s="112">
        <v>45700</v>
      </c>
      <c r="H232" s="112">
        <v>56100</v>
      </c>
      <c r="I232" s="111">
        <v>40</v>
      </c>
      <c r="J232" s="112">
        <v>43300</v>
      </c>
      <c r="K232" s="112">
        <v>46800</v>
      </c>
      <c r="L232" s="111">
        <v>24</v>
      </c>
      <c r="M232" s="112">
        <v>22400</v>
      </c>
      <c r="N232" s="112">
        <v>24900</v>
      </c>
      <c r="O232" s="111">
        <v>24</v>
      </c>
      <c r="P232" s="112">
        <v>18400</v>
      </c>
      <c r="Q232" s="112">
        <v>19900</v>
      </c>
      <c r="R232" s="111">
        <v>24</v>
      </c>
      <c r="S232" s="112">
        <v>12400</v>
      </c>
      <c r="T232" s="112">
        <v>19900</v>
      </c>
    </row>
    <row r="233" spans="1:20" x14ac:dyDescent="0.3">
      <c r="A233" s="111" t="s">
        <v>197</v>
      </c>
      <c r="B233" s="111">
        <v>4</v>
      </c>
      <c r="C233" s="111"/>
      <c r="D233" s="112"/>
      <c r="E233" s="112"/>
      <c r="F233" s="111"/>
      <c r="G233" s="112"/>
      <c r="H233" s="112"/>
      <c r="I233" s="111">
        <v>39</v>
      </c>
      <c r="J233" s="112">
        <v>40400</v>
      </c>
      <c r="K233" s="112">
        <v>40400</v>
      </c>
      <c r="L233" s="111">
        <v>20</v>
      </c>
      <c r="M233" s="112">
        <v>20800</v>
      </c>
      <c r="N233" s="112">
        <v>20800</v>
      </c>
      <c r="O233" s="111">
        <v>30</v>
      </c>
      <c r="P233" s="112">
        <v>23010</v>
      </c>
      <c r="Q233" s="112">
        <v>23010</v>
      </c>
      <c r="R233" s="111">
        <v>39</v>
      </c>
      <c r="S233" s="112">
        <v>40000</v>
      </c>
      <c r="T233" s="112">
        <v>40000</v>
      </c>
    </row>
    <row r="234" spans="1:20" x14ac:dyDescent="0.3">
      <c r="A234" s="111" t="s">
        <v>274</v>
      </c>
      <c r="B234" s="111">
        <v>4</v>
      </c>
      <c r="C234" s="111"/>
      <c r="D234" s="112"/>
      <c r="E234" s="112"/>
      <c r="F234" s="111">
        <v>38</v>
      </c>
      <c r="G234" s="112">
        <v>35000</v>
      </c>
      <c r="H234" s="112">
        <v>45000</v>
      </c>
      <c r="I234" s="111"/>
      <c r="J234" s="112"/>
      <c r="K234" s="112"/>
      <c r="L234" s="111">
        <v>38</v>
      </c>
      <c r="M234" s="112">
        <v>32000</v>
      </c>
      <c r="N234" s="112">
        <v>37000</v>
      </c>
      <c r="O234" s="111"/>
      <c r="P234" s="112"/>
      <c r="Q234" s="112"/>
      <c r="R234" s="111">
        <v>38</v>
      </c>
      <c r="S234" s="112">
        <v>18000</v>
      </c>
      <c r="T234" s="112">
        <v>22000</v>
      </c>
    </row>
    <row r="235" spans="1:20" x14ac:dyDescent="0.3">
      <c r="A235" s="111" t="s">
        <v>181</v>
      </c>
      <c r="B235" s="111">
        <v>4</v>
      </c>
      <c r="C235" s="111"/>
      <c r="D235" s="112"/>
      <c r="E235" s="112"/>
      <c r="F235" s="111"/>
      <c r="G235" s="112"/>
      <c r="H235" s="112"/>
      <c r="I235" s="111"/>
      <c r="J235" s="112"/>
      <c r="K235" s="112"/>
      <c r="L235" s="111">
        <v>24</v>
      </c>
      <c r="M235" s="112">
        <v>21465</v>
      </c>
      <c r="N235" s="112">
        <v>25846</v>
      </c>
      <c r="O235" s="111"/>
      <c r="P235" s="112"/>
      <c r="Q235" s="112"/>
      <c r="R235" s="111">
        <v>40</v>
      </c>
      <c r="S235" s="112">
        <v>32674</v>
      </c>
      <c r="T235" s="112">
        <v>38584</v>
      </c>
    </row>
    <row r="236" spans="1:20" x14ac:dyDescent="0.3">
      <c r="A236" s="111" t="s">
        <v>127</v>
      </c>
      <c r="B236" s="111">
        <v>4</v>
      </c>
      <c r="C236" s="111">
        <v>40</v>
      </c>
      <c r="D236" s="112">
        <v>30725</v>
      </c>
      <c r="E236" s="112">
        <v>33664</v>
      </c>
      <c r="F236" s="111"/>
      <c r="G236" s="112"/>
      <c r="H236" s="112"/>
      <c r="I236" s="111"/>
      <c r="J236" s="112"/>
      <c r="K236" s="112"/>
      <c r="L236" s="111"/>
      <c r="M236" s="112"/>
      <c r="N236" s="112"/>
      <c r="O236" s="111"/>
      <c r="P236" s="112"/>
      <c r="Q236" s="112"/>
      <c r="R236" s="111">
        <v>25</v>
      </c>
      <c r="S236" s="112">
        <v>10881</v>
      </c>
      <c r="T236" s="112">
        <v>12259</v>
      </c>
    </row>
    <row r="237" spans="1:20" x14ac:dyDescent="0.3">
      <c r="A237" s="111" t="s">
        <v>295</v>
      </c>
      <c r="B237" s="111">
        <v>4</v>
      </c>
      <c r="C237" s="111">
        <v>40</v>
      </c>
      <c r="D237" s="112">
        <v>42000</v>
      </c>
      <c r="E237" s="112">
        <v>56000</v>
      </c>
      <c r="F237" s="111">
        <v>40</v>
      </c>
      <c r="G237" s="112">
        <v>40500</v>
      </c>
      <c r="H237" s="112">
        <v>54500</v>
      </c>
      <c r="I237" s="111">
        <v>40</v>
      </c>
      <c r="J237" s="112">
        <v>36500</v>
      </c>
      <c r="K237" s="112">
        <v>48500</v>
      </c>
      <c r="L237" s="111">
        <v>32</v>
      </c>
      <c r="M237" s="112">
        <v>35500</v>
      </c>
      <c r="N237" s="112">
        <v>43500</v>
      </c>
      <c r="O237" s="111">
        <v>20</v>
      </c>
      <c r="P237" s="112">
        <v>35500</v>
      </c>
      <c r="Q237" s="112">
        <v>43500</v>
      </c>
      <c r="R237" s="111">
        <v>17</v>
      </c>
      <c r="S237" s="112">
        <v>9776</v>
      </c>
      <c r="T237" s="112">
        <v>13000</v>
      </c>
    </row>
    <row r="238" spans="1:20" x14ac:dyDescent="0.3">
      <c r="A238" s="111" t="s">
        <v>337</v>
      </c>
      <c r="B238" s="111">
        <v>4</v>
      </c>
      <c r="C238" s="111"/>
      <c r="D238" s="112"/>
      <c r="E238" s="112"/>
      <c r="F238" s="111">
        <v>40</v>
      </c>
      <c r="G238" s="112">
        <v>25000</v>
      </c>
      <c r="H238" s="112">
        <v>35000</v>
      </c>
      <c r="I238" s="111"/>
      <c r="J238" s="112"/>
      <c r="K238" s="112"/>
      <c r="L238" s="111">
        <v>24</v>
      </c>
      <c r="M238" s="112">
        <v>20000</v>
      </c>
      <c r="N238" s="112">
        <v>25000</v>
      </c>
      <c r="O238" s="111"/>
      <c r="P238" s="112"/>
      <c r="Q238" s="112"/>
      <c r="R238" s="111">
        <v>40</v>
      </c>
      <c r="S238" s="112">
        <v>18000</v>
      </c>
      <c r="T238" s="112">
        <v>25000</v>
      </c>
    </row>
    <row r="239" spans="1:20" x14ac:dyDescent="0.3">
      <c r="A239" s="111" t="s">
        <v>264</v>
      </c>
      <c r="B239" s="111">
        <v>4</v>
      </c>
      <c r="C239" s="111"/>
      <c r="D239" s="112"/>
      <c r="E239" s="112"/>
      <c r="F239" s="111"/>
      <c r="G239" s="112"/>
      <c r="H239" s="112"/>
      <c r="I239" s="111">
        <v>40</v>
      </c>
      <c r="J239" s="112">
        <v>33586</v>
      </c>
      <c r="K239" s="112">
        <v>33586</v>
      </c>
      <c r="L239" s="111"/>
      <c r="M239" s="112"/>
      <c r="N239" s="112"/>
      <c r="O239" s="111"/>
      <c r="P239" s="112"/>
      <c r="Q239" s="112"/>
      <c r="R239" s="111">
        <v>20</v>
      </c>
      <c r="S239" s="112">
        <v>2697</v>
      </c>
      <c r="T239" s="112">
        <v>15254</v>
      </c>
    </row>
    <row r="240" spans="1:20" x14ac:dyDescent="0.3">
      <c r="A240" s="111" t="s">
        <v>332</v>
      </c>
      <c r="B240" s="111">
        <v>4</v>
      </c>
      <c r="C240" s="111">
        <v>40</v>
      </c>
      <c r="D240" s="112">
        <v>40001</v>
      </c>
      <c r="E240" s="112">
        <v>40001</v>
      </c>
      <c r="F240" s="111">
        <v>40</v>
      </c>
      <c r="G240" s="112">
        <v>40001</v>
      </c>
      <c r="H240" s="112">
        <v>40001</v>
      </c>
      <c r="I240" s="111"/>
      <c r="J240" s="112"/>
      <c r="K240" s="112"/>
      <c r="L240" s="111"/>
      <c r="M240" s="112"/>
      <c r="N240" s="112"/>
      <c r="O240" s="111"/>
      <c r="P240" s="112"/>
      <c r="Q240" s="112"/>
      <c r="R240" s="111">
        <v>40</v>
      </c>
      <c r="S240" s="112">
        <v>28054</v>
      </c>
      <c r="T240" s="112">
        <v>35248</v>
      </c>
    </row>
    <row r="241" spans="1:20" x14ac:dyDescent="0.3">
      <c r="A241" s="111" t="s">
        <v>269</v>
      </c>
      <c r="B241" s="111">
        <v>4</v>
      </c>
      <c r="C241" s="111">
        <v>40</v>
      </c>
      <c r="D241" s="112">
        <v>18500</v>
      </c>
      <c r="E241" s="112">
        <v>35000</v>
      </c>
      <c r="F241" s="111"/>
      <c r="G241" s="112"/>
      <c r="H241" s="112"/>
      <c r="I241" s="111">
        <v>32</v>
      </c>
      <c r="J241" s="112">
        <v>18000</v>
      </c>
      <c r="K241" s="112">
        <v>29000</v>
      </c>
      <c r="L241" s="111"/>
      <c r="M241" s="112"/>
      <c r="N241" s="112"/>
      <c r="O241" s="111"/>
      <c r="P241" s="112"/>
      <c r="Q241" s="112"/>
      <c r="R241" s="111">
        <v>24</v>
      </c>
      <c r="S241" s="112">
        <v>12000</v>
      </c>
      <c r="T241" s="112">
        <v>18000</v>
      </c>
    </row>
    <row r="242" spans="1:20" x14ac:dyDescent="0.3">
      <c r="A242" s="111" t="s">
        <v>293</v>
      </c>
      <c r="B242" s="111">
        <v>4</v>
      </c>
      <c r="C242" s="111">
        <v>40</v>
      </c>
      <c r="D242" s="112">
        <v>45000</v>
      </c>
      <c r="E242" s="112">
        <v>58000</v>
      </c>
      <c r="F242" s="111">
        <v>40</v>
      </c>
      <c r="G242" s="112">
        <v>35318</v>
      </c>
      <c r="H242" s="112">
        <v>54745</v>
      </c>
      <c r="I242" s="111"/>
      <c r="J242" s="112"/>
      <c r="K242" s="112"/>
      <c r="L242" s="111">
        <v>40</v>
      </c>
      <c r="M242" s="112">
        <v>29952</v>
      </c>
      <c r="N242" s="112">
        <v>46426</v>
      </c>
      <c r="O242" s="111">
        <v>40</v>
      </c>
      <c r="P242" s="112">
        <v>33000</v>
      </c>
      <c r="Q242" s="112">
        <v>51500</v>
      </c>
      <c r="R242" s="111">
        <v>40</v>
      </c>
      <c r="S242" s="112">
        <v>18138</v>
      </c>
      <c r="T242" s="112">
        <v>32178</v>
      </c>
    </row>
    <row r="243" spans="1:20" x14ac:dyDescent="0.3">
      <c r="A243" s="111" t="s">
        <v>159</v>
      </c>
      <c r="B243" s="111">
        <v>4</v>
      </c>
      <c r="C243" s="111">
        <v>40</v>
      </c>
      <c r="D243" s="112">
        <v>33280</v>
      </c>
      <c r="E243" s="112">
        <v>41500</v>
      </c>
      <c r="F243" s="111"/>
      <c r="G243" s="112"/>
      <c r="H243" s="112"/>
      <c r="I243" s="111"/>
      <c r="J243" s="112"/>
      <c r="K243" s="112"/>
      <c r="L243" s="111"/>
      <c r="M243" s="112"/>
      <c r="N243" s="112"/>
      <c r="O243" s="111"/>
      <c r="P243" s="112"/>
      <c r="Q243" s="112"/>
      <c r="R243" s="111">
        <v>35</v>
      </c>
      <c r="S243" s="112">
        <v>13520</v>
      </c>
      <c r="T243" s="112">
        <v>24960</v>
      </c>
    </row>
    <row r="244" spans="1:20" x14ac:dyDescent="0.3">
      <c r="A244" s="111" t="s">
        <v>203</v>
      </c>
      <c r="B244" s="111">
        <v>4</v>
      </c>
      <c r="C244" s="111"/>
      <c r="D244" s="112"/>
      <c r="E244" s="112"/>
      <c r="F244" s="111">
        <v>37</v>
      </c>
      <c r="G244" s="112">
        <v>39000</v>
      </c>
      <c r="H244" s="112">
        <v>50000</v>
      </c>
      <c r="I244" s="111">
        <v>37</v>
      </c>
      <c r="J244" s="112">
        <v>39000</v>
      </c>
      <c r="K244" s="112">
        <v>50000</v>
      </c>
      <c r="L244" s="111"/>
      <c r="M244" s="112"/>
      <c r="N244" s="112"/>
      <c r="O244" s="111"/>
      <c r="P244" s="112"/>
      <c r="Q244" s="112"/>
      <c r="R244" s="111">
        <v>20</v>
      </c>
      <c r="S244" s="112">
        <v>11502</v>
      </c>
      <c r="T244" s="112">
        <v>12574</v>
      </c>
    </row>
    <row r="245" spans="1:20" x14ac:dyDescent="0.3">
      <c r="A245" s="111" t="s">
        <v>362</v>
      </c>
      <c r="B245" s="111">
        <v>4</v>
      </c>
      <c r="C245" s="111"/>
      <c r="D245" s="112"/>
      <c r="E245" s="112"/>
      <c r="F245" s="111">
        <v>40</v>
      </c>
      <c r="G245" s="112">
        <v>16000</v>
      </c>
      <c r="H245" s="112">
        <v>30000</v>
      </c>
      <c r="I245" s="111">
        <v>32</v>
      </c>
      <c r="J245" s="112">
        <v>14144</v>
      </c>
      <c r="K245" s="112">
        <v>17680</v>
      </c>
      <c r="L245" s="111">
        <v>24</v>
      </c>
      <c r="M245" s="112">
        <v>10400</v>
      </c>
      <c r="N245" s="112">
        <v>13000</v>
      </c>
      <c r="O245" s="111"/>
      <c r="P245" s="112"/>
      <c r="Q245" s="112"/>
      <c r="R245" s="111">
        <v>24</v>
      </c>
      <c r="S245" s="112">
        <v>10400</v>
      </c>
      <c r="T245" s="112">
        <v>13000</v>
      </c>
    </row>
    <row r="246" spans="1:20" x14ac:dyDescent="0.3">
      <c r="A246" s="111" t="s">
        <v>322</v>
      </c>
      <c r="B246" s="111">
        <v>4</v>
      </c>
      <c r="C246" s="111"/>
      <c r="D246" s="112"/>
      <c r="E246" s="112"/>
      <c r="F246" s="111">
        <v>40</v>
      </c>
      <c r="G246" s="112">
        <v>40000</v>
      </c>
      <c r="H246" s="112">
        <v>55000</v>
      </c>
      <c r="I246" s="111">
        <v>25</v>
      </c>
      <c r="J246" s="112">
        <v>21675</v>
      </c>
      <c r="K246" s="112">
        <v>40000</v>
      </c>
      <c r="L246" s="111">
        <v>20</v>
      </c>
      <c r="M246" s="112">
        <v>15600</v>
      </c>
      <c r="N246" s="112">
        <v>30000</v>
      </c>
      <c r="O246" s="111">
        <v>40</v>
      </c>
      <c r="P246" s="112">
        <v>40000</v>
      </c>
      <c r="Q246" s="112">
        <v>55000</v>
      </c>
      <c r="R246" s="111">
        <v>15</v>
      </c>
      <c r="S246" s="112">
        <v>7500</v>
      </c>
      <c r="T246" s="112">
        <v>12000</v>
      </c>
    </row>
    <row r="247" spans="1:20" x14ac:dyDescent="0.3">
      <c r="A247" s="111" t="s">
        <v>304</v>
      </c>
      <c r="B247" s="111">
        <v>4</v>
      </c>
      <c r="C247" s="111">
        <v>18</v>
      </c>
      <c r="D247" s="112">
        <v>20000</v>
      </c>
      <c r="E247" s="112">
        <v>25000</v>
      </c>
      <c r="F247" s="111">
        <v>40</v>
      </c>
      <c r="G247" s="112">
        <v>30000</v>
      </c>
      <c r="H247" s="112">
        <v>35000</v>
      </c>
      <c r="I247" s="111"/>
      <c r="J247" s="112"/>
      <c r="K247" s="112"/>
      <c r="L247" s="111"/>
      <c r="M247" s="112">
        <v>15000</v>
      </c>
      <c r="N247" s="112">
        <v>20000</v>
      </c>
      <c r="O247" s="111">
        <v>20</v>
      </c>
      <c r="P247" s="112">
        <v>20000</v>
      </c>
      <c r="Q247" s="112">
        <v>20000</v>
      </c>
      <c r="R247" s="111">
        <v>28</v>
      </c>
      <c r="S247" s="112">
        <v>12000</v>
      </c>
      <c r="T247" s="112">
        <v>15000</v>
      </c>
    </row>
    <row r="248" spans="1:20" x14ac:dyDescent="0.3">
      <c r="A248" s="111" t="s">
        <v>278</v>
      </c>
      <c r="B248" s="111">
        <v>4</v>
      </c>
      <c r="C248" s="111"/>
      <c r="D248" s="112"/>
      <c r="E248" s="112"/>
      <c r="F248" s="111"/>
      <c r="G248" s="112"/>
      <c r="H248" s="112"/>
      <c r="I248" s="111"/>
      <c r="J248" s="112"/>
      <c r="K248" s="112"/>
      <c r="L248" s="111"/>
      <c r="M248" s="112"/>
      <c r="N248" s="112"/>
      <c r="O248" s="111"/>
      <c r="P248" s="112"/>
      <c r="Q248" s="112"/>
      <c r="R248" s="111"/>
      <c r="S248" s="112"/>
      <c r="T248" s="112"/>
    </row>
    <row r="249" spans="1:20" x14ac:dyDescent="0.3">
      <c r="A249" s="111" t="s">
        <v>193</v>
      </c>
      <c r="B249" s="111">
        <v>4</v>
      </c>
      <c r="C249" s="111"/>
      <c r="D249" s="112"/>
      <c r="E249" s="112"/>
      <c r="F249" s="111">
        <v>40</v>
      </c>
      <c r="G249" s="112">
        <v>37000</v>
      </c>
      <c r="H249" s="112">
        <v>43000</v>
      </c>
      <c r="I249" s="111"/>
      <c r="J249" s="112"/>
      <c r="K249" s="112"/>
      <c r="L249" s="111">
        <v>40</v>
      </c>
      <c r="M249" s="112">
        <v>30000</v>
      </c>
      <c r="N249" s="112">
        <v>37000</v>
      </c>
      <c r="O249" s="111"/>
      <c r="P249" s="112"/>
      <c r="Q249" s="112"/>
      <c r="R249" s="111">
        <v>20</v>
      </c>
      <c r="S249" s="112">
        <v>24960</v>
      </c>
      <c r="T249" s="112">
        <v>31000</v>
      </c>
    </row>
    <row r="250" spans="1:20" x14ac:dyDescent="0.3">
      <c r="A250" s="111" t="s">
        <v>306</v>
      </c>
      <c r="B250" s="111">
        <v>4</v>
      </c>
      <c r="C250" s="111"/>
      <c r="D250" s="112"/>
      <c r="E250" s="112"/>
      <c r="F250" s="111">
        <v>40</v>
      </c>
      <c r="G250" s="112">
        <v>29120</v>
      </c>
      <c r="H250" s="112">
        <v>34000</v>
      </c>
      <c r="I250" s="111">
        <v>40</v>
      </c>
      <c r="J250" s="112">
        <v>30000</v>
      </c>
      <c r="K250" s="112">
        <v>40000</v>
      </c>
      <c r="L250" s="111">
        <v>32</v>
      </c>
      <c r="M250" s="112">
        <v>22000</v>
      </c>
      <c r="N250" s="112">
        <v>29000</v>
      </c>
      <c r="O250" s="111"/>
      <c r="P250" s="112"/>
      <c r="Q250" s="112"/>
      <c r="R250" s="111">
        <v>25</v>
      </c>
      <c r="S250" s="112">
        <v>10000</v>
      </c>
      <c r="T250" s="112">
        <v>24000</v>
      </c>
    </row>
    <row r="251" spans="1:20" x14ac:dyDescent="0.3">
      <c r="A251" s="111" t="s">
        <v>8</v>
      </c>
      <c r="B251" s="111">
        <v>4</v>
      </c>
      <c r="C251" s="111"/>
      <c r="D251" s="112"/>
      <c r="E251" s="112"/>
      <c r="F251" s="111"/>
      <c r="G251" s="112"/>
      <c r="H251" s="112"/>
      <c r="I251" s="111">
        <v>24</v>
      </c>
      <c r="J251" s="112">
        <v>16416</v>
      </c>
      <c r="K251" s="112">
        <v>16416</v>
      </c>
      <c r="L251" s="111">
        <v>24</v>
      </c>
      <c r="M251" s="112">
        <v>16416</v>
      </c>
      <c r="N251" s="112">
        <v>16416</v>
      </c>
      <c r="O251" s="111">
        <v>6</v>
      </c>
      <c r="P251" s="112">
        <v>13098</v>
      </c>
      <c r="Q251" s="112">
        <v>13098</v>
      </c>
      <c r="R251" s="111">
        <v>16</v>
      </c>
      <c r="S251" s="112">
        <v>4248</v>
      </c>
      <c r="T251" s="112">
        <v>4248</v>
      </c>
    </row>
    <row r="252" spans="1:20" x14ac:dyDescent="0.3">
      <c r="A252" s="111" t="s">
        <v>169</v>
      </c>
      <c r="B252" s="111">
        <v>4</v>
      </c>
      <c r="C252" s="111">
        <v>40</v>
      </c>
      <c r="D252" s="112">
        <v>28000</v>
      </c>
      <c r="E252" s="112">
        <v>50000</v>
      </c>
      <c r="F252" s="111"/>
      <c r="G252" s="112"/>
      <c r="H252" s="112"/>
      <c r="I252" s="111"/>
      <c r="J252" s="112"/>
      <c r="K252" s="112"/>
      <c r="L252" s="111"/>
      <c r="M252" s="112"/>
      <c r="N252" s="112"/>
      <c r="O252" s="111"/>
      <c r="P252" s="112"/>
      <c r="Q252" s="112"/>
      <c r="R252" s="111">
        <v>35</v>
      </c>
      <c r="S252" s="112">
        <v>11700</v>
      </c>
      <c r="T252" s="112">
        <v>20000</v>
      </c>
    </row>
    <row r="253" spans="1:20" x14ac:dyDescent="0.3">
      <c r="A253" s="111" t="s">
        <v>175</v>
      </c>
      <c r="B253" s="111">
        <v>4</v>
      </c>
      <c r="C253" s="111"/>
      <c r="D253" s="112"/>
      <c r="E253" s="112"/>
      <c r="F253" s="111"/>
      <c r="G253" s="112"/>
      <c r="H253" s="112"/>
      <c r="I253" s="111">
        <v>20</v>
      </c>
      <c r="J253" s="112">
        <v>19240</v>
      </c>
      <c r="K253" s="112">
        <v>19240</v>
      </c>
      <c r="L253" s="111">
        <v>12</v>
      </c>
      <c r="M253" s="112">
        <v>11232</v>
      </c>
      <c r="N253" s="112">
        <v>11232</v>
      </c>
      <c r="O253" s="111"/>
      <c r="P253" s="112"/>
      <c r="Q253" s="112"/>
      <c r="R253" s="111">
        <v>38</v>
      </c>
      <c r="S253" s="112">
        <v>34865</v>
      </c>
      <c r="T253" s="112">
        <v>41293</v>
      </c>
    </row>
    <row r="254" spans="1:20" x14ac:dyDescent="0.3">
      <c r="A254" s="111" t="s">
        <v>249</v>
      </c>
      <c r="B254" s="111">
        <v>4</v>
      </c>
      <c r="C254" s="111"/>
      <c r="D254" s="112"/>
      <c r="E254" s="112"/>
      <c r="F254" s="111">
        <v>36</v>
      </c>
      <c r="G254" s="112">
        <v>25328</v>
      </c>
      <c r="H254" s="112">
        <v>27593</v>
      </c>
      <c r="I254" s="111">
        <v>36</v>
      </c>
      <c r="J254" s="112">
        <v>32516</v>
      </c>
      <c r="K254" s="112">
        <v>40645</v>
      </c>
      <c r="L254" s="111">
        <v>36</v>
      </c>
      <c r="M254" s="112">
        <v>32516</v>
      </c>
      <c r="N254" s="112">
        <v>40645</v>
      </c>
      <c r="O254" s="111"/>
      <c r="P254" s="112"/>
      <c r="Q254" s="112"/>
      <c r="R254" s="111">
        <v>20</v>
      </c>
      <c r="S254" s="112">
        <v>9370</v>
      </c>
      <c r="T254" s="112">
        <v>9610</v>
      </c>
    </row>
    <row r="255" spans="1:20" x14ac:dyDescent="0.3">
      <c r="A255" s="111" t="s">
        <v>366</v>
      </c>
      <c r="B255" s="111">
        <v>4</v>
      </c>
      <c r="C255" s="111"/>
      <c r="D255" s="112"/>
      <c r="E255" s="112"/>
      <c r="F255" s="111"/>
      <c r="G255" s="112"/>
      <c r="H255" s="112"/>
      <c r="I255" s="111"/>
      <c r="J255" s="112"/>
      <c r="K255" s="112"/>
      <c r="L255" s="111"/>
      <c r="M255" s="112"/>
      <c r="N255" s="112"/>
      <c r="O255" s="111"/>
      <c r="P255" s="112"/>
      <c r="Q255" s="112"/>
      <c r="R255" s="111">
        <v>37</v>
      </c>
      <c r="S255" s="112">
        <v>10500</v>
      </c>
      <c r="T255" s="112">
        <v>35000</v>
      </c>
    </row>
    <row r="256" spans="1:20" x14ac:dyDescent="0.3">
      <c r="A256" s="111" t="s">
        <v>356</v>
      </c>
      <c r="B256" s="111">
        <v>4</v>
      </c>
      <c r="C256" s="111">
        <v>40</v>
      </c>
      <c r="D256" s="112"/>
      <c r="E256" s="112"/>
      <c r="F256" s="111">
        <v>40</v>
      </c>
      <c r="G256" s="112">
        <v>28000</v>
      </c>
      <c r="H256" s="112">
        <v>40000</v>
      </c>
      <c r="I256" s="111"/>
      <c r="J256" s="112"/>
      <c r="K256" s="112"/>
      <c r="L256" s="111"/>
      <c r="M256" s="112"/>
      <c r="N256" s="112"/>
      <c r="O256" s="111"/>
      <c r="P256" s="112"/>
      <c r="Q256" s="112"/>
      <c r="R256" s="111">
        <v>23</v>
      </c>
      <c r="S256" s="112">
        <v>13886</v>
      </c>
      <c r="T256" s="112">
        <v>19758</v>
      </c>
    </row>
    <row r="257" spans="1:20" x14ac:dyDescent="0.3">
      <c r="A257" s="111" t="s">
        <v>299</v>
      </c>
      <c r="B257" s="111">
        <v>4</v>
      </c>
      <c r="C257" s="111"/>
      <c r="D257" s="112"/>
      <c r="E257" s="112"/>
      <c r="F257" s="111">
        <v>40</v>
      </c>
      <c r="G257" s="112">
        <v>48256</v>
      </c>
      <c r="H257" s="112">
        <v>48256</v>
      </c>
      <c r="I257" s="111"/>
      <c r="J257" s="112"/>
      <c r="K257" s="112"/>
      <c r="L257" s="111"/>
      <c r="M257" s="112"/>
      <c r="N257" s="112"/>
      <c r="O257" s="111"/>
      <c r="P257" s="112"/>
      <c r="Q257" s="112"/>
      <c r="R257" s="111">
        <v>25</v>
      </c>
      <c r="S257" s="112">
        <v>20800</v>
      </c>
      <c r="T257" s="112">
        <v>20800</v>
      </c>
    </row>
    <row r="258" spans="1:20" x14ac:dyDescent="0.3">
      <c r="A258" s="111" t="s">
        <v>139</v>
      </c>
      <c r="B258" s="111">
        <v>4</v>
      </c>
      <c r="C258" s="111"/>
      <c r="D258" s="112"/>
      <c r="E258" s="112"/>
      <c r="F258" s="111"/>
      <c r="G258" s="112"/>
      <c r="H258" s="112"/>
      <c r="I258" s="111"/>
      <c r="J258" s="112"/>
      <c r="K258" s="112"/>
      <c r="L258" s="111">
        <v>40</v>
      </c>
      <c r="M258" s="112">
        <v>30000</v>
      </c>
      <c r="N258" s="112">
        <v>36000</v>
      </c>
      <c r="O258" s="111">
        <v>40</v>
      </c>
      <c r="P258" s="112">
        <v>30000</v>
      </c>
      <c r="Q258" s="112">
        <v>30000</v>
      </c>
      <c r="R258" s="111">
        <v>40</v>
      </c>
      <c r="S258" s="112">
        <v>28000</v>
      </c>
      <c r="T258" s="112">
        <v>33600</v>
      </c>
    </row>
    <row r="259" spans="1:20" x14ac:dyDescent="0.3">
      <c r="A259" s="111" t="s">
        <v>223</v>
      </c>
      <c r="B259" s="111">
        <v>4</v>
      </c>
      <c r="C259" s="111"/>
      <c r="D259" s="112"/>
      <c r="E259" s="112"/>
      <c r="F259" s="111"/>
      <c r="G259" s="112"/>
      <c r="H259" s="112"/>
      <c r="I259" s="111">
        <v>40</v>
      </c>
      <c r="J259" s="112">
        <v>48000</v>
      </c>
      <c r="K259" s="112">
        <v>58000</v>
      </c>
      <c r="L259" s="111"/>
      <c r="M259" s="112">
        <v>18000</v>
      </c>
      <c r="N259" s="112">
        <v>23000</v>
      </c>
      <c r="O259" s="111">
        <v>40</v>
      </c>
      <c r="P259" s="112">
        <v>35000</v>
      </c>
      <c r="Q259" s="112">
        <v>40000</v>
      </c>
      <c r="R259" s="111">
        <v>20</v>
      </c>
      <c r="S259" s="112">
        <v>10000</v>
      </c>
      <c r="T259" s="112">
        <v>15000</v>
      </c>
    </row>
    <row r="260" spans="1:20" x14ac:dyDescent="0.3">
      <c r="A260" s="111" t="s">
        <v>5</v>
      </c>
      <c r="B260" s="111">
        <v>4</v>
      </c>
      <c r="C260" s="111"/>
      <c r="D260" s="112"/>
      <c r="E260" s="112"/>
      <c r="F260" s="111"/>
      <c r="G260" s="112"/>
      <c r="H260" s="112"/>
      <c r="I260" s="111"/>
      <c r="J260" s="112"/>
      <c r="K260" s="112"/>
      <c r="L260" s="111"/>
      <c r="M260" s="112"/>
      <c r="N260" s="112"/>
      <c r="O260" s="111">
        <v>1</v>
      </c>
      <c r="P260" s="112">
        <v>100</v>
      </c>
      <c r="Q260" s="112">
        <v>100</v>
      </c>
      <c r="R260" s="111">
        <v>7</v>
      </c>
      <c r="S260" s="112">
        <v>100</v>
      </c>
      <c r="T260" s="112">
        <v>100</v>
      </c>
    </row>
    <row r="261" spans="1:20" x14ac:dyDescent="0.3">
      <c r="A261" s="111" t="s">
        <v>298</v>
      </c>
      <c r="B261" s="111">
        <v>4</v>
      </c>
      <c r="C261" s="111">
        <v>30</v>
      </c>
      <c r="D261" s="112">
        <v>24000</v>
      </c>
      <c r="E261" s="112">
        <v>25000</v>
      </c>
      <c r="F261" s="111"/>
      <c r="G261" s="112"/>
      <c r="H261" s="112"/>
      <c r="I261" s="111">
        <v>40</v>
      </c>
      <c r="J261" s="112">
        <v>27500</v>
      </c>
      <c r="K261" s="112">
        <v>36000</v>
      </c>
      <c r="L261" s="111"/>
      <c r="M261" s="112"/>
      <c r="N261" s="112"/>
      <c r="O261" s="111">
        <v>40</v>
      </c>
      <c r="P261" s="112">
        <v>37000</v>
      </c>
      <c r="Q261" s="112">
        <v>38000</v>
      </c>
      <c r="R261" s="111">
        <v>15</v>
      </c>
      <c r="S261" s="112">
        <v>5300</v>
      </c>
      <c r="T261" s="112">
        <v>6000</v>
      </c>
    </row>
    <row r="262" spans="1:20" x14ac:dyDescent="0.3">
      <c r="A262" s="111" t="s">
        <v>136</v>
      </c>
      <c r="B262" s="111">
        <v>4</v>
      </c>
      <c r="C262" s="111"/>
      <c r="D262" s="112"/>
      <c r="E262" s="112"/>
      <c r="F262" s="111"/>
      <c r="G262" s="112"/>
      <c r="H262" s="112"/>
      <c r="I262" s="111">
        <v>40</v>
      </c>
      <c r="J262" s="112">
        <v>34611</v>
      </c>
      <c r="K262" s="112">
        <v>37024</v>
      </c>
      <c r="L262" s="111">
        <v>30</v>
      </c>
      <c r="M262" s="112">
        <v>23400</v>
      </c>
      <c r="N262" s="112">
        <v>24960</v>
      </c>
      <c r="O262" s="111">
        <v>40</v>
      </c>
      <c r="P262" s="112">
        <v>16640</v>
      </c>
      <c r="Q262" s="112">
        <v>24960</v>
      </c>
      <c r="R262" s="111">
        <v>25</v>
      </c>
      <c r="S262" s="112">
        <v>10168</v>
      </c>
      <c r="T262" s="112">
        <v>14501</v>
      </c>
    </row>
    <row r="263" spans="1:20" x14ac:dyDescent="0.3">
      <c r="A263" s="111" t="s">
        <v>275</v>
      </c>
      <c r="B263" s="111">
        <v>4</v>
      </c>
      <c r="C263" s="111"/>
      <c r="D263" s="112"/>
      <c r="E263" s="112"/>
      <c r="F263" s="111">
        <v>38</v>
      </c>
      <c r="G263" s="112">
        <v>34699</v>
      </c>
      <c r="H263" s="112">
        <v>43905</v>
      </c>
      <c r="I263" s="111"/>
      <c r="J263" s="112"/>
      <c r="K263" s="112"/>
      <c r="L263" s="111">
        <v>38</v>
      </c>
      <c r="M263" s="112">
        <v>32590</v>
      </c>
      <c r="N263" s="112">
        <v>41237</v>
      </c>
      <c r="O263" s="111">
        <v>20</v>
      </c>
      <c r="P263" s="112">
        <v>29760</v>
      </c>
      <c r="Q263" s="112">
        <v>37618</v>
      </c>
      <c r="R263" s="111">
        <v>38</v>
      </c>
      <c r="S263" s="112">
        <v>17725</v>
      </c>
      <c r="T263" s="112">
        <v>22815</v>
      </c>
    </row>
    <row r="264" spans="1:20" x14ac:dyDescent="0.3">
      <c r="A264" s="111" t="s">
        <v>162</v>
      </c>
      <c r="B264" s="111">
        <v>4</v>
      </c>
      <c r="C264" s="111"/>
      <c r="D264" s="112"/>
      <c r="E264" s="112"/>
      <c r="F264" s="111"/>
      <c r="G264" s="112"/>
      <c r="H264" s="112"/>
      <c r="I264" s="111"/>
      <c r="J264" s="112"/>
      <c r="K264" s="112"/>
      <c r="L264" s="111"/>
      <c r="M264" s="112"/>
      <c r="N264" s="112"/>
      <c r="O264" s="111"/>
      <c r="P264" s="112"/>
      <c r="Q264" s="112"/>
      <c r="R264" s="111"/>
      <c r="S264" s="112"/>
      <c r="T264" s="112"/>
    </row>
    <row r="265" spans="1:20" x14ac:dyDescent="0.3">
      <c r="A265" s="111" t="s">
        <v>285</v>
      </c>
      <c r="B265" s="111">
        <v>4</v>
      </c>
      <c r="C265" s="111">
        <v>30</v>
      </c>
      <c r="D265" s="112">
        <v>30000</v>
      </c>
      <c r="E265" s="112">
        <v>32000</v>
      </c>
      <c r="F265" s="111"/>
      <c r="G265" s="112"/>
      <c r="H265" s="112"/>
      <c r="I265" s="111"/>
      <c r="J265" s="112"/>
      <c r="K265" s="112"/>
      <c r="L265" s="111">
        <v>37</v>
      </c>
      <c r="M265" s="112">
        <v>23000</v>
      </c>
      <c r="N265" s="112">
        <v>28000</v>
      </c>
      <c r="O265" s="111">
        <v>37</v>
      </c>
      <c r="P265" s="112">
        <v>29000</v>
      </c>
      <c r="Q265" s="112">
        <v>32000</v>
      </c>
      <c r="R265" s="111">
        <v>37</v>
      </c>
      <c r="S265" s="112">
        <v>24000</v>
      </c>
      <c r="T265" s="112">
        <v>27000</v>
      </c>
    </row>
    <row r="266" spans="1:20" x14ac:dyDescent="0.3">
      <c r="A266" s="111" t="s">
        <v>250</v>
      </c>
      <c r="B266" s="111">
        <v>4</v>
      </c>
      <c r="C266" s="111"/>
      <c r="D266" s="112"/>
      <c r="E266" s="112"/>
      <c r="F266" s="111"/>
      <c r="G266" s="112"/>
      <c r="H266" s="112"/>
      <c r="I266" s="111"/>
      <c r="J266" s="112"/>
      <c r="K266" s="112"/>
      <c r="L266" s="111"/>
      <c r="M266" s="112"/>
      <c r="N266" s="112"/>
      <c r="O266" s="111">
        <v>40</v>
      </c>
      <c r="P266" s="112">
        <v>39790</v>
      </c>
      <c r="Q266" s="112">
        <v>39790</v>
      </c>
      <c r="R266" s="111">
        <v>40</v>
      </c>
      <c r="S266" s="112">
        <v>19874</v>
      </c>
      <c r="T266" s="112">
        <v>29058</v>
      </c>
    </row>
    <row r="267" spans="1:20" x14ac:dyDescent="0.3">
      <c r="A267" s="111" t="s">
        <v>282</v>
      </c>
      <c r="B267" s="111">
        <v>4</v>
      </c>
      <c r="C267" s="111"/>
      <c r="D267" s="112"/>
      <c r="E267" s="112"/>
      <c r="F267" s="111"/>
      <c r="G267" s="112"/>
      <c r="H267" s="112"/>
      <c r="I267" s="111">
        <v>40</v>
      </c>
      <c r="J267" s="112">
        <v>35413</v>
      </c>
      <c r="K267" s="112">
        <v>46036</v>
      </c>
      <c r="L267" s="111">
        <v>40</v>
      </c>
      <c r="M267" s="112">
        <v>33726</v>
      </c>
      <c r="N267" s="112">
        <v>43844</v>
      </c>
      <c r="O267" s="111"/>
      <c r="P267" s="112"/>
      <c r="Q267" s="112"/>
      <c r="R267" s="111">
        <v>20</v>
      </c>
      <c r="S267" s="112">
        <v>10331</v>
      </c>
      <c r="T267" s="112">
        <v>17278</v>
      </c>
    </row>
    <row r="268" spans="1:20" x14ac:dyDescent="0.3">
      <c r="A268" s="111" t="s">
        <v>170</v>
      </c>
      <c r="B268" s="111">
        <v>4</v>
      </c>
      <c r="C268" s="111"/>
      <c r="D268" s="112"/>
      <c r="E268" s="112"/>
      <c r="F268" s="111"/>
      <c r="G268" s="112"/>
      <c r="H268" s="112"/>
      <c r="I268" s="111">
        <v>40</v>
      </c>
      <c r="J268" s="112">
        <v>26790</v>
      </c>
      <c r="K268" s="112">
        <v>33488</v>
      </c>
      <c r="L268" s="111"/>
      <c r="M268" s="112"/>
      <c r="N268" s="112"/>
      <c r="O268" s="111"/>
      <c r="P268" s="112"/>
      <c r="Q268" s="112"/>
      <c r="R268" s="111"/>
      <c r="S268" s="112">
        <v>10361</v>
      </c>
      <c r="T268" s="112">
        <v>23025</v>
      </c>
    </row>
    <row r="269" spans="1:20" x14ac:dyDescent="0.3">
      <c r="A269" s="111" t="s">
        <v>156</v>
      </c>
      <c r="B269" s="111">
        <v>4</v>
      </c>
      <c r="C269" s="111"/>
      <c r="D269" s="112"/>
      <c r="E269" s="112"/>
      <c r="F269" s="111"/>
      <c r="G269" s="112"/>
      <c r="H269" s="112"/>
      <c r="I269" s="111">
        <v>40</v>
      </c>
      <c r="J269" s="112">
        <v>23670</v>
      </c>
      <c r="K269" s="112">
        <v>34861</v>
      </c>
      <c r="L269" s="111"/>
      <c r="M269" s="112"/>
      <c r="N269" s="112"/>
      <c r="O269" s="111"/>
      <c r="P269" s="112"/>
      <c r="Q269" s="112"/>
      <c r="R269" s="111">
        <v>19</v>
      </c>
      <c r="S269" s="112">
        <v>8517</v>
      </c>
      <c r="T269" s="112">
        <v>8517</v>
      </c>
    </row>
    <row r="270" spans="1:20" x14ac:dyDescent="0.3">
      <c r="A270" s="111" t="s">
        <v>290</v>
      </c>
      <c r="B270" s="111">
        <v>4</v>
      </c>
      <c r="C270" s="111"/>
      <c r="D270" s="112"/>
      <c r="E270" s="112"/>
      <c r="F270" s="111"/>
      <c r="G270" s="112"/>
      <c r="H270" s="112"/>
      <c r="I270" s="111"/>
      <c r="J270" s="112"/>
      <c r="K270" s="112"/>
      <c r="L270" s="111">
        <v>15</v>
      </c>
      <c r="M270" s="112">
        <v>11250</v>
      </c>
      <c r="N270" s="112">
        <v>11250</v>
      </c>
      <c r="O270" s="111">
        <v>40</v>
      </c>
      <c r="P270" s="112">
        <v>30000</v>
      </c>
      <c r="Q270" s="112">
        <v>30000</v>
      </c>
      <c r="R270" s="111">
        <v>40</v>
      </c>
      <c r="S270" s="112">
        <v>20800</v>
      </c>
      <c r="T270" s="112">
        <v>20800</v>
      </c>
    </row>
    <row r="271" spans="1:20" x14ac:dyDescent="0.3">
      <c r="A271" s="111" t="s">
        <v>42</v>
      </c>
      <c r="B271" s="111">
        <v>4</v>
      </c>
      <c r="C271" s="111"/>
      <c r="D271" s="112"/>
      <c r="E271" s="112"/>
      <c r="F271" s="111"/>
      <c r="G271" s="112"/>
      <c r="H271" s="112"/>
      <c r="I271" s="111"/>
      <c r="J271" s="112"/>
      <c r="K271" s="112"/>
      <c r="L271" s="111">
        <v>32</v>
      </c>
      <c r="M271" s="112">
        <v>24960</v>
      </c>
      <c r="N271" s="112">
        <v>28787</v>
      </c>
      <c r="O271" s="111"/>
      <c r="P271" s="112"/>
      <c r="Q271" s="112"/>
      <c r="R271" s="111">
        <v>24</v>
      </c>
      <c r="S271" s="112">
        <v>12240</v>
      </c>
      <c r="T271" s="112">
        <v>15500</v>
      </c>
    </row>
    <row r="272" spans="1:20" x14ac:dyDescent="0.3">
      <c r="A272" s="111" t="s">
        <v>325</v>
      </c>
      <c r="B272" s="111">
        <v>4</v>
      </c>
      <c r="C272" s="111"/>
      <c r="D272" s="112"/>
      <c r="E272" s="112"/>
      <c r="F272" s="111">
        <v>40</v>
      </c>
      <c r="G272" s="112">
        <v>29000</v>
      </c>
      <c r="H272" s="112">
        <v>40000</v>
      </c>
      <c r="I272" s="111">
        <v>40</v>
      </c>
      <c r="J272" s="112">
        <v>29000</v>
      </c>
      <c r="K272" s="112">
        <v>40000</v>
      </c>
      <c r="L272" s="111">
        <v>30</v>
      </c>
      <c r="M272" s="112">
        <v>23000</v>
      </c>
      <c r="N272" s="112">
        <v>38000</v>
      </c>
      <c r="O272" s="111">
        <v>40</v>
      </c>
      <c r="P272" s="112">
        <v>26000</v>
      </c>
      <c r="Q272" s="112">
        <v>30000</v>
      </c>
      <c r="R272" s="111">
        <v>25</v>
      </c>
      <c r="S272" s="112">
        <v>14630</v>
      </c>
      <c r="T272" s="112">
        <v>25000</v>
      </c>
    </row>
    <row r="273" spans="1:20" x14ac:dyDescent="0.3">
      <c r="A273" s="111" t="s">
        <v>253</v>
      </c>
      <c r="B273" s="111">
        <v>4</v>
      </c>
      <c r="C273" s="111"/>
      <c r="D273" s="112"/>
      <c r="E273" s="112"/>
      <c r="F273" s="111"/>
      <c r="G273" s="112"/>
      <c r="H273" s="112"/>
      <c r="I273" s="111"/>
      <c r="J273" s="112"/>
      <c r="K273" s="112"/>
      <c r="L273" s="111">
        <v>25</v>
      </c>
      <c r="M273" s="112">
        <v>18200</v>
      </c>
      <c r="N273" s="112">
        <v>23000</v>
      </c>
      <c r="O273" s="111">
        <v>20</v>
      </c>
      <c r="P273" s="112">
        <v>13520</v>
      </c>
      <c r="Q273" s="112">
        <v>15800</v>
      </c>
      <c r="R273" s="111">
        <v>15</v>
      </c>
      <c r="S273" s="112">
        <v>6000</v>
      </c>
      <c r="T273" s="112">
        <v>12000</v>
      </c>
    </row>
    <row r="274" spans="1:20" x14ac:dyDescent="0.3">
      <c r="A274" s="111" t="s">
        <v>279</v>
      </c>
      <c r="B274" s="111">
        <v>4</v>
      </c>
      <c r="C274" s="111">
        <v>40</v>
      </c>
      <c r="D274" s="112">
        <v>32000</v>
      </c>
      <c r="E274" s="112">
        <v>48000</v>
      </c>
      <c r="F274" s="111"/>
      <c r="G274" s="112"/>
      <c r="H274" s="112"/>
      <c r="I274" s="111">
        <v>40</v>
      </c>
      <c r="J274" s="112">
        <v>31200</v>
      </c>
      <c r="K274" s="112">
        <v>35360</v>
      </c>
      <c r="L274" s="111">
        <v>36</v>
      </c>
      <c r="M274" s="112">
        <v>26470</v>
      </c>
      <c r="N274" s="112">
        <v>27000</v>
      </c>
      <c r="O274" s="111"/>
      <c r="P274" s="112"/>
      <c r="Q274" s="112"/>
      <c r="R274" s="111">
        <v>21</v>
      </c>
      <c r="S274" s="112">
        <v>8665</v>
      </c>
      <c r="T274" s="112">
        <v>16000</v>
      </c>
    </row>
    <row r="275" spans="1:20" x14ac:dyDescent="0.3">
      <c r="A275" s="111" t="s">
        <v>384</v>
      </c>
      <c r="B275" s="111">
        <v>4</v>
      </c>
      <c r="C275" s="111">
        <v>38</v>
      </c>
      <c r="D275" s="112">
        <v>39956</v>
      </c>
      <c r="E275" s="112">
        <v>40954</v>
      </c>
      <c r="F275" s="111">
        <v>38</v>
      </c>
      <c r="G275" s="112">
        <v>26052</v>
      </c>
      <c r="H275" s="112">
        <v>39195</v>
      </c>
      <c r="I275" s="111">
        <v>38</v>
      </c>
      <c r="J275" s="112">
        <v>28021</v>
      </c>
      <c r="K275" s="112">
        <v>44070</v>
      </c>
      <c r="L275" s="111"/>
      <c r="M275" s="112"/>
      <c r="N275" s="112"/>
      <c r="O275" s="111">
        <v>38</v>
      </c>
      <c r="P275" s="112">
        <v>26696</v>
      </c>
      <c r="Q275" s="112">
        <v>34671</v>
      </c>
      <c r="R275" s="111">
        <v>38</v>
      </c>
      <c r="S275" s="112">
        <v>20631</v>
      </c>
      <c r="T275" s="112">
        <v>26813</v>
      </c>
    </row>
    <row r="276" spans="1:20" x14ac:dyDescent="0.3">
      <c r="A276" s="111" t="s">
        <v>294</v>
      </c>
      <c r="B276" s="111">
        <v>4</v>
      </c>
      <c r="C276" s="111">
        <v>40</v>
      </c>
      <c r="D276" s="112">
        <v>47250</v>
      </c>
      <c r="E276" s="112">
        <v>60250</v>
      </c>
      <c r="F276" s="111">
        <v>40</v>
      </c>
      <c r="G276" s="112">
        <v>37800</v>
      </c>
      <c r="H276" s="112">
        <v>47250</v>
      </c>
      <c r="I276" s="111"/>
      <c r="J276" s="112"/>
      <c r="K276" s="112"/>
      <c r="L276" s="111">
        <v>40</v>
      </c>
      <c r="M276" s="112">
        <v>33737</v>
      </c>
      <c r="N276" s="112">
        <v>42868</v>
      </c>
      <c r="O276" s="111">
        <v>40</v>
      </c>
      <c r="P276" s="112">
        <v>22235</v>
      </c>
      <c r="Q276" s="112">
        <v>29764</v>
      </c>
      <c r="R276" s="111">
        <v>30</v>
      </c>
      <c r="S276" s="112">
        <v>16676</v>
      </c>
      <c r="T276" s="112">
        <v>22323</v>
      </c>
    </row>
    <row r="277" spans="1:20" x14ac:dyDescent="0.3">
      <c r="A277" s="111" t="s">
        <v>305</v>
      </c>
      <c r="B277" s="111">
        <v>4</v>
      </c>
      <c r="C277" s="111">
        <v>36</v>
      </c>
      <c r="D277" s="112">
        <v>34000</v>
      </c>
      <c r="E277" s="112">
        <v>40000</v>
      </c>
      <c r="F277" s="111">
        <v>40</v>
      </c>
      <c r="G277" s="112">
        <v>28000</v>
      </c>
      <c r="H277" s="112">
        <v>34000</v>
      </c>
      <c r="I277" s="111">
        <v>40</v>
      </c>
      <c r="J277" s="112">
        <v>22000</v>
      </c>
      <c r="K277" s="112">
        <v>28000</v>
      </c>
      <c r="L277" s="111"/>
      <c r="M277" s="112"/>
      <c r="N277" s="112"/>
      <c r="O277" s="111"/>
      <c r="P277" s="112"/>
      <c r="Q277" s="112"/>
      <c r="R277" s="111"/>
      <c r="S277" s="112"/>
      <c r="T277" s="112"/>
    </row>
    <row r="278" spans="1:20" x14ac:dyDescent="0.3">
      <c r="A278" s="111" t="s">
        <v>349</v>
      </c>
      <c r="B278" s="111">
        <v>4</v>
      </c>
      <c r="C278" s="111"/>
      <c r="D278" s="112"/>
      <c r="E278" s="112"/>
      <c r="F278" s="111"/>
      <c r="G278" s="112"/>
      <c r="H278" s="112"/>
      <c r="I278" s="111"/>
      <c r="J278" s="112"/>
      <c r="K278" s="112"/>
      <c r="L278" s="111"/>
      <c r="M278" s="112"/>
      <c r="N278" s="112"/>
      <c r="O278" s="111"/>
      <c r="P278" s="112"/>
      <c r="Q278" s="112"/>
      <c r="R278" s="111">
        <v>40</v>
      </c>
      <c r="S278" s="112">
        <v>30007</v>
      </c>
      <c r="T278" s="112">
        <v>36009</v>
      </c>
    </row>
    <row r="279" spans="1:20" x14ac:dyDescent="0.3">
      <c r="A279" s="111" t="s">
        <v>288</v>
      </c>
      <c r="B279" s="111">
        <v>4</v>
      </c>
      <c r="C279" s="111">
        <v>18</v>
      </c>
      <c r="D279" s="112">
        <v>15000</v>
      </c>
      <c r="E279" s="112">
        <v>25000</v>
      </c>
      <c r="F279" s="111">
        <v>30</v>
      </c>
      <c r="G279" s="112">
        <v>30000</v>
      </c>
      <c r="H279" s="112">
        <v>35000</v>
      </c>
      <c r="I279" s="111"/>
      <c r="J279" s="112"/>
      <c r="K279" s="112"/>
      <c r="L279" s="111">
        <v>16</v>
      </c>
      <c r="M279" s="112">
        <v>15000</v>
      </c>
      <c r="N279" s="112">
        <v>25000</v>
      </c>
      <c r="O279" s="111"/>
      <c r="P279" s="112"/>
      <c r="Q279" s="112"/>
      <c r="R279" s="111">
        <v>26</v>
      </c>
      <c r="S279" s="112">
        <v>8500</v>
      </c>
      <c r="T279" s="112">
        <v>12000</v>
      </c>
    </row>
    <row r="280" spans="1:20" x14ac:dyDescent="0.3">
      <c r="A280" s="111" t="s">
        <v>324</v>
      </c>
      <c r="B280" s="111">
        <v>4</v>
      </c>
      <c r="C280" s="111"/>
      <c r="D280" s="112"/>
      <c r="E280" s="112"/>
      <c r="F280" s="111">
        <v>38</v>
      </c>
      <c r="G280" s="112">
        <v>38000</v>
      </c>
      <c r="H280" s="112">
        <v>54085</v>
      </c>
      <c r="I280" s="111"/>
      <c r="J280" s="112"/>
      <c r="K280" s="112"/>
      <c r="L280" s="111">
        <v>38</v>
      </c>
      <c r="M280" s="112">
        <v>34000</v>
      </c>
      <c r="N280" s="112">
        <v>48393</v>
      </c>
      <c r="O280" s="111"/>
      <c r="P280" s="112"/>
      <c r="Q280" s="112"/>
      <c r="R280" s="111">
        <v>38</v>
      </c>
      <c r="S280" s="112">
        <v>21000</v>
      </c>
      <c r="T280" s="112">
        <v>29891</v>
      </c>
    </row>
    <row r="281" spans="1:20" x14ac:dyDescent="0.3">
      <c r="A281" s="111" t="s">
        <v>251</v>
      </c>
      <c r="B281" s="111">
        <v>4</v>
      </c>
      <c r="C281" s="111"/>
      <c r="D281" s="112"/>
      <c r="E281" s="112"/>
      <c r="F281" s="111"/>
      <c r="G281" s="112"/>
      <c r="H281" s="112"/>
      <c r="I281" s="111"/>
      <c r="J281" s="112"/>
      <c r="K281" s="112"/>
      <c r="L281" s="111"/>
      <c r="M281" s="112"/>
      <c r="N281" s="112"/>
      <c r="O281" s="111"/>
      <c r="P281" s="112"/>
      <c r="Q281" s="112"/>
      <c r="R281" s="111">
        <v>24</v>
      </c>
      <c r="S281" s="112">
        <v>10870</v>
      </c>
      <c r="T281" s="112">
        <v>12400</v>
      </c>
    </row>
    <row r="282" spans="1:20" x14ac:dyDescent="0.3">
      <c r="A282" s="111" t="s">
        <v>346</v>
      </c>
      <c r="B282" s="111">
        <v>4</v>
      </c>
      <c r="C282" s="111">
        <v>35</v>
      </c>
      <c r="D282" s="112">
        <v>80935</v>
      </c>
      <c r="E282" s="112">
        <v>80935</v>
      </c>
      <c r="F282" s="111">
        <v>1</v>
      </c>
      <c r="G282" s="112">
        <v>100</v>
      </c>
      <c r="H282" s="112">
        <v>100</v>
      </c>
      <c r="I282" s="111">
        <v>35</v>
      </c>
      <c r="J282" s="112">
        <v>37138</v>
      </c>
      <c r="K282" s="112">
        <v>61831</v>
      </c>
      <c r="L282" s="111">
        <v>35</v>
      </c>
      <c r="M282" s="112">
        <v>37138</v>
      </c>
      <c r="N282" s="112">
        <v>61831</v>
      </c>
      <c r="O282" s="111">
        <v>1</v>
      </c>
      <c r="P282" s="112">
        <v>100</v>
      </c>
      <c r="Q282" s="112">
        <v>100</v>
      </c>
      <c r="R282" s="111">
        <v>35</v>
      </c>
      <c r="S282" s="112">
        <v>22626</v>
      </c>
      <c r="T282" s="112">
        <v>36678</v>
      </c>
    </row>
    <row r="283" spans="1:20" x14ac:dyDescent="0.3">
      <c r="A283" s="111" t="s">
        <v>328</v>
      </c>
      <c r="B283" s="111">
        <v>4</v>
      </c>
      <c r="C283" s="111"/>
      <c r="D283" s="112"/>
      <c r="E283" s="112"/>
      <c r="F283" s="111">
        <v>40</v>
      </c>
      <c r="G283" s="112">
        <v>35000</v>
      </c>
      <c r="H283" s="112">
        <v>50000</v>
      </c>
      <c r="I283" s="111">
        <v>38</v>
      </c>
      <c r="J283" s="112">
        <v>30500</v>
      </c>
      <c r="K283" s="112">
        <v>48000</v>
      </c>
      <c r="L283" s="111">
        <v>38</v>
      </c>
      <c r="M283" s="112">
        <v>25350</v>
      </c>
      <c r="N283" s="112">
        <v>32500</v>
      </c>
      <c r="O283" s="111">
        <v>38</v>
      </c>
      <c r="P283" s="112">
        <v>26350</v>
      </c>
      <c r="Q283" s="112">
        <v>34000</v>
      </c>
      <c r="R283" s="111">
        <v>38</v>
      </c>
      <c r="S283" s="112">
        <v>13650</v>
      </c>
      <c r="T283" s="112">
        <v>18000</v>
      </c>
    </row>
    <row r="284" spans="1:20" x14ac:dyDescent="0.3">
      <c r="A284" s="111" t="s">
        <v>354</v>
      </c>
      <c r="B284" s="111">
        <v>4</v>
      </c>
      <c r="C284" s="111"/>
      <c r="D284" s="112"/>
      <c r="E284" s="112"/>
      <c r="F284" s="111">
        <v>20</v>
      </c>
      <c r="G284" s="112">
        <v>9100</v>
      </c>
      <c r="H284" s="112">
        <v>12000</v>
      </c>
      <c r="I284" s="111">
        <v>40</v>
      </c>
      <c r="J284" s="112">
        <v>35000</v>
      </c>
      <c r="K284" s="112">
        <v>44145</v>
      </c>
      <c r="L284" s="111"/>
      <c r="M284" s="112"/>
      <c r="N284" s="112"/>
      <c r="O284" s="111">
        <v>38</v>
      </c>
      <c r="P284" s="112">
        <v>25000</v>
      </c>
      <c r="Q284" s="112">
        <v>33000</v>
      </c>
      <c r="R284" s="111">
        <v>36</v>
      </c>
      <c r="S284" s="112">
        <v>16500</v>
      </c>
      <c r="T284" s="112">
        <v>23000</v>
      </c>
    </row>
    <row r="285" spans="1:20" x14ac:dyDescent="0.3">
      <c r="A285" s="111" t="s">
        <v>200</v>
      </c>
      <c r="B285" s="111">
        <v>4</v>
      </c>
      <c r="C285" s="111">
        <v>40</v>
      </c>
      <c r="D285" s="112">
        <v>39800</v>
      </c>
      <c r="E285" s="112">
        <v>39800</v>
      </c>
      <c r="F285" s="111"/>
      <c r="G285" s="112"/>
      <c r="H285" s="112"/>
      <c r="I285" s="111"/>
      <c r="J285" s="112"/>
      <c r="K285" s="112"/>
      <c r="L285" s="111"/>
      <c r="M285" s="112"/>
      <c r="N285" s="112"/>
      <c r="O285" s="111"/>
      <c r="P285" s="112"/>
      <c r="Q285" s="112"/>
      <c r="R285" s="111">
        <v>24</v>
      </c>
      <c r="S285" s="112">
        <v>9172</v>
      </c>
      <c r="T285" s="112">
        <v>23166</v>
      </c>
    </row>
    <row r="286" spans="1:20" x14ac:dyDescent="0.3">
      <c r="A286" s="111" t="s">
        <v>309</v>
      </c>
      <c r="B286" s="111">
        <v>4</v>
      </c>
      <c r="C286" s="111"/>
      <c r="D286" s="112"/>
      <c r="E286" s="112"/>
      <c r="F286" s="111">
        <v>40</v>
      </c>
      <c r="G286" s="112">
        <v>42000</v>
      </c>
      <c r="H286" s="112">
        <v>52000</v>
      </c>
      <c r="I286" s="111">
        <v>40</v>
      </c>
      <c r="J286" s="112">
        <v>34320</v>
      </c>
      <c r="K286" s="112">
        <v>44720</v>
      </c>
      <c r="L286" s="111">
        <v>20</v>
      </c>
      <c r="M286" s="112">
        <v>17160</v>
      </c>
      <c r="N286" s="112">
        <v>22360</v>
      </c>
      <c r="O286" s="111"/>
      <c r="P286" s="112"/>
      <c r="Q286" s="112"/>
      <c r="R286" s="111">
        <v>20</v>
      </c>
      <c r="S286" s="112">
        <v>9776</v>
      </c>
      <c r="T286" s="112">
        <v>13000</v>
      </c>
    </row>
    <row r="287" spans="1:20" x14ac:dyDescent="0.3">
      <c r="A287" s="111" t="s">
        <v>297</v>
      </c>
      <c r="B287" s="111">
        <v>4</v>
      </c>
      <c r="C287" s="111">
        <v>40</v>
      </c>
      <c r="D287" s="112">
        <v>44990</v>
      </c>
      <c r="E287" s="112">
        <v>44990</v>
      </c>
      <c r="F287" s="111"/>
      <c r="G287" s="112"/>
      <c r="H287" s="112"/>
      <c r="I287" s="111"/>
      <c r="J287" s="112"/>
      <c r="K287" s="112"/>
      <c r="L287" s="111"/>
      <c r="M287" s="112"/>
      <c r="N287" s="112"/>
      <c r="O287" s="111"/>
      <c r="P287" s="112"/>
      <c r="Q287" s="112"/>
      <c r="R287" s="111">
        <v>36</v>
      </c>
      <c r="S287" s="112">
        <v>12147</v>
      </c>
      <c r="T287" s="112">
        <v>47154</v>
      </c>
    </row>
    <row r="288" spans="1:20" x14ac:dyDescent="0.3">
      <c r="A288" s="111" t="s">
        <v>212</v>
      </c>
      <c r="B288" s="111">
        <v>4</v>
      </c>
      <c r="C288" s="111"/>
      <c r="D288" s="112"/>
      <c r="E288" s="112"/>
      <c r="F288" s="111">
        <v>40</v>
      </c>
      <c r="G288" s="112">
        <v>33000</v>
      </c>
      <c r="H288" s="112">
        <v>40000</v>
      </c>
      <c r="I288" s="111"/>
      <c r="J288" s="112"/>
      <c r="K288" s="112"/>
      <c r="L288" s="111"/>
      <c r="M288" s="112"/>
      <c r="N288" s="112"/>
      <c r="O288" s="111"/>
      <c r="P288" s="112"/>
      <c r="Q288" s="112"/>
      <c r="R288" s="111">
        <v>21</v>
      </c>
      <c r="S288" s="112">
        <v>13000</v>
      </c>
      <c r="T288" s="112">
        <v>16000</v>
      </c>
    </row>
    <row r="289" spans="1:20" x14ac:dyDescent="0.3">
      <c r="A289" s="111" t="s">
        <v>292</v>
      </c>
      <c r="B289" s="111">
        <v>4</v>
      </c>
      <c r="C289" s="111">
        <v>35</v>
      </c>
      <c r="D289" s="112">
        <v>26000</v>
      </c>
      <c r="E289" s="112">
        <v>30000</v>
      </c>
      <c r="F289" s="111"/>
      <c r="G289" s="112"/>
      <c r="H289" s="112"/>
      <c r="I289" s="111">
        <v>40</v>
      </c>
      <c r="J289" s="112">
        <v>22880</v>
      </c>
      <c r="K289" s="112">
        <v>26000</v>
      </c>
      <c r="L289" s="111">
        <v>20</v>
      </c>
      <c r="M289" s="112">
        <v>9360</v>
      </c>
      <c r="N289" s="112">
        <v>9880</v>
      </c>
      <c r="O289" s="111">
        <v>5</v>
      </c>
      <c r="P289" s="112">
        <v>13000</v>
      </c>
      <c r="Q289" s="112">
        <v>15000</v>
      </c>
      <c r="R289" s="111">
        <v>10</v>
      </c>
      <c r="S289" s="112">
        <v>3848</v>
      </c>
      <c r="T289" s="112">
        <v>4420</v>
      </c>
    </row>
    <row r="290" spans="1:20" x14ac:dyDescent="0.3">
      <c r="A290" s="111" t="s">
        <v>296</v>
      </c>
      <c r="B290" s="111">
        <v>4</v>
      </c>
      <c r="C290" s="111"/>
      <c r="D290" s="112"/>
      <c r="E290" s="112"/>
      <c r="F290" s="111">
        <v>38</v>
      </c>
      <c r="G290" s="112">
        <v>28000</v>
      </c>
      <c r="H290" s="112">
        <v>40000</v>
      </c>
      <c r="I290" s="111"/>
      <c r="J290" s="112"/>
      <c r="K290" s="112"/>
      <c r="L290" s="111"/>
      <c r="M290" s="112"/>
      <c r="N290" s="112"/>
      <c r="O290" s="111"/>
      <c r="P290" s="112"/>
      <c r="Q290" s="112"/>
      <c r="R290" s="111">
        <v>23</v>
      </c>
      <c r="S290" s="112">
        <v>6446</v>
      </c>
      <c r="T290" s="112">
        <v>21270</v>
      </c>
    </row>
    <row r="291" spans="1:20" x14ac:dyDescent="0.3">
      <c r="A291" s="111" t="s">
        <v>375</v>
      </c>
      <c r="B291" s="111">
        <v>4</v>
      </c>
      <c r="C291" s="111">
        <v>40</v>
      </c>
      <c r="D291" s="112">
        <v>26500</v>
      </c>
      <c r="E291" s="112">
        <v>45000</v>
      </c>
      <c r="F291" s="111">
        <v>35</v>
      </c>
      <c r="G291" s="112">
        <v>17000</v>
      </c>
      <c r="H291" s="112">
        <v>28000</v>
      </c>
      <c r="I291" s="111">
        <v>40</v>
      </c>
      <c r="J291" s="112">
        <v>25000</v>
      </c>
      <c r="K291" s="112">
        <v>40000</v>
      </c>
      <c r="L291" s="111">
        <v>35</v>
      </c>
      <c r="M291" s="112">
        <v>16500</v>
      </c>
      <c r="N291" s="112">
        <v>24000</v>
      </c>
      <c r="O291" s="111">
        <v>40</v>
      </c>
      <c r="P291" s="112">
        <v>24000</v>
      </c>
      <c r="Q291" s="112">
        <v>35000</v>
      </c>
      <c r="R291" s="111">
        <v>38</v>
      </c>
      <c r="S291" s="112">
        <v>15900</v>
      </c>
      <c r="T291" s="112">
        <v>26500</v>
      </c>
    </row>
    <row r="292" spans="1:20" x14ac:dyDescent="0.3">
      <c r="A292" s="111" t="s">
        <v>49</v>
      </c>
      <c r="B292" s="111">
        <v>4</v>
      </c>
      <c r="C292" s="111"/>
      <c r="D292" s="112"/>
      <c r="E292" s="112"/>
      <c r="F292" s="111"/>
      <c r="G292" s="112"/>
      <c r="H292" s="112"/>
      <c r="I292" s="111"/>
      <c r="J292" s="112"/>
      <c r="K292" s="112"/>
      <c r="L292" s="111"/>
      <c r="M292" s="112"/>
      <c r="N292" s="112"/>
      <c r="O292" s="111"/>
      <c r="P292" s="112"/>
      <c r="Q292" s="112"/>
      <c r="R292" s="111">
        <v>20</v>
      </c>
      <c r="S292" s="112">
        <v>8230</v>
      </c>
      <c r="T292" s="112">
        <v>10400</v>
      </c>
    </row>
    <row r="293" spans="1:20" x14ac:dyDescent="0.3">
      <c r="A293" s="111" t="s">
        <v>303</v>
      </c>
      <c r="B293" s="111">
        <v>4</v>
      </c>
      <c r="C293" s="111">
        <v>40</v>
      </c>
      <c r="D293" s="112">
        <v>32500</v>
      </c>
      <c r="E293" s="112">
        <v>46000</v>
      </c>
      <c r="F293" s="111">
        <v>40</v>
      </c>
      <c r="G293" s="112">
        <v>41500</v>
      </c>
      <c r="H293" s="112">
        <v>49000</v>
      </c>
      <c r="I293" s="111"/>
      <c r="J293" s="112"/>
      <c r="K293" s="112"/>
      <c r="L293" s="111">
        <v>40</v>
      </c>
      <c r="M293" s="112">
        <v>34000</v>
      </c>
      <c r="N293" s="112">
        <v>43500</v>
      </c>
      <c r="O293" s="111">
        <v>40</v>
      </c>
      <c r="P293" s="112">
        <v>44000</v>
      </c>
      <c r="Q293" s="112">
        <v>56500</v>
      </c>
      <c r="R293" s="111">
        <v>20</v>
      </c>
      <c r="S293" s="112">
        <v>9360</v>
      </c>
      <c r="T293" s="112">
        <v>11960</v>
      </c>
    </row>
    <row r="294" spans="1:20" x14ac:dyDescent="0.3">
      <c r="A294" s="111" t="s">
        <v>331</v>
      </c>
      <c r="B294" s="111">
        <v>4</v>
      </c>
      <c r="C294" s="111">
        <v>40</v>
      </c>
      <c r="D294" s="112"/>
      <c r="E294" s="112"/>
      <c r="F294" s="111">
        <v>40</v>
      </c>
      <c r="G294" s="112"/>
      <c r="H294" s="112"/>
      <c r="I294" s="111"/>
      <c r="J294" s="112"/>
      <c r="K294" s="112"/>
      <c r="L294" s="111"/>
      <c r="M294" s="112"/>
      <c r="N294" s="112"/>
      <c r="O294" s="111"/>
      <c r="P294" s="112"/>
      <c r="Q294" s="112"/>
      <c r="R294" s="111"/>
      <c r="S294" s="112"/>
      <c r="T294" s="112"/>
    </row>
    <row r="295" spans="1:20" x14ac:dyDescent="0.3">
      <c r="A295" s="111" t="s">
        <v>259</v>
      </c>
      <c r="B295" s="111">
        <v>4</v>
      </c>
      <c r="C295" s="111"/>
      <c r="D295" s="112"/>
      <c r="E295" s="112"/>
      <c r="F295" s="111">
        <v>35</v>
      </c>
      <c r="G295" s="112">
        <v>45300</v>
      </c>
      <c r="H295" s="112">
        <v>45300</v>
      </c>
      <c r="I295" s="111"/>
      <c r="J295" s="112"/>
      <c r="K295" s="112"/>
      <c r="L295" s="111">
        <v>35</v>
      </c>
      <c r="M295" s="112">
        <v>26010</v>
      </c>
      <c r="N295" s="112">
        <v>26010</v>
      </c>
      <c r="O295" s="111"/>
      <c r="P295" s="112"/>
      <c r="Q295" s="112"/>
      <c r="R295" s="111">
        <v>25</v>
      </c>
      <c r="S295" s="112">
        <v>18153</v>
      </c>
      <c r="T295" s="112">
        <v>18153</v>
      </c>
    </row>
    <row r="296" spans="1:20" x14ac:dyDescent="0.3">
      <c r="A296" s="111" t="s">
        <v>270</v>
      </c>
      <c r="B296" s="111">
        <v>4</v>
      </c>
      <c r="C296" s="111"/>
      <c r="D296" s="112"/>
      <c r="E296" s="112"/>
      <c r="F296" s="111">
        <v>38</v>
      </c>
      <c r="G296" s="112">
        <v>24000</v>
      </c>
      <c r="H296" s="112">
        <v>38000</v>
      </c>
      <c r="I296" s="111"/>
      <c r="J296" s="112"/>
      <c r="K296" s="112"/>
      <c r="L296" s="111">
        <v>38</v>
      </c>
      <c r="M296" s="112">
        <v>24000</v>
      </c>
      <c r="N296" s="112">
        <v>30000</v>
      </c>
      <c r="O296" s="111"/>
      <c r="P296" s="112"/>
      <c r="Q296" s="112"/>
      <c r="R296" s="111"/>
      <c r="S296" s="112"/>
      <c r="T296" s="112"/>
    </row>
    <row r="297" spans="1:20" x14ac:dyDescent="0.3">
      <c r="A297" s="111" t="s">
        <v>280</v>
      </c>
      <c r="B297" s="111">
        <v>4</v>
      </c>
      <c r="C297" s="111">
        <v>40</v>
      </c>
      <c r="D297" s="112">
        <v>41486</v>
      </c>
      <c r="E297" s="112">
        <v>41486</v>
      </c>
      <c r="F297" s="111"/>
      <c r="G297" s="112"/>
      <c r="H297" s="112"/>
      <c r="I297" s="111">
        <v>40</v>
      </c>
      <c r="J297" s="112">
        <v>40103</v>
      </c>
      <c r="K297" s="112">
        <v>40103</v>
      </c>
      <c r="L297" s="111"/>
      <c r="M297" s="112"/>
      <c r="N297" s="112"/>
      <c r="O297" s="111">
        <v>40</v>
      </c>
      <c r="P297" s="112">
        <v>31968</v>
      </c>
      <c r="Q297" s="112">
        <v>31968</v>
      </c>
      <c r="R297" s="111">
        <v>20</v>
      </c>
      <c r="S297" s="112">
        <v>11600</v>
      </c>
      <c r="T297" s="112">
        <v>16800</v>
      </c>
    </row>
    <row r="298" spans="1:20" x14ac:dyDescent="0.3">
      <c r="A298" s="111" t="s">
        <v>151</v>
      </c>
      <c r="B298" s="111">
        <v>4</v>
      </c>
      <c r="C298" s="111"/>
      <c r="D298" s="112"/>
      <c r="E298" s="112"/>
      <c r="F298" s="111"/>
      <c r="G298" s="112"/>
      <c r="H298" s="112"/>
      <c r="I298" s="111">
        <v>40</v>
      </c>
      <c r="J298" s="112">
        <v>22518</v>
      </c>
      <c r="K298" s="112">
        <v>28755</v>
      </c>
      <c r="L298" s="111"/>
      <c r="M298" s="112"/>
      <c r="N298" s="112"/>
      <c r="O298" s="111"/>
      <c r="P298" s="112"/>
      <c r="Q298" s="112"/>
      <c r="R298" s="111">
        <v>6</v>
      </c>
      <c r="S298" s="112">
        <v>3377</v>
      </c>
      <c r="T298" s="112">
        <v>4313</v>
      </c>
    </row>
    <row r="299" spans="1:20" x14ac:dyDescent="0.3">
      <c r="A299" s="111" t="s">
        <v>348</v>
      </c>
      <c r="B299" s="111">
        <v>4</v>
      </c>
      <c r="C299" s="111"/>
      <c r="D299" s="112"/>
      <c r="E299" s="112"/>
      <c r="F299" s="111"/>
      <c r="G299" s="112"/>
      <c r="H299" s="112"/>
      <c r="I299" s="111">
        <v>30</v>
      </c>
      <c r="J299" s="112">
        <v>10236</v>
      </c>
      <c r="K299" s="112">
        <v>13978</v>
      </c>
      <c r="L299" s="111"/>
      <c r="M299" s="112"/>
      <c r="N299" s="112"/>
      <c r="O299" s="111"/>
      <c r="P299" s="112"/>
      <c r="Q299" s="112"/>
      <c r="R299" s="111">
        <v>23</v>
      </c>
      <c r="S299" s="112">
        <v>12292</v>
      </c>
      <c r="T299" s="112">
        <v>21620</v>
      </c>
    </row>
    <row r="300" spans="1:20" x14ac:dyDescent="0.3">
      <c r="A300" s="111" t="s">
        <v>205</v>
      </c>
      <c r="B300" s="111">
        <v>4</v>
      </c>
      <c r="C300" s="111"/>
      <c r="D300" s="112"/>
      <c r="E300" s="112"/>
      <c r="F300" s="111"/>
      <c r="G300" s="112">
        <v>20280</v>
      </c>
      <c r="H300" s="112">
        <v>30000</v>
      </c>
      <c r="I300" s="111"/>
      <c r="J300" s="112"/>
      <c r="K300" s="112"/>
      <c r="L300" s="111"/>
      <c r="M300" s="112"/>
      <c r="N300" s="112"/>
      <c r="O300" s="111"/>
      <c r="P300" s="112"/>
      <c r="Q300" s="112"/>
      <c r="R300" s="111">
        <v>14</v>
      </c>
      <c r="S300" s="112"/>
      <c r="T300" s="112"/>
    </row>
    <row r="301" spans="1:20" x14ac:dyDescent="0.3">
      <c r="A301" s="111" t="s">
        <v>123</v>
      </c>
      <c r="B301" s="111">
        <v>4</v>
      </c>
      <c r="C301" s="111">
        <v>38</v>
      </c>
      <c r="D301" s="112">
        <v>42470</v>
      </c>
      <c r="E301" s="112">
        <v>52052</v>
      </c>
      <c r="F301" s="111"/>
      <c r="G301" s="112"/>
      <c r="H301" s="112"/>
      <c r="I301" s="111">
        <v>26</v>
      </c>
      <c r="J301" s="112">
        <v>27410</v>
      </c>
      <c r="K301" s="112">
        <v>39993</v>
      </c>
      <c r="L301" s="111">
        <v>26</v>
      </c>
      <c r="M301" s="112">
        <v>22925</v>
      </c>
      <c r="N301" s="112">
        <v>26500</v>
      </c>
      <c r="O301" s="111">
        <v>38</v>
      </c>
      <c r="P301" s="112">
        <v>33104</v>
      </c>
      <c r="Q301" s="112">
        <v>42020</v>
      </c>
      <c r="R301" s="111">
        <v>12</v>
      </c>
      <c r="S301" s="112">
        <v>6653</v>
      </c>
      <c r="T301" s="112">
        <v>8338</v>
      </c>
    </row>
    <row r="302" spans="1:20" x14ac:dyDescent="0.3">
      <c r="A302" s="111" t="s">
        <v>186</v>
      </c>
      <c r="B302" s="111">
        <v>4</v>
      </c>
      <c r="C302" s="111"/>
      <c r="D302" s="112"/>
      <c r="E302" s="112"/>
      <c r="F302" s="111"/>
      <c r="G302" s="112"/>
      <c r="H302" s="112"/>
      <c r="I302" s="111"/>
      <c r="J302" s="112"/>
      <c r="K302" s="112"/>
      <c r="L302" s="111">
        <v>40</v>
      </c>
      <c r="M302" s="112">
        <v>37857</v>
      </c>
      <c r="N302" s="112">
        <v>49214</v>
      </c>
      <c r="O302" s="111"/>
      <c r="P302" s="112"/>
      <c r="Q302" s="112"/>
      <c r="R302" s="111"/>
      <c r="S302" s="112"/>
      <c r="T302" s="112"/>
    </row>
    <row r="303" spans="1:20" x14ac:dyDescent="0.3">
      <c r="A303" s="113" t="s">
        <v>204</v>
      </c>
      <c r="B303" s="113">
        <v>5</v>
      </c>
      <c r="C303" s="113"/>
      <c r="D303" s="114"/>
      <c r="E303" s="114"/>
      <c r="F303" s="113">
        <v>32</v>
      </c>
      <c r="G303" s="114">
        <v>20000</v>
      </c>
      <c r="H303" s="114">
        <v>28000</v>
      </c>
      <c r="I303" s="113">
        <v>16</v>
      </c>
      <c r="J303" s="114">
        <v>8218</v>
      </c>
      <c r="K303" s="114">
        <v>11154</v>
      </c>
      <c r="L303" s="113">
        <v>16</v>
      </c>
      <c r="M303" s="114">
        <v>7326</v>
      </c>
      <c r="N303" s="114">
        <v>9626</v>
      </c>
      <c r="O303" s="113"/>
      <c r="P303" s="114"/>
      <c r="Q303" s="114"/>
      <c r="R303" s="113">
        <v>14</v>
      </c>
      <c r="S303" s="114">
        <v>5547</v>
      </c>
      <c r="T303" s="114">
        <v>5985</v>
      </c>
    </row>
    <row r="304" spans="1:20" x14ac:dyDescent="0.3">
      <c r="A304" s="113" t="s">
        <v>316</v>
      </c>
      <c r="B304" s="113">
        <v>5</v>
      </c>
      <c r="C304" s="113">
        <v>40</v>
      </c>
      <c r="D304" s="114">
        <v>51753</v>
      </c>
      <c r="E304" s="114">
        <v>51753</v>
      </c>
      <c r="F304" s="113">
        <v>40</v>
      </c>
      <c r="G304" s="114">
        <v>31318</v>
      </c>
      <c r="H304" s="114">
        <v>31318</v>
      </c>
      <c r="I304" s="113">
        <v>29</v>
      </c>
      <c r="J304" s="114">
        <v>25033</v>
      </c>
      <c r="K304" s="114">
        <v>25033</v>
      </c>
      <c r="L304" s="113">
        <v>29</v>
      </c>
      <c r="M304" s="114">
        <v>14009</v>
      </c>
      <c r="N304" s="114">
        <v>21073</v>
      </c>
      <c r="O304" s="113">
        <v>35</v>
      </c>
      <c r="P304" s="114">
        <v>26261</v>
      </c>
      <c r="Q304" s="114">
        <v>26261</v>
      </c>
      <c r="R304" s="113">
        <v>29</v>
      </c>
      <c r="S304" s="114">
        <v>10219</v>
      </c>
      <c r="T304" s="114">
        <v>17159</v>
      </c>
    </row>
    <row r="305" spans="1:20" x14ac:dyDescent="0.3">
      <c r="A305" s="113" t="s">
        <v>314</v>
      </c>
      <c r="B305" s="113">
        <v>5</v>
      </c>
      <c r="C305" s="113">
        <v>40</v>
      </c>
      <c r="D305" s="114">
        <v>54892</v>
      </c>
      <c r="E305" s="114">
        <v>76871</v>
      </c>
      <c r="F305" s="113">
        <v>40</v>
      </c>
      <c r="G305" s="114">
        <v>47727</v>
      </c>
      <c r="H305" s="114">
        <v>66818</v>
      </c>
      <c r="I305" s="113">
        <v>40</v>
      </c>
      <c r="J305" s="114">
        <v>43340</v>
      </c>
      <c r="K305" s="114">
        <v>58485</v>
      </c>
      <c r="L305" s="113">
        <v>40</v>
      </c>
      <c r="M305" s="114">
        <v>38512</v>
      </c>
      <c r="N305" s="114">
        <v>55432</v>
      </c>
      <c r="O305" s="113">
        <v>40</v>
      </c>
      <c r="P305" s="114">
        <v>35779</v>
      </c>
      <c r="Q305" s="114">
        <v>53813</v>
      </c>
      <c r="R305" s="113">
        <v>40</v>
      </c>
      <c r="S305" s="114">
        <v>25175</v>
      </c>
      <c r="T305" s="114">
        <v>38424</v>
      </c>
    </row>
    <row r="306" spans="1:20" x14ac:dyDescent="0.3">
      <c r="A306" s="113" t="s">
        <v>52</v>
      </c>
      <c r="B306" s="113">
        <v>5</v>
      </c>
      <c r="C306" s="113">
        <v>35</v>
      </c>
      <c r="D306" s="114">
        <v>22000</v>
      </c>
      <c r="E306" s="114">
        <v>33000</v>
      </c>
      <c r="F306" s="113"/>
      <c r="G306" s="114"/>
      <c r="H306" s="114"/>
      <c r="I306" s="113"/>
      <c r="J306" s="114"/>
      <c r="K306" s="114"/>
      <c r="L306" s="113"/>
      <c r="M306" s="114"/>
      <c r="N306" s="114"/>
      <c r="O306" s="113"/>
      <c r="P306" s="114"/>
      <c r="Q306" s="114"/>
      <c r="R306" s="113">
        <v>24</v>
      </c>
      <c r="S306" s="114">
        <v>10500</v>
      </c>
      <c r="T306" s="114">
        <v>26800</v>
      </c>
    </row>
    <row r="307" spans="1:20" x14ac:dyDescent="0.3">
      <c r="A307" s="113" t="s">
        <v>198</v>
      </c>
      <c r="B307" s="113">
        <v>5</v>
      </c>
      <c r="C307" s="113">
        <v>40</v>
      </c>
      <c r="D307" s="114">
        <v>56000</v>
      </c>
      <c r="E307" s="114">
        <v>66000</v>
      </c>
      <c r="F307" s="113">
        <v>40</v>
      </c>
      <c r="G307" s="114">
        <v>44000</v>
      </c>
      <c r="H307" s="114">
        <v>55000</v>
      </c>
      <c r="I307" s="113">
        <v>40</v>
      </c>
      <c r="J307" s="114">
        <v>44000</v>
      </c>
      <c r="K307" s="114">
        <v>50000</v>
      </c>
      <c r="L307" s="113">
        <v>40</v>
      </c>
      <c r="M307" s="114">
        <v>38000</v>
      </c>
      <c r="N307" s="114">
        <v>44000</v>
      </c>
      <c r="O307" s="113"/>
      <c r="P307" s="114"/>
      <c r="Q307" s="114"/>
      <c r="R307" s="113">
        <v>17</v>
      </c>
      <c r="S307" s="114">
        <v>7956</v>
      </c>
      <c r="T307" s="114">
        <v>9724</v>
      </c>
    </row>
    <row r="308" spans="1:20" x14ac:dyDescent="0.3">
      <c r="A308" s="113" t="s">
        <v>344</v>
      </c>
      <c r="B308" s="113">
        <v>5</v>
      </c>
      <c r="C308" s="113">
        <v>38</v>
      </c>
      <c r="D308" s="114">
        <v>62511</v>
      </c>
      <c r="E308" s="114">
        <v>77146</v>
      </c>
      <c r="F308" s="113">
        <v>38</v>
      </c>
      <c r="G308" s="114">
        <v>51778</v>
      </c>
      <c r="H308" s="114">
        <v>67218</v>
      </c>
      <c r="I308" s="113">
        <v>38</v>
      </c>
      <c r="J308" s="114">
        <v>41989</v>
      </c>
      <c r="K308" s="114">
        <v>57056</v>
      </c>
      <c r="L308" s="113">
        <v>20</v>
      </c>
      <c r="M308" s="114">
        <v>21018</v>
      </c>
      <c r="N308" s="114">
        <v>28912</v>
      </c>
      <c r="O308" s="113">
        <v>38</v>
      </c>
      <c r="P308" s="114">
        <v>39409</v>
      </c>
      <c r="Q308" s="114">
        <v>54210</v>
      </c>
      <c r="R308" s="113">
        <v>20</v>
      </c>
      <c r="S308" s="114">
        <v>15787</v>
      </c>
      <c r="T308" s="114">
        <v>18543</v>
      </c>
    </row>
    <row r="309" spans="1:20" x14ac:dyDescent="0.3">
      <c r="A309" s="113" t="s">
        <v>382</v>
      </c>
      <c r="B309" s="113">
        <v>5</v>
      </c>
      <c r="C309" s="113">
        <v>40</v>
      </c>
      <c r="D309" s="114">
        <v>48000</v>
      </c>
      <c r="E309" s="114">
        <v>51335</v>
      </c>
      <c r="F309" s="113">
        <v>23</v>
      </c>
      <c r="G309" s="114">
        <v>6301</v>
      </c>
      <c r="H309" s="114">
        <v>26254</v>
      </c>
      <c r="I309" s="113"/>
      <c r="J309" s="114"/>
      <c r="K309" s="114"/>
      <c r="L309" s="113"/>
      <c r="M309" s="114"/>
      <c r="N309" s="114"/>
      <c r="O309" s="113">
        <v>21</v>
      </c>
      <c r="P309" s="114">
        <v>15353</v>
      </c>
      <c r="Q309" s="114">
        <v>15353</v>
      </c>
      <c r="R309" s="113">
        <v>21</v>
      </c>
      <c r="S309" s="114">
        <v>2288</v>
      </c>
      <c r="T309" s="114">
        <v>24286</v>
      </c>
    </row>
    <row r="310" spans="1:20" x14ac:dyDescent="0.3">
      <c r="A310" s="113" t="s">
        <v>302</v>
      </c>
      <c r="B310" s="113">
        <v>5</v>
      </c>
      <c r="C310" s="113">
        <v>40</v>
      </c>
      <c r="D310" s="114">
        <v>50000</v>
      </c>
      <c r="E310" s="114">
        <v>65000</v>
      </c>
      <c r="F310" s="113">
        <v>40</v>
      </c>
      <c r="G310" s="114">
        <v>37500</v>
      </c>
      <c r="H310" s="114">
        <v>55000</v>
      </c>
      <c r="I310" s="113">
        <v>36</v>
      </c>
      <c r="J310" s="114">
        <v>25000</v>
      </c>
      <c r="K310" s="114">
        <v>42000</v>
      </c>
      <c r="L310" s="113">
        <v>28</v>
      </c>
      <c r="M310" s="114">
        <v>15000</v>
      </c>
      <c r="N310" s="114">
        <v>30000</v>
      </c>
      <c r="O310" s="113">
        <v>40</v>
      </c>
      <c r="P310" s="114">
        <v>30000</v>
      </c>
      <c r="Q310" s="114">
        <v>40000</v>
      </c>
      <c r="R310" s="113">
        <v>22</v>
      </c>
      <c r="S310" s="114">
        <v>2500</v>
      </c>
      <c r="T310" s="114">
        <v>40000</v>
      </c>
    </row>
    <row r="311" spans="1:20" x14ac:dyDescent="0.3">
      <c r="A311" s="113" t="s">
        <v>385</v>
      </c>
      <c r="B311" s="113">
        <v>5</v>
      </c>
      <c r="C311" s="113"/>
      <c r="D311" s="114"/>
      <c r="E311" s="114"/>
      <c r="F311" s="113">
        <v>40</v>
      </c>
      <c r="G311" s="114">
        <v>24835</v>
      </c>
      <c r="H311" s="114">
        <v>35901</v>
      </c>
      <c r="I311" s="113">
        <v>40</v>
      </c>
      <c r="J311" s="114">
        <v>39540</v>
      </c>
      <c r="K311" s="114">
        <v>39540</v>
      </c>
      <c r="L311" s="113">
        <v>40</v>
      </c>
      <c r="M311" s="114">
        <v>31824</v>
      </c>
      <c r="N311" s="114">
        <v>31824</v>
      </c>
      <c r="O311" s="113">
        <v>40</v>
      </c>
      <c r="P311" s="114">
        <v>41309</v>
      </c>
      <c r="Q311" s="114">
        <v>41309</v>
      </c>
      <c r="R311" s="113">
        <v>40</v>
      </c>
      <c r="S311" s="114">
        <v>25210</v>
      </c>
      <c r="T311" s="114">
        <v>25210</v>
      </c>
    </row>
    <row r="312" spans="1:20" x14ac:dyDescent="0.3">
      <c r="A312" s="113" t="s">
        <v>59</v>
      </c>
      <c r="B312" s="113">
        <v>5</v>
      </c>
      <c r="C312" s="113"/>
      <c r="D312" s="114"/>
      <c r="E312" s="114"/>
      <c r="F312" s="113">
        <v>40</v>
      </c>
      <c r="G312" s="114">
        <v>29889</v>
      </c>
      <c r="H312" s="114">
        <v>29889</v>
      </c>
      <c r="I312" s="113"/>
      <c r="J312" s="114"/>
      <c r="K312" s="114"/>
      <c r="L312" s="113">
        <v>40</v>
      </c>
      <c r="M312" s="114">
        <v>23337</v>
      </c>
      <c r="N312" s="114">
        <v>35152</v>
      </c>
      <c r="O312" s="113">
        <v>40</v>
      </c>
      <c r="P312" s="114">
        <v>29702</v>
      </c>
      <c r="Q312" s="114">
        <v>29702</v>
      </c>
      <c r="R312" s="113">
        <v>20</v>
      </c>
      <c r="S312" s="114">
        <v>9360</v>
      </c>
      <c r="T312" s="114">
        <v>9360</v>
      </c>
    </row>
    <row r="313" spans="1:20" x14ac:dyDescent="0.3">
      <c r="A313" s="113" t="s">
        <v>340</v>
      </c>
      <c r="B313" s="113">
        <v>5</v>
      </c>
      <c r="C313" s="113">
        <v>50</v>
      </c>
      <c r="D313" s="114">
        <v>29000</v>
      </c>
      <c r="E313" s="114">
        <v>35000</v>
      </c>
      <c r="F313" s="113">
        <v>45</v>
      </c>
      <c r="G313" s="114">
        <v>27000</v>
      </c>
      <c r="H313" s="114">
        <v>32000</v>
      </c>
      <c r="I313" s="113">
        <v>45</v>
      </c>
      <c r="J313" s="114">
        <v>23000</v>
      </c>
      <c r="K313" s="114">
        <v>30000</v>
      </c>
      <c r="L313" s="113">
        <v>29</v>
      </c>
      <c r="M313" s="114">
        <v>23000</v>
      </c>
      <c r="N313" s="114">
        <v>27000</v>
      </c>
      <c r="O313" s="113">
        <v>25</v>
      </c>
      <c r="P313" s="114">
        <v>25000</v>
      </c>
      <c r="Q313" s="114">
        <v>30000</v>
      </c>
      <c r="R313" s="113">
        <v>20</v>
      </c>
      <c r="S313" s="114">
        <v>10000</v>
      </c>
      <c r="T313" s="114">
        <v>15000</v>
      </c>
    </row>
    <row r="314" spans="1:20" x14ac:dyDescent="0.3">
      <c r="A314" s="113" t="s">
        <v>256</v>
      </c>
      <c r="B314" s="113">
        <v>5</v>
      </c>
      <c r="C314" s="113"/>
      <c r="D314" s="114"/>
      <c r="E314" s="114"/>
      <c r="F314" s="113"/>
      <c r="G314" s="114"/>
      <c r="H314" s="114"/>
      <c r="I314" s="113">
        <v>40</v>
      </c>
      <c r="J314" s="114">
        <v>38800</v>
      </c>
      <c r="K314" s="114">
        <v>53600</v>
      </c>
      <c r="L314" s="113">
        <v>20</v>
      </c>
      <c r="M314" s="114">
        <v>15500</v>
      </c>
      <c r="N314" s="114">
        <v>21500</v>
      </c>
      <c r="O314" s="113">
        <v>40</v>
      </c>
      <c r="P314" s="114">
        <v>35000</v>
      </c>
      <c r="Q314" s="114">
        <v>65000</v>
      </c>
      <c r="R314" s="113">
        <v>15</v>
      </c>
      <c r="S314" s="114">
        <v>7500</v>
      </c>
      <c r="T314" s="114">
        <v>12500</v>
      </c>
    </row>
    <row r="315" spans="1:20" x14ac:dyDescent="0.3">
      <c r="A315" s="113" t="s">
        <v>330</v>
      </c>
      <c r="B315" s="113">
        <v>5</v>
      </c>
      <c r="C315" s="113"/>
      <c r="D315" s="114"/>
      <c r="E315" s="114"/>
      <c r="F315" s="113">
        <v>38</v>
      </c>
      <c r="G315" s="114">
        <v>42000</v>
      </c>
      <c r="H315" s="114">
        <v>45000</v>
      </c>
      <c r="I315" s="113"/>
      <c r="J315" s="114">
        <v>41000</v>
      </c>
      <c r="K315" s="114">
        <v>42000</v>
      </c>
      <c r="L315" s="113"/>
      <c r="M315" s="114"/>
      <c r="N315" s="114">
        <v>41000</v>
      </c>
      <c r="O315" s="113"/>
      <c r="P315" s="114">
        <v>48000</v>
      </c>
      <c r="Q315" s="114">
        <v>48000</v>
      </c>
      <c r="R315" s="113"/>
      <c r="S315" s="114"/>
      <c r="T315" s="114"/>
    </row>
    <row r="316" spans="1:20" x14ac:dyDescent="0.3">
      <c r="A316" s="113" t="s">
        <v>58</v>
      </c>
      <c r="B316" s="113">
        <v>5</v>
      </c>
      <c r="C316" s="113">
        <v>40</v>
      </c>
      <c r="D316" s="114"/>
      <c r="E316" s="114"/>
      <c r="F316" s="113"/>
      <c r="G316" s="114">
        <v>14872</v>
      </c>
      <c r="H316" s="114">
        <v>35000</v>
      </c>
      <c r="I316" s="113"/>
      <c r="J316" s="114"/>
      <c r="K316" s="114"/>
      <c r="L316" s="113"/>
      <c r="M316" s="114"/>
      <c r="N316" s="114"/>
      <c r="O316" s="113"/>
      <c r="P316" s="114"/>
      <c r="Q316" s="114"/>
      <c r="R316" s="113">
        <v>25</v>
      </c>
      <c r="S316" s="114">
        <v>13728</v>
      </c>
      <c r="T316" s="114">
        <v>31616</v>
      </c>
    </row>
    <row r="317" spans="1:20" x14ac:dyDescent="0.3">
      <c r="A317" s="113" t="s">
        <v>370</v>
      </c>
      <c r="B317" s="113">
        <v>5</v>
      </c>
      <c r="C317" s="113"/>
      <c r="D317" s="114"/>
      <c r="E317" s="114"/>
      <c r="F317" s="113">
        <v>40</v>
      </c>
      <c r="G317" s="114">
        <v>43919</v>
      </c>
      <c r="H317" s="114">
        <v>63629</v>
      </c>
      <c r="I317" s="113">
        <v>40</v>
      </c>
      <c r="J317" s="114">
        <v>35778</v>
      </c>
      <c r="K317" s="114">
        <v>50132</v>
      </c>
      <c r="L317" s="113">
        <v>20</v>
      </c>
      <c r="M317" s="114">
        <v>3528</v>
      </c>
      <c r="N317" s="114">
        <v>43169</v>
      </c>
      <c r="O317" s="113">
        <v>40</v>
      </c>
      <c r="P317" s="114">
        <v>37924</v>
      </c>
      <c r="Q317" s="114">
        <v>45157</v>
      </c>
      <c r="R317" s="113">
        <v>20</v>
      </c>
      <c r="S317" s="114">
        <v>23587</v>
      </c>
      <c r="T317" s="114">
        <v>31175</v>
      </c>
    </row>
    <row r="318" spans="1:20" x14ac:dyDescent="0.3">
      <c r="A318" s="113" t="s">
        <v>199</v>
      </c>
      <c r="B318" s="113">
        <v>5</v>
      </c>
      <c r="C318" s="113">
        <v>40</v>
      </c>
      <c r="D318" s="114">
        <v>50660</v>
      </c>
      <c r="E318" s="114">
        <v>65857</v>
      </c>
      <c r="F318" s="113"/>
      <c r="G318" s="114"/>
      <c r="H318" s="114"/>
      <c r="I318" s="113">
        <v>40</v>
      </c>
      <c r="J318" s="114">
        <v>46193</v>
      </c>
      <c r="K318" s="114">
        <v>55432</v>
      </c>
      <c r="L318" s="113">
        <v>40</v>
      </c>
      <c r="M318" s="114">
        <v>38880</v>
      </c>
      <c r="N318" s="114">
        <v>46656</v>
      </c>
      <c r="O318" s="113">
        <v>20</v>
      </c>
      <c r="P318" s="114">
        <v>46193</v>
      </c>
      <c r="Q318" s="114">
        <v>55432</v>
      </c>
      <c r="R318" s="113">
        <v>24</v>
      </c>
      <c r="S318" s="114">
        <v>14138</v>
      </c>
      <c r="T318" s="114">
        <v>16498</v>
      </c>
    </row>
    <row r="319" spans="1:20" x14ac:dyDescent="0.3">
      <c r="A319" s="113" t="s">
        <v>281</v>
      </c>
      <c r="B319" s="113">
        <v>5</v>
      </c>
      <c r="C319" s="113">
        <v>40</v>
      </c>
      <c r="D319" s="114">
        <v>29000</v>
      </c>
      <c r="E319" s="114">
        <v>42000</v>
      </c>
      <c r="F319" s="113"/>
      <c r="G319" s="114"/>
      <c r="H319" s="114"/>
      <c r="I319" s="113"/>
      <c r="J319" s="114"/>
      <c r="K319" s="114"/>
      <c r="L319" s="113"/>
      <c r="M319" s="114"/>
      <c r="N319" s="114"/>
      <c r="O319" s="113"/>
      <c r="P319" s="114"/>
      <c r="Q319" s="114"/>
      <c r="R319" s="113"/>
      <c r="S319" s="114"/>
      <c r="T319" s="114"/>
    </row>
    <row r="320" spans="1:20" x14ac:dyDescent="0.3">
      <c r="A320" s="113" t="s">
        <v>368</v>
      </c>
      <c r="B320" s="113">
        <v>5</v>
      </c>
      <c r="C320" s="113"/>
      <c r="D320" s="114"/>
      <c r="E320" s="114"/>
      <c r="F320" s="113"/>
      <c r="G320" s="114"/>
      <c r="H320" s="114"/>
      <c r="I320" s="113">
        <v>37</v>
      </c>
      <c r="J320" s="114">
        <v>31629</v>
      </c>
      <c r="K320" s="114">
        <v>36446</v>
      </c>
      <c r="L320" s="113">
        <v>37</v>
      </c>
      <c r="M320" s="114">
        <v>22347</v>
      </c>
      <c r="N320" s="114">
        <v>26364</v>
      </c>
      <c r="O320" s="113"/>
      <c r="P320" s="114"/>
      <c r="Q320" s="114"/>
      <c r="R320" s="113">
        <v>20</v>
      </c>
      <c r="S320" s="114">
        <v>19246</v>
      </c>
      <c r="T320" s="114">
        <v>22172</v>
      </c>
    </row>
    <row r="321" spans="1:20" x14ac:dyDescent="0.3">
      <c r="A321" s="113" t="s">
        <v>308</v>
      </c>
      <c r="B321" s="113">
        <v>5</v>
      </c>
      <c r="C321" s="113"/>
      <c r="D321" s="114"/>
      <c r="E321" s="114"/>
      <c r="F321" s="113">
        <v>40</v>
      </c>
      <c r="G321" s="114">
        <v>49878</v>
      </c>
      <c r="H321" s="114">
        <v>69864</v>
      </c>
      <c r="I321" s="113"/>
      <c r="J321" s="114"/>
      <c r="K321" s="114"/>
      <c r="L321" s="113">
        <v>20</v>
      </c>
      <c r="M321" s="114">
        <v>43917</v>
      </c>
      <c r="N321" s="114">
        <v>61547</v>
      </c>
      <c r="O321" s="113">
        <v>20</v>
      </c>
      <c r="P321" s="114">
        <v>24835</v>
      </c>
      <c r="Q321" s="114">
        <v>34736</v>
      </c>
      <c r="R321" s="113">
        <v>20</v>
      </c>
      <c r="S321" s="114">
        <v>24835</v>
      </c>
      <c r="T321" s="114">
        <v>34736</v>
      </c>
    </row>
    <row r="322" spans="1:20" x14ac:dyDescent="0.3">
      <c r="A322" s="113" t="s">
        <v>157</v>
      </c>
      <c r="B322" s="113">
        <v>5</v>
      </c>
      <c r="C322" s="113">
        <v>38</v>
      </c>
      <c r="D322" s="114">
        <v>53356</v>
      </c>
      <c r="E322" s="114">
        <v>69363</v>
      </c>
      <c r="F322" s="113">
        <v>38</v>
      </c>
      <c r="G322" s="114">
        <v>41996</v>
      </c>
      <c r="H322" s="114">
        <v>54595</v>
      </c>
      <c r="I322" s="113"/>
      <c r="J322" s="114"/>
      <c r="K322" s="114"/>
      <c r="L322" s="113">
        <v>12</v>
      </c>
      <c r="M322" s="114">
        <v>18824</v>
      </c>
      <c r="N322" s="114">
        <v>22516</v>
      </c>
      <c r="O322" s="113"/>
      <c r="P322" s="114"/>
      <c r="Q322" s="114"/>
      <c r="R322" s="113">
        <v>38</v>
      </c>
      <c r="S322" s="114">
        <v>36095</v>
      </c>
      <c r="T322" s="114">
        <v>40034</v>
      </c>
    </row>
    <row r="323" spans="1:20" x14ac:dyDescent="0.3">
      <c r="A323" s="113" t="s">
        <v>164</v>
      </c>
      <c r="B323" s="113">
        <v>5</v>
      </c>
      <c r="C323" s="113"/>
      <c r="D323" s="114"/>
      <c r="E323" s="114"/>
      <c r="F323" s="113">
        <v>40</v>
      </c>
      <c r="G323" s="114">
        <v>40000</v>
      </c>
      <c r="H323" s="114">
        <v>40000</v>
      </c>
      <c r="I323" s="113">
        <v>40</v>
      </c>
      <c r="J323" s="114">
        <v>30000</v>
      </c>
      <c r="K323" s="114">
        <v>35000</v>
      </c>
      <c r="L323" s="113"/>
      <c r="M323" s="114"/>
      <c r="N323" s="114"/>
      <c r="O323" s="113"/>
      <c r="P323" s="114"/>
      <c r="Q323" s="114"/>
      <c r="R323" s="113">
        <v>40</v>
      </c>
      <c r="S323" s="114">
        <v>30000</v>
      </c>
      <c r="T323" s="114">
        <v>31000</v>
      </c>
    </row>
    <row r="324" spans="1:20" x14ac:dyDescent="0.3">
      <c r="A324" s="113" t="s">
        <v>20</v>
      </c>
      <c r="B324" s="113">
        <v>5</v>
      </c>
      <c r="C324" s="113">
        <v>40</v>
      </c>
      <c r="D324" s="114">
        <v>41600</v>
      </c>
      <c r="E324" s="114">
        <v>62400</v>
      </c>
      <c r="F324" s="113">
        <v>1</v>
      </c>
      <c r="G324" s="114">
        <v>100</v>
      </c>
      <c r="H324" s="114">
        <v>100</v>
      </c>
      <c r="I324" s="113">
        <v>1</v>
      </c>
      <c r="J324" s="114">
        <v>100</v>
      </c>
      <c r="K324" s="114">
        <v>100</v>
      </c>
      <c r="L324" s="113">
        <v>20</v>
      </c>
      <c r="M324" s="114">
        <v>15600</v>
      </c>
      <c r="N324" s="114">
        <v>18580</v>
      </c>
      <c r="O324" s="113"/>
      <c r="P324" s="114"/>
      <c r="Q324" s="114"/>
      <c r="R324" s="113">
        <v>26</v>
      </c>
      <c r="S324" s="114">
        <v>11500</v>
      </c>
      <c r="T324" s="114">
        <v>13500</v>
      </c>
    </row>
    <row r="325" spans="1:20" x14ac:dyDescent="0.3">
      <c r="A325" s="113" t="s">
        <v>192</v>
      </c>
      <c r="B325" s="113">
        <v>5</v>
      </c>
      <c r="C325" s="113">
        <v>40</v>
      </c>
      <c r="D325" s="114">
        <v>50000</v>
      </c>
      <c r="E325" s="114">
        <v>58000</v>
      </c>
      <c r="F325" s="113">
        <v>40</v>
      </c>
      <c r="G325" s="114">
        <v>45000</v>
      </c>
      <c r="H325" s="114">
        <v>52000</v>
      </c>
      <c r="I325" s="113">
        <v>20</v>
      </c>
      <c r="J325" s="114">
        <v>21112</v>
      </c>
      <c r="K325" s="114">
        <v>23223</v>
      </c>
      <c r="L325" s="113"/>
      <c r="M325" s="114"/>
      <c r="N325" s="114"/>
      <c r="O325" s="113"/>
      <c r="P325" s="114"/>
      <c r="Q325" s="114"/>
      <c r="R325" s="113">
        <v>22</v>
      </c>
      <c r="S325" s="114">
        <v>12584</v>
      </c>
      <c r="T325" s="114">
        <v>14872</v>
      </c>
    </row>
    <row r="326" spans="1:20" x14ac:dyDescent="0.3">
      <c r="A326" s="113" t="s">
        <v>287</v>
      </c>
      <c r="B326" s="113">
        <v>5</v>
      </c>
      <c r="C326" s="113">
        <v>40</v>
      </c>
      <c r="D326" s="114">
        <v>64024</v>
      </c>
      <c r="E326" s="114">
        <v>78069</v>
      </c>
      <c r="F326" s="113">
        <v>38</v>
      </c>
      <c r="G326" s="114">
        <v>41275</v>
      </c>
      <c r="H326" s="114">
        <v>65154</v>
      </c>
      <c r="I326" s="113">
        <v>38</v>
      </c>
      <c r="J326" s="114">
        <v>47759</v>
      </c>
      <c r="K326" s="114">
        <v>68822</v>
      </c>
      <c r="L326" s="113">
        <v>38</v>
      </c>
      <c r="M326" s="114">
        <v>38942</v>
      </c>
      <c r="N326" s="114">
        <v>45554</v>
      </c>
      <c r="O326" s="113">
        <v>40</v>
      </c>
      <c r="P326" s="114">
        <v>25314</v>
      </c>
      <c r="Q326" s="114">
        <v>40165</v>
      </c>
      <c r="R326" s="113">
        <v>34</v>
      </c>
      <c r="S326" s="114">
        <v>19614</v>
      </c>
      <c r="T326" s="114">
        <v>38251</v>
      </c>
    </row>
    <row r="327" spans="1:20" x14ac:dyDescent="0.3">
      <c r="A327" s="113" t="s">
        <v>326</v>
      </c>
      <c r="B327" s="113">
        <v>5</v>
      </c>
      <c r="C327" s="113"/>
      <c r="D327" s="114"/>
      <c r="E327" s="114"/>
      <c r="F327" s="113"/>
      <c r="G327" s="114"/>
      <c r="H327" s="114"/>
      <c r="I327" s="113">
        <v>40</v>
      </c>
      <c r="J327" s="114">
        <v>40000</v>
      </c>
      <c r="K327" s="114">
        <v>48000</v>
      </c>
      <c r="L327" s="113">
        <v>40</v>
      </c>
      <c r="M327" s="114">
        <v>28900</v>
      </c>
      <c r="N327" s="114">
        <v>37000</v>
      </c>
      <c r="O327" s="113"/>
      <c r="P327" s="114"/>
      <c r="Q327" s="114"/>
      <c r="R327" s="113">
        <v>40</v>
      </c>
      <c r="S327" s="114">
        <v>28900</v>
      </c>
      <c r="T327" s="114">
        <v>36500</v>
      </c>
    </row>
    <row r="328" spans="1:20" x14ac:dyDescent="0.3">
      <c r="A328" s="113" t="s">
        <v>74</v>
      </c>
      <c r="B328" s="113">
        <v>5</v>
      </c>
      <c r="C328" s="113">
        <v>40</v>
      </c>
      <c r="D328" s="114">
        <v>32000</v>
      </c>
      <c r="E328" s="114">
        <v>40000</v>
      </c>
      <c r="F328" s="113">
        <v>40</v>
      </c>
      <c r="G328" s="114">
        <v>18500</v>
      </c>
      <c r="H328" s="114">
        <v>38000</v>
      </c>
      <c r="I328" s="113"/>
      <c r="J328" s="114"/>
      <c r="K328" s="114"/>
      <c r="L328" s="113"/>
      <c r="M328" s="114"/>
      <c r="N328" s="114"/>
      <c r="O328" s="113">
        <v>40</v>
      </c>
      <c r="P328" s="114">
        <v>33280</v>
      </c>
      <c r="Q328" s="114">
        <v>41000</v>
      </c>
      <c r="R328" s="113">
        <v>40</v>
      </c>
      <c r="S328" s="114">
        <v>18740</v>
      </c>
      <c r="T328" s="114">
        <v>29000</v>
      </c>
    </row>
    <row r="329" spans="1:20" x14ac:dyDescent="0.3">
      <c r="A329" s="113" t="s">
        <v>374</v>
      </c>
      <c r="B329" s="113">
        <v>5</v>
      </c>
      <c r="C329" s="113"/>
      <c r="D329" s="114"/>
      <c r="E329" s="114"/>
      <c r="F329" s="113">
        <v>19</v>
      </c>
      <c r="G329" s="114">
        <v>10374</v>
      </c>
      <c r="H329" s="114">
        <v>10374</v>
      </c>
      <c r="I329" s="113">
        <v>38</v>
      </c>
      <c r="J329" s="114">
        <v>34034</v>
      </c>
      <c r="K329" s="114">
        <v>39218</v>
      </c>
      <c r="L329" s="113">
        <v>38</v>
      </c>
      <c r="M329" s="114">
        <v>26892</v>
      </c>
      <c r="N329" s="114">
        <v>30250</v>
      </c>
      <c r="O329" s="113">
        <v>38</v>
      </c>
      <c r="P329" s="114">
        <v>32453</v>
      </c>
      <c r="Q329" s="114">
        <v>36672</v>
      </c>
      <c r="R329" s="113">
        <v>14</v>
      </c>
      <c r="S329" s="114">
        <v>6148</v>
      </c>
      <c r="T329" s="114">
        <v>6148</v>
      </c>
    </row>
    <row r="330" spans="1:20" x14ac:dyDescent="0.3">
      <c r="A330" s="113" t="s">
        <v>320</v>
      </c>
      <c r="B330" s="113">
        <v>5</v>
      </c>
      <c r="C330" s="113">
        <v>40</v>
      </c>
      <c r="D330" s="114">
        <v>43382</v>
      </c>
      <c r="E330" s="114">
        <v>50981</v>
      </c>
      <c r="F330" s="113">
        <v>40</v>
      </c>
      <c r="G330" s="114">
        <v>40041</v>
      </c>
      <c r="H330" s="114">
        <v>47053</v>
      </c>
      <c r="I330" s="113">
        <v>32</v>
      </c>
      <c r="J330" s="114">
        <v>38812</v>
      </c>
      <c r="K330" s="114">
        <v>45610</v>
      </c>
      <c r="L330" s="113">
        <v>30</v>
      </c>
      <c r="M330" s="114">
        <v>34037</v>
      </c>
      <c r="N330" s="114">
        <v>39955</v>
      </c>
      <c r="O330" s="113"/>
      <c r="P330" s="114"/>
      <c r="Q330" s="114"/>
      <c r="R330" s="113">
        <v>34</v>
      </c>
      <c r="S330" s="114">
        <v>26670</v>
      </c>
      <c r="T330" s="114">
        <v>34842</v>
      </c>
    </row>
    <row r="331" spans="1:20" x14ac:dyDescent="0.3">
      <c r="A331" s="113" t="s">
        <v>185</v>
      </c>
      <c r="B331" s="113">
        <v>5</v>
      </c>
      <c r="C331" s="113"/>
      <c r="D331" s="114"/>
      <c r="E331" s="114"/>
      <c r="F331" s="113">
        <v>38</v>
      </c>
      <c r="G331" s="114">
        <v>44947</v>
      </c>
      <c r="H331" s="114">
        <v>51460</v>
      </c>
      <c r="I331" s="113"/>
      <c r="J331" s="114"/>
      <c r="K331" s="114"/>
      <c r="L331" s="113"/>
      <c r="M331" s="114"/>
      <c r="N331" s="114"/>
      <c r="O331" s="113">
        <v>38</v>
      </c>
      <c r="P331" s="114">
        <v>36952</v>
      </c>
      <c r="Q331" s="114">
        <v>42295</v>
      </c>
      <c r="R331" s="113"/>
      <c r="S331" s="114"/>
      <c r="T331" s="114"/>
    </row>
    <row r="332" spans="1:20" x14ac:dyDescent="0.3">
      <c r="A332" s="113" t="s">
        <v>371</v>
      </c>
      <c r="B332" s="113">
        <v>5</v>
      </c>
      <c r="C332" s="113">
        <v>40</v>
      </c>
      <c r="D332" s="114">
        <v>41000</v>
      </c>
      <c r="E332" s="114">
        <v>41000</v>
      </c>
      <c r="F332" s="113"/>
      <c r="G332" s="114"/>
      <c r="H332" s="114"/>
      <c r="I332" s="113"/>
      <c r="J332" s="114"/>
      <c r="K332" s="114"/>
      <c r="L332" s="113">
        <v>25</v>
      </c>
      <c r="M332" s="114">
        <v>17000</v>
      </c>
      <c r="N332" s="114">
        <v>17000</v>
      </c>
      <c r="O332" s="113"/>
      <c r="P332" s="114"/>
      <c r="Q332" s="114"/>
      <c r="R332" s="113">
        <v>33</v>
      </c>
      <c r="S332" s="114">
        <v>9000</v>
      </c>
      <c r="T332" s="114">
        <v>26000</v>
      </c>
    </row>
    <row r="333" spans="1:20" x14ac:dyDescent="0.3">
      <c r="A333" s="113" t="s">
        <v>313</v>
      </c>
      <c r="B333" s="113">
        <v>5</v>
      </c>
      <c r="C333" s="113">
        <v>38</v>
      </c>
      <c r="D333" s="114">
        <v>50000</v>
      </c>
      <c r="E333" s="114">
        <v>69690</v>
      </c>
      <c r="F333" s="113">
        <v>38</v>
      </c>
      <c r="G333" s="114">
        <v>49058</v>
      </c>
      <c r="H333" s="114">
        <v>55394</v>
      </c>
      <c r="I333" s="113">
        <v>38</v>
      </c>
      <c r="J333" s="114">
        <v>42290</v>
      </c>
      <c r="K333" s="114">
        <v>49848</v>
      </c>
      <c r="L333" s="113">
        <v>38</v>
      </c>
      <c r="M333" s="114">
        <v>38259</v>
      </c>
      <c r="N333" s="114">
        <v>41303</v>
      </c>
      <c r="O333" s="113">
        <v>38</v>
      </c>
      <c r="P333" s="114">
        <v>43472</v>
      </c>
      <c r="Q333" s="114">
        <v>54982</v>
      </c>
      <c r="R333" s="113">
        <v>21</v>
      </c>
      <c r="S333" s="114">
        <v>12732</v>
      </c>
      <c r="T333" s="114">
        <v>16733</v>
      </c>
    </row>
    <row r="334" spans="1:20" x14ac:dyDescent="0.3">
      <c r="A334" s="113" t="s">
        <v>178</v>
      </c>
      <c r="B334" s="113">
        <v>5</v>
      </c>
      <c r="C334" s="113"/>
      <c r="D334" s="114"/>
      <c r="E334" s="114"/>
      <c r="F334" s="113"/>
      <c r="G334" s="114"/>
      <c r="H334" s="114"/>
      <c r="I334" s="113">
        <v>32</v>
      </c>
      <c r="J334" s="114">
        <v>31710</v>
      </c>
      <c r="K334" s="114">
        <v>42067</v>
      </c>
      <c r="L334" s="113">
        <v>32</v>
      </c>
      <c r="M334" s="114">
        <v>31773</v>
      </c>
      <c r="N334" s="114">
        <v>39305</v>
      </c>
      <c r="O334" s="113"/>
      <c r="P334" s="114"/>
      <c r="Q334" s="114"/>
      <c r="R334" s="113">
        <v>32</v>
      </c>
      <c r="S334" s="114">
        <v>22450</v>
      </c>
      <c r="T334" s="114">
        <v>31178</v>
      </c>
    </row>
    <row r="335" spans="1:20" x14ac:dyDescent="0.3">
      <c r="A335" s="113" t="s">
        <v>335</v>
      </c>
      <c r="B335" s="113">
        <v>5</v>
      </c>
      <c r="C335" s="113"/>
      <c r="D335" s="114"/>
      <c r="E335" s="114"/>
      <c r="F335" s="113">
        <v>38</v>
      </c>
      <c r="G335" s="114">
        <v>48500</v>
      </c>
      <c r="H335" s="114">
        <v>61700</v>
      </c>
      <c r="I335" s="113">
        <v>38</v>
      </c>
      <c r="J335" s="114">
        <v>36500</v>
      </c>
      <c r="K335" s="114">
        <v>48000</v>
      </c>
      <c r="L335" s="113">
        <v>26</v>
      </c>
      <c r="M335" s="114">
        <v>36500</v>
      </c>
      <c r="N335" s="114">
        <v>48000</v>
      </c>
      <c r="O335" s="113">
        <v>38</v>
      </c>
      <c r="P335" s="114">
        <v>42900</v>
      </c>
      <c r="Q335" s="114">
        <v>61620</v>
      </c>
      <c r="R335" s="113">
        <v>26</v>
      </c>
      <c r="S335" s="114">
        <v>22425</v>
      </c>
      <c r="T335" s="114">
        <v>32750</v>
      </c>
    </row>
    <row r="336" spans="1:20" x14ac:dyDescent="0.3">
      <c r="A336" s="113" t="s">
        <v>319</v>
      </c>
      <c r="B336" s="113">
        <v>5</v>
      </c>
      <c r="C336" s="113"/>
      <c r="D336" s="114"/>
      <c r="E336" s="114"/>
      <c r="F336" s="113">
        <v>39</v>
      </c>
      <c r="G336" s="114">
        <v>39505</v>
      </c>
      <c r="H336" s="114">
        <v>41533</v>
      </c>
      <c r="I336" s="113">
        <v>39</v>
      </c>
      <c r="J336" s="114">
        <v>23423</v>
      </c>
      <c r="K336" s="114">
        <v>29507</v>
      </c>
      <c r="L336" s="113">
        <v>39</v>
      </c>
      <c r="M336" s="114">
        <v>22004</v>
      </c>
      <c r="N336" s="114">
        <v>24032</v>
      </c>
      <c r="O336" s="113">
        <v>40</v>
      </c>
      <c r="P336" s="114">
        <v>28000</v>
      </c>
      <c r="Q336" s="114">
        <v>31720</v>
      </c>
      <c r="R336" s="113">
        <v>20</v>
      </c>
      <c r="S336" s="114">
        <v>10171</v>
      </c>
      <c r="T336" s="114">
        <v>11242</v>
      </c>
    </row>
    <row r="337" spans="1:20" x14ac:dyDescent="0.3">
      <c r="A337" s="113" t="s">
        <v>317</v>
      </c>
      <c r="B337" s="113">
        <v>5</v>
      </c>
      <c r="C337" s="113"/>
      <c r="D337" s="114"/>
      <c r="E337" s="114"/>
      <c r="F337" s="113">
        <v>40</v>
      </c>
      <c r="G337" s="114">
        <v>50000</v>
      </c>
      <c r="H337" s="114">
        <v>72000</v>
      </c>
      <c r="I337" s="113">
        <v>40</v>
      </c>
      <c r="J337" s="114">
        <v>44600</v>
      </c>
      <c r="K337" s="114">
        <v>62400</v>
      </c>
      <c r="L337" s="113">
        <v>40</v>
      </c>
      <c r="M337" s="114">
        <v>41600</v>
      </c>
      <c r="N337" s="114">
        <v>56600</v>
      </c>
      <c r="O337" s="113">
        <v>40</v>
      </c>
      <c r="P337" s="114">
        <v>50000</v>
      </c>
      <c r="Q337" s="114">
        <v>72000</v>
      </c>
      <c r="R337" s="113">
        <v>24</v>
      </c>
      <c r="S337" s="114">
        <v>24600</v>
      </c>
      <c r="T337" s="114">
        <v>34400</v>
      </c>
    </row>
    <row r="338" spans="1:20" x14ac:dyDescent="0.3">
      <c r="A338" s="113" t="s">
        <v>266</v>
      </c>
      <c r="B338" s="113">
        <v>5</v>
      </c>
      <c r="C338" s="113"/>
      <c r="D338" s="114"/>
      <c r="E338" s="114"/>
      <c r="F338" s="113">
        <v>40</v>
      </c>
      <c r="G338" s="114">
        <v>48000</v>
      </c>
      <c r="H338" s="114">
        <v>61500</v>
      </c>
      <c r="I338" s="113">
        <v>40</v>
      </c>
      <c r="J338" s="114">
        <v>37500</v>
      </c>
      <c r="K338" s="114">
        <v>51000</v>
      </c>
      <c r="L338" s="113">
        <v>40</v>
      </c>
      <c r="M338" s="114">
        <v>37500</v>
      </c>
      <c r="N338" s="114">
        <v>51000</v>
      </c>
      <c r="O338" s="113">
        <v>40</v>
      </c>
      <c r="P338" s="114">
        <v>45000</v>
      </c>
      <c r="Q338" s="114">
        <v>56000</v>
      </c>
      <c r="R338" s="113">
        <v>20</v>
      </c>
      <c r="S338" s="114">
        <v>9932</v>
      </c>
      <c r="T338" s="114">
        <v>12740</v>
      </c>
    </row>
    <row r="339" spans="1:20" x14ac:dyDescent="0.3">
      <c r="A339" s="113" t="s">
        <v>361</v>
      </c>
      <c r="B339" s="113">
        <v>5</v>
      </c>
      <c r="C339" s="113"/>
      <c r="D339" s="114"/>
      <c r="E339" s="114"/>
      <c r="F339" s="113">
        <v>40</v>
      </c>
      <c r="G339" s="114">
        <v>37000</v>
      </c>
      <c r="H339" s="114">
        <v>65500</v>
      </c>
      <c r="I339" s="113"/>
      <c r="J339" s="114"/>
      <c r="K339" s="114"/>
      <c r="L339" s="113">
        <v>40</v>
      </c>
      <c r="M339" s="114">
        <v>36000</v>
      </c>
      <c r="N339" s="114">
        <v>51500</v>
      </c>
      <c r="O339" s="113"/>
      <c r="P339" s="114"/>
      <c r="Q339" s="114"/>
      <c r="R339" s="113">
        <v>24</v>
      </c>
      <c r="S339" s="114">
        <v>9900</v>
      </c>
      <c r="T339" s="114">
        <v>37500</v>
      </c>
    </row>
    <row r="340" spans="1:20" x14ac:dyDescent="0.3">
      <c r="A340" s="113" t="s">
        <v>18</v>
      </c>
      <c r="B340" s="113">
        <v>5</v>
      </c>
      <c r="C340" s="113"/>
      <c r="D340" s="114"/>
      <c r="E340" s="114"/>
      <c r="F340" s="113"/>
      <c r="G340" s="114"/>
      <c r="H340" s="114"/>
      <c r="I340" s="113"/>
      <c r="J340" s="114"/>
      <c r="K340" s="114"/>
      <c r="L340" s="113"/>
      <c r="M340" s="114"/>
      <c r="N340" s="114"/>
      <c r="O340" s="113"/>
      <c r="P340" s="114"/>
      <c r="Q340" s="114"/>
      <c r="R340" s="113">
        <v>17</v>
      </c>
      <c r="S340" s="114">
        <v>10400</v>
      </c>
      <c r="T340" s="114">
        <v>13000</v>
      </c>
    </row>
    <row r="341" spans="1:20" x14ac:dyDescent="0.3">
      <c r="A341" s="113" t="s">
        <v>267</v>
      </c>
      <c r="B341" s="113">
        <v>5</v>
      </c>
      <c r="C341" s="113">
        <v>38</v>
      </c>
      <c r="D341" s="114">
        <v>65281</v>
      </c>
      <c r="E341" s="114">
        <v>68079</v>
      </c>
      <c r="F341" s="113"/>
      <c r="G341" s="114"/>
      <c r="H341" s="114"/>
      <c r="I341" s="113"/>
      <c r="J341" s="114"/>
      <c r="K341" s="114"/>
      <c r="L341" s="113">
        <v>38</v>
      </c>
      <c r="M341" s="114">
        <v>47021</v>
      </c>
      <c r="N341" s="114">
        <v>49682</v>
      </c>
      <c r="O341" s="113"/>
      <c r="P341" s="114"/>
      <c r="Q341" s="114"/>
      <c r="R341" s="113"/>
      <c r="S341" s="114"/>
      <c r="T341" s="114"/>
    </row>
    <row r="342" spans="1:20" x14ac:dyDescent="0.3">
      <c r="A342" s="113" t="s">
        <v>315</v>
      </c>
      <c r="B342" s="113">
        <v>5</v>
      </c>
      <c r="C342" s="113">
        <v>40</v>
      </c>
      <c r="D342" s="114">
        <v>60100</v>
      </c>
      <c r="E342" s="114">
        <v>80000</v>
      </c>
      <c r="F342" s="113">
        <v>40</v>
      </c>
      <c r="G342" s="114">
        <v>52100</v>
      </c>
      <c r="H342" s="114">
        <v>69300</v>
      </c>
      <c r="I342" s="113">
        <v>40</v>
      </c>
      <c r="J342" s="114">
        <v>38500</v>
      </c>
      <c r="K342" s="114">
        <v>50100</v>
      </c>
      <c r="L342" s="113">
        <v>20</v>
      </c>
      <c r="M342" s="114">
        <v>34100</v>
      </c>
      <c r="N342" s="114">
        <v>43300</v>
      </c>
      <c r="O342" s="113">
        <v>30</v>
      </c>
      <c r="P342" s="114">
        <v>45200</v>
      </c>
      <c r="Q342" s="114">
        <v>60100</v>
      </c>
      <c r="R342" s="113">
        <v>20</v>
      </c>
      <c r="S342" s="114">
        <v>24400</v>
      </c>
      <c r="T342" s="114">
        <v>29500</v>
      </c>
    </row>
    <row r="343" spans="1:20" x14ac:dyDescent="0.3">
      <c r="A343" s="113" t="s">
        <v>367</v>
      </c>
      <c r="B343" s="113">
        <v>5</v>
      </c>
      <c r="C343" s="113">
        <v>40</v>
      </c>
      <c r="D343" s="114">
        <v>43242</v>
      </c>
      <c r="E343" s="114">
        <v>51279</v>
      </c>
      <c r="F343" s="113">
        <v>40</v>
      </c>
      <c r="G343" s="114">
        <v>43242</v>
      </c>
      <c r="H343" s="114">
        <v>51279</v>
      </c>
      <c r="I343" s="113"/>
      <c r="J343" s="114"/>
      <c r="K343" s="114"/>
      <c r="L343" s="113"/>
      <c r="M343" s="114"/>
      <c r="N343" s="114"/>
      <c r="O343" s="113"/>
      <c r="P343" s="114"/>
      <c r="Q343" s="114"/>
      <c r="R343" s="113">
        <v>40</v>
      </c>
      <c r="S343" s="114">
        <v>24532</v>
      </c>
      <c r="T343" s="114">
        <v>35382</v>
      </c>
    </row>
    <row r="344" spans="1:20" x14ac:dyDescent="0.3">
      <c r="A344" s="113" t="s">
        <v>168</v>
      </c>
      <c r="B344" s="113">
        <v>5</v>
      </c>
      <c r="C344" s="113"/>
      <c r="D344" s="114"/>
      <c r="E344" s="114"/>
      <c r="F344" s="113"/>
      <c r="G344" s="114"/>
      <c r="H344" s="114"/>
      <c r="I344" s="113">
        <v>40</v>
      </c>
      <c r="J344" s="114">
        <v>56000</v>
      </c>
      <c r="K344" s="114">
        <v>56000</v>
      </c>
      <c r="L344" s="113">
        <v>24</v>
      </c>
      <c r="M344" s="114">
        <v>22464</v>
      </c>
      <c r="N344" s="114">
        <v>22464</v>
      </c>
      <c r="O344" s="113"/>
      <c r="P344" s="114"/>
      <c r="Q344" s="114"/>
      <c r="R344" s="113">
        <v>24</v>
      </c>
      <c r="S344" s="114">
        <v>9984</v>
      </c>
      <c r="T344" s="114">
        <v>19968</v>
      </c>
    </row>
    <row r="345" spans="1:20" x14ac:dyDescent="0.3">
      <c r="A345" s="113" t="s">
        <v>73</v>
      </c>
      <c r="B345" s="113">
        <v>5</v>
      </c>
      <c r="C345" s="113">
        <v>40</v>
      </c>
      <c r="D345" s="114">
        <v>51900</v>
      </c>
      <c r="E345" s="114">
        <v>52750</v>
      </c>
      <c r="F345" s="113">
        <v>30</v>
      </c>
      <c r="G345" s="114">
        <v>29500</v>
      </c>
      <c r="H345" s="114">
        <v>40060</v>
      </c>
      <c r="I345" s="113">
        <v>32</v>
      </c>
      <c r="J345" s="114">
        <v>37300</v>
      </c>
      <c r="K345" s="114">
        <v>47700</v>
      </c>
      <c r="L345" s="113">
        <v>40</v>
      </c>
      <c r="M345" s="114">
        <v>35200</v>
      </c>
      <c r="N345" s="114">
        <v>45700</v>
      </c>
      <c r="O345" s="113">
        <v>25</v>
      </c>
      <c r="P345" s="114">
        <v>15450</v>
      </c>
      <c r="Q345" s="114">
        <v>29931</v>
      </c>
      <c r="R345" s="113">
        <v>20</v>
      </c>
      <c r="S345" s="114">
        <v>18500</v>
      </c>
      <c r="T345" s="114">
        <v>26700</v>
      </c>
    </row>
    <row r="346" spans="1:20" x14ac:dyDescent="0.3">
      <c r="A346" s="113" t="s">
        <v>165</v>
      </c>
      <c r="B346" s="113">
        <v>5</v>
      </c>
      <c r="C346" s="113">
        <v>40</v>
      </c>
      <c r="D346" s="114">
        <v>55495</v>
      </c>
      <c r="E346" s="114">
        <v>56000</v>
      </c>
      <c r="F346" s="113">
        <v>40</v>
      </c>
      <c r="G346" s="114">
        <v>31000</v>
      </c>
      <c r="H346" s="114">
        <v>45000</v>
      </c>
      <c r="I346" s="113">
        <v>40</v>
      </c>
      <c r="J346" s="114">
        <v>34300</v>
      </c>
      <c r="K346" s="114">
        <v>45000</v>
      </c>
      <c r="L346" s="113">
        <v>40</v>
      </c>
      <c r="M346" s="114">
        <v>33300</v>
      </c>
      <c r="N346" s="114">
        <v>35000</v>
      </c>
      <c r="O346" s="113"/>
      <c r="P346" s="114"/>
      <c r="Q346" s="114"/>
      <c r="R346" s="113">
        <v>40</v>
      </c>
      <c r="S346" s="114">
        <v>20000</v>
      </c>
      <c r="T346" s="114">
        <v>275000</v>
      </c>
    </row>
    <row r="347" spans="1:20" x14ac:dyDescent="0.3">
      <c r="A347" s="115" t="s">
        <v>105</v>
      </c>
      <c r="B347" s="115">
        <v>6</v>
      </c>
      <c r="C347" s="115">
        <v>40</v>
      </c>
      <c r="D347" s="116">
        <v>76648</v>
      </c>
      <c r="E347" s="116">
        <v>113905</v>
      </c>
      <c r="F347" s="115">
        <v>40</v>
      </c>
      <c r="G347" s="116">
        <v>63190</v>
      </c>
      <c r="H347" s="116">
        <v>93313</v>
      </c>
      <c r="I347" s="115">
        <v>40</v>
      </c>
      <c r="J347" s="116">
        <v>41743</v>
      </c>
      <c r="K347" s="116">
        <v>59579</v>
      </c>
      <c r="L347" s="115">
        <v>40</v>
      </c>
      <c r="M347" s="116">
        <v>41743</v>
      </c>
      <c r="N347" s="116">
        <v>59579</v>
      </c>
      <c r="O347" s="115">
        <v>40</v>
      </c>
      <c r="P347" s="116">
        <v>41743</v>
      </c>
      <c r="Q347" s="116">
        <v>59579</v>
      </c>
      <c r="R347" s="115">
        <v>40</v>
      </c>
      <c r="S347" s="116">
        <v>25081</v>
      </c>
      <c r="T347" s="116">
        <v>33751</v>
      </c>
    </row>
    <row r="348" spans="1:20" x14ac:dyDescent="0.3">
      <c r="A348" s="115" t="s">
        <v>50</v>
      </c>
      <c r="B348" s="115">
        <v>6</v>
      </c>
      <c r="C348" s="115">
        <v>40</v>
      </c>
      <c r="D348" s="116">
        <v>66251</v>
      </c>
      <c r="E348" s="116">
        <v>80839</v>
      </c>
      <c r="F348" s="115">
        <v>40</v>
      </c>
      <c r="G348" s="116">
        <v>45209</v>
      </c>
      <c r="H348" s="116">
        <v>62321</v>
      </c>
      <c r="I348" s="115">
        <v>40</v>
      </c>
      <c r="J348" s="116">
        <v>42772</v>
      </c>
      <c r="K348" s="116">
        <v>51384</v>
      </c>
      <c r="L348" s="115">
        <v>40</v>
      </c>
      <c r="M348" s="116">
        <v>41121</v>
      </c>
      <c r="N348" s="116">
        <v>49340</v>
      </c>
      <c r="O348" s="115">
        <v>40</v>
      </c>
      <c r="P348" s="116">
        <v>33134</v>
      </c>
      <c r="Q348" s="116">
        <v>39751</v>
      </c>
      <c r="R348" s="115">
        <v>40</v>
      </c>
      <c r="S348" s="116">
        <v>27129</v>
      </c>
      <c r="T348" s="116">
        <v>36491</v>
      </c>
    </row>
    <row r="349" spans="1:20" x14ac:dyDescent="0.3">
      <c r="A349" s="115" t="s">
        <v>321</v>
      </c>
      <c r="B349" s="115">
        <v>6</v>
      </c>
      <c r="C349" s="115"/>
      <c r="D349" s="116"/>
      <c r="E349" s="116"/>
      <c r="F349" s="115">
        <v>37</v>
      </c>
      <c r="G349" s="116">
        <v>51800</v>
      </c>
      <c r="H349" s="116">
        <v>80300</v>
      </c>
      <c r="I349" s="115">
        <v>37</v>
      </c>
      <c r="J349" s="116">
        <v>40100</v>
      </c>
      <c r="K349" s="116">
        <v>58100</v>
      </c>
      <c r="L349" s="115">
        <v>37</v>
      </c>
      <c r="M349" s="116">
        <v>40100</v>
      </c>
      <c r="N349" s="116">
        <v>58100</v>
      </c>
      <c r="O349" s="115">
        <v>37</v>
      </c>
      <c r="P349" s="116">
        <v>40100</v>
      </c>
      <c r="Q349" s="116">
        <v>58100</v>
      </c>
      <c r="R349" s="115">
        <v>25</v>
      </c>
      <c r="S349" s="116">
        <v>18700</v>
      </c>
      <c r="T349" s="116">
        <v>25200</v>
      </c>
    </row>
    <row r="350" spans="1:20" x14ac:dyDescent="0.3">
      <c r="A350" s="115" t="s">
        <v>342</v>
      </c>
      <c r="B350" s="115">
        <v>6</v>
      </c>
      <c r="C350" s="115">
        <v>40</v>
      </c>
      <c r="D350" s="116">
        <v>76990</v>
      </c>
      <c r="E350" s="116">
        <v>107785</v>
      </c>
      <c r="F350" s="115">
        <v>40</v>
      </c>
      <c r="G350" s="116">
        <v>44726</v>
      </c>
      <c r="H350" s="116">
        <v>74119</v>
      </c>
      <c r="I350" s="115">
        <v>40</v>
      </c>
      <c r="J350" s="116">
        <v>51436</v>
      </c>
      <c r="K350" s="116">
        <v>64296</v>
      </c>
      <c r="L350" s="115">
        <v>40</v>
      </c>
      <c r="M350" s="116">
        <v>44726</v>
      </c>
      <c r="N350" s="116">
        <v>55908</v>
      </c>
      <c r="O350" s="115">
        <v>40</v>
      </c>
      <c r="P350" s="116">
        <v>72366</v>
      </c>
      <c r="Q350" s="116">
        <v>101312</v>
      </c>
      <c r="R350" s="115">
        <v>40</v>
      </c>
      <c r="S350" s="116">
        <v>23054</v>
      </c>
      <c r="T350" s="116">
        <v>30732</v>
      </c>
    </row>
    <row r="351" spans="1:20" x14ac:dyDescent="0.3">
      <c r="A351" s="115" t="s">
        <v>55</v>
      </c>
      <c r="B351" s="115">
        <v>6</v>
      </c>
      <c r="C351" s="115"/>
      <c r="D351" s="116"/>
      <c r="E351" s="116"/>
      <c r="F351" s="115"/>
      <c r="G351" s="116"/>
      <c r="H351" s="116"/>
      <c r="I351" s="115">
        <v>40</v>
      </c>
      <c r="J351" s="116">
        <v>46675</v>
      </c>
      <c r="K351" s="116">
        <v>51917</v>
      </c>
      <c r="L351" s="115">
        <v>40</v>
      </c>
      <c r="M351" s="116">
        <v>40664</v>
      </c>
      <c r="N351" s="116">
        <v>42515</v>
      </c>
      <c r="O351" s="115">
        <v>40</v>
      </c>
      <c r="P351" s="116">
        <v>39832</v>
      </c>
      <c r="Q351" s="116">
        <v>51064</v>
      </c>
      <c r="R351" s="115">
        <v>40</v>
      </c>
      <c r="S351" s="116">
        <v>25709</v>
      </c>
      <c r="T351" s="116">
        <v>36650</v>
      </c>
    </row>
    <row r="352" spans="1:20" x14ac:dyDescent="0.3">
      <c r="A352" s="115" t="s">
        <v>56</v>
      </c>
      <c r="B352" s="115">
        <v>6</v>
      </c>
      <c r="C352" s="115">
        <v>38</v>
      </c>
      <c r="D352" s="116">
        <v>60750</v>
      </c>
      <c r="E352" s="116">
        <v>75868</v>
      </c>
      <c r="F352" s="115">
        <v>38</v>
      </c>
      <c r="G352" s="116">
        <v>50286</v>
      </c>
      <c r="H352" s="116">
        <v>62800</v>
      </c>
      <c r="I352" s="115"/>
      <c r="J352" s="116"/>
      <c r="K352" s="116"/>
      <c r="L352" s="115">
        <v>38</v>
      </c>
      <c r="M352" s="116">
        <v>41896</v>
      </c>
      <c r="N352" s="116">
        <v>52322</v>
      </c>
      <c r="O352" s="115">
        <v>38</v>
      </c>
      <c r="P352" s="116">
        <v>45074</v>
      </c>
      <c r="Q352" s="116">
        <v>56291</v>
      </c>
      <c r="R352" s="115">
        <v>38</v>
      </c>
      <c r="S352" s="116">
        <v>29574</v>
      </c>
      <c r="T352" s="116">
        <v>36934</v>
      </c>
    </row>
    <row r="353" spans="1:20" x14ac:dyDescent="0.3">
      <c r="A353" s="115" t="s">
        <v>365</v>
      </c>
      <c r="B353" s="115">
        <v>6</v>
      </c>
      <c r="C353" s="115"/>
      <c r="D353" s="116"/>
      <c r="E353" s="116"/>
      <c r="F353" s="115">
        <v>40</v>
      </c>
      <c r="G353" s="116">
        <v>40000</v>
      </c>
      <c r="H353" s="116">
        <v>42000</v>
      </c>
      <c r="I353" s="115"/>
      <c r="J353" s="116"/>
      <c r="K353" s="116"/>
      <c r="L353" s="115">
        <v>40</v>
      </c>
      <c r="M353" s="116">
        <v>31034</v>
      </c>
      <c r="N353" s="116">
        <v>36504</v>
      </c>
      <c r="O353" s="115">
        <v>20</v>
      </c>
      <c r="P353" s="116">
        <v>15600</v>
      </c>
      <c r="Q353" s="116">
        <v>15600</v>
      </c>
      <c r="R353" s="115">
        <v>20</v>
      </c>
      <c r="S353" s="116">
        <v>7280</v>
      </c>
      <c r="T353" s="116">
        <v>12480</v>
      </c>
    </row>
    <row r="354" spans="1:20" x14ac:dyDescent="0.3">
      <c r="A354" s="115" t="s">
        <v>373</v>
      </c>
      <c r="B354" s="115">
        <v>6</v>
      </c>
      <c r="C354" s="115">
        <v>40</v>
      </c>
      <c r="D354" s="116">
        <v>67640</v>
      </c>
      <c r="E354" s="116">
        <v>81168</v>
      </c>
      <c r="F354" s="115">
        <v>40</v>
      </c>
      <c r="G354" s="116">
        <v>58530</v>
      </c>
      <c r="H354" s="116">
        <v>70237</v>
      </c>
      <c r="I354" s="115">
        <v>38</v>
      </c>
      <c r="J354" s="116">
        <v>48412</v>
      </c>
      <c r="K354" s="116">
        <v>58098</v>
      </c>
      <c r="L354" s="115">
        <v>38</v>
      </c>
      <c r="M354" s="116">
        <v>41820</v>
      </c>
      <c r="N354" s="116">
        <v>50184</v>
      </c>
      <c r="O354" s="115">
        <v>38</v>
      </c>
      <c r="P354" s="116">
        <v>41820</v>
      </c>
      <c r="Q354" s="116">
        <v>50184</v>
      </c>
      <c r="R354" s="115">
        <v>38</v>
      </c>
      <c r="S354" s="116">
        <v>27937</v>
      </c>
      <c r="T354" s="116">
        <v>35526</v>
      </c>
    </row>
    <row r="355" spans="1:20" x14ac:dyDescent="0.3">
      <c r="A355" s="115" t="s">
        <v>359</v>
      </c>
      <c r="B355" s="115">
        <v>6</v>
      </c>
      <c r="C355" s="115">
        <v>40</v>
      </c>
      <c r="D355" s="116">
        <v>86600</v>
      </c>
      <c r="E355" s="116">
        <v>145300</v>
      </c>
      <c r="F355" s="115">
        <v>40</v>
      </c>
      <c r="G355" s="116">
        <v>56400</v>
      </c>
      <c r="H355" s="116">
        <v>63100</v>
      </c>
      <c r="I355" s="115">
        <v>40</v>
      </c>
      <c r="J355" s="116">
        <v>51000</v>
      </c>
      <c r="K355" s="116">
        <v>56100</v>
      </c>
      <c r="L355" s="115">
        <v>40</v>
      </c>
      <c r="M355" s="116">
        <v>37100</v>
      </c>
      <c r="N355" s="116">
        <v>44600</v>
      </c>
      <c r="O355" s="115">
        <v>40</v>
      </c>
      <c r="P355" s="116">
        <v>59500</v>
      </c>
      <c r="Q355" s="116">
        <v>77700</v>
      </c>
      <c r="R355" s="115">
        <v>40</v>
      </c>
      <c r="S355" s="116">
        <v>23281</v>
      </c>
      <c r="T355" s="116">
        <v>32155</v>
      </c>
    </row>
    <row r="356" spans="1:20" x14ac:dyDescent="0.3">
      <c r="A356" s="115" t="s">
        <v>376</v>
      </c>
      <c r="B356" s="115">
        <v>6</v>
      </c>
      <c r="C356" s="115">
        <v>40</v>
      </c>
      <c r="D356" s="116">
        <v>55697</v>
      </c>
      <c r="E356" s="116">
        <v>85793</v>
      </c>
      <c r="F356" s="115">
        <v>40</v>
      </c>
      <c r="G356" s="116">
        <v>45703</v>
      </c>
      <c r="H356" s="116">
        <v>73674</v>
      </c>
      <c r="I356" s="115">
        <v>40</v>
      </c>
      <c r="J356" s="116">
        <v>39959</v>
      </c>
      <c r="K356" s="116">
        <v>59702</v>
      </c>
      <c r="L356" s="115">
        <v>40</v>
      </c>
      <c r="M356" s="116">
        <v>37153</v>
      </c>
      <c r="N356" s="116">
        <v>51225</v>
      </c>
      <c r="O356" s="115">
        <v>40</v>
      </c>
      <c r="P356" s="116">
        <v>33763</v>
      </c>
      <c r="Q356" s="116">
        <v>49212</v>
      </c>
      <c r="R356" s="115">
        <v>40</v>
      </c>
      <c r="S356" s="116">
        <v>24040</v>
      </c>
      <c r="T356" s="116">
        <v>36466</v>
      </c>
    </row>
    <row r="357" spans="1:20" x14ac:dyDescent="0.3">
      <c r="A357" s="115" t="s">
        <v>182</v>
      </c>
      <c r="B357" s="115">
        <v>6</v>
      </c>
      <c r="C357" s="115"/>
      <c r="D357" s="116"/>
      <c r="E357" s="116"/>
      <c r="F357" s="115">
        <v>40</v>
      </c>
      <c r="G357" s="116">
        <v>68976</v>
      </c>
      <c r="H357" s="116">
        <v>89442</v>
      </c>
      <c r="I357" s="115"/>
      <c r="J357" s="116"/>
      <c r="K357" s="116"/>
      <c r="L357" s="115">
        <v>40</v>
      </c>
      <c r="M357" s="116">
        <v>39822</v>
      </c>
      <c r="N357" s="116">
        <v>53365</v>
      </c>
      <c r="O357" s="115">
        <v>40</v>
      </c>
      <c r="P357" s="116">
        <v>42166</v>
      </c>
      <c r="Q357" s="116">
        <v>48686</v>
      </c>
      <c r="R357" s="115">
        <v>40</v>
      </c>
      <c r="S357" s="116">
        <v>22923</v>
      </c>
      <c r="T357" s="116">
        <v>33056</v>
      </c>
    </row>
    <row r="358" spans="1:20" x14ac:dyDescent="0.3">
      <c r="A358" s="115" t="s">
        <v>353</v>
      </c>
      <c r="B358" s="115">
        <v>6</v>
      </c>
      <c r="C358" s="115"/>
      <c r="D358" s="116"/>
      <c r="E358" s="116"/>
      <c r="F358" s="115">
        <v>40</v>
      </c>
      <c r="G358" s="116">
        <v>60000</v>
      </c>
      <c r="H358" s="116">
        <v>73590</v>
      </c>
      <c r="I358" s="115">
        <v>40</v>
      </c>
      <c r="J358" s="116">
        <v>52707</v>
      </c>
      <c r="K358" s="116">
        <v>64709</v>
      </c>
      <c r="L358" s="115">
        <v>40</v>
      </c>
      <c r="M358" s="116">
        <v>46300</v>
      </c>
      <c r="N358" s="116">
        <v>59904</v>
      </c>
      <c r="O358" s="115">
        <v>40</v>
      </c>
      <c r="P358" s="116">
        <v>39707</v>
      </c>
      <c r="Q358" s="116">
        <v>49067</v>
      </c>
      <c r="R358" s="115">
        <v>40</v>
      </c>
      <c r="S358" s="116">
        <v>36442</v>
      </c>
      <c r="T358" s="116">
        <v>45261</v>
      </c>
    </row>
    <row r="359" spans="1:20" x14ac:dyDescent="0.3">
      <c r="A359" s="115" t="s">
        <v>341</v>
      </c>
      <c r="B359" s="115">
        <v>6</v>
      </c>
      <c r="C359" s="115"/>
      <c r="D359" s="116"/>
      <c r="E359" s="116"/>
      <c r="F359" s="115">
        <v>40</v>
      </c>
      <c r="G359" s="116">
        <v>55771</v>
      </c>
      <c r="H359" s="116">
        <v>64454</v>
      </c>
      <c r="I359" s="115">
        <v>40</v>
      </c>
      <c r="J359" s="116">
        <v>45389</v>
      </c>
      <c r="K359" s="116">
        <v>53481</v>
      </c>
      <c r="L359" s="115">
        <v>40</v>
      </c>
      <c r="M359" s="116">
        <v>45389</v>
      </c>
      <c r="N359" s="116">
        <v>53481</v>
      </c>
      <c r="O359" s="115"/>
      <c r="P359" s="116"/>
      <c r="Q359" s="116"/>
      <c r="R359" s="115">
        <v>40</v>
      </c>
      <c r="S359" s="116">
        <v>31186</v>
      </c>
      <c r="T359" s="116">
        <v>37784</v>
      </c>
    </row>
    <row r="360" spans="1:20" x14ac:dyDescent="0.3">
      <c r="A360" s="115" t="s">
        <v>94</v>
      </c>
      <c r="B360" s="115">
        <v>6</v>
      </c>
      <c r="C360" s="115">
        <v>40</v>
      </c>
      <c r="D360" s="116">
        <v>72802</v>
      </c>
      <c r="E360" s="116">
        <v>93102</v>
      </c>
      <c r="F360" s="115">
        <v>40</v>
      </c>
      <c r="G360" s="116">
        <v>51367</v>
      </c>
      <c r="H360" s="116">
        <v>70106</v>
      </c>
      <c r="I360" s="115">
        <v>40</v>
      </c>
      <c r="J360" s="116">
        <v>61350</v>
      </c>
      <c r="K360" s="116">
        <v>77286</v>
      </c>
      <c r="L360" s="115">
        <v>40</v>
      </c>
      <c r="M360" s="116">
        <v>49734</v>
      </c>
      <c r="N360" s="116">
        <v>62372</v>
      </c>
      <c r="O360" s="115">
        <v>40</v>
      </c>
      <c r="P360" s="116">
        <v>62636</v>
      </c>
      <c r="Q360" s="116">
        <v>79996</v>
      </c>
      <c r="R360" s="115">
        <v>40</v>
      </c>
      <c r="S360" s="116">
        <v>32222</v>
      </c>
      <c r="T360" s="116">
        <v>40518</v>
      </c>
    </row>
    <row r="361" spans="1:20" x14ac:dyDescent="0.3">
      <c r="A361" s="115" t="s">
        <v>387</v>
      </c>
      <c r="B361" s="115">
        <v>6</v>
      </c>
      <c r="C361" s="115">
        <v>40</v>
      </c>
      <c r="D361" s="116">
        <v>36500</v>
      </c>
      <c r="E361" s="116">
        <v>57500</v>
      </c>
      <c r="F361" s="115">
        <v>40</v>
      </c>
      <c r="G361" s="116">
        <v>48722</v>
      </c>
      <c r="H361" s="116">
        <v>61838</v>
      </c>
      <c r="I361" s="115">
        <v>40</v>
      </c>
      <c r="J361" s="116">
        <v>43722</v>
      </c>
      <c r="K361" s="116">
        <v>56838</v>
      </c>
      <c r="L361" s="115">
        <v>40</v>
      </c>
      <c r="M361" s="116">
        <v>43722</v>
      </c>
      <c r="N361" s="116">
        <v>56838</v>
      </c>
      <c r="O361" s="115">
        <v>40</v>
      </c>
      <c r="P361" s="116">
        <v>38000</v>
      </c>
      <c r="Q361" s="116">
        <v>48000</v>
      </c>
      <c r="R361" s="115">
        <v>40</v>
      </c>
      <c r="S361" s="116">
        <v>27236</v>
      </c>
      <c r="T361" s="116">
        <v>35206</v>
      </c>
    </row>
    <row r="362" spans="1:20" x14ac:dyDescent="0.3">
      <c r="A362" s="115" t="s">
        <v>363</v>
      </c>
      <c r="B362" s="115">
        <v>6</v>
      </c>
      <c r="C362" s="115">
        <v>40</v>
      </c>
      <c r="D362" s="116">
        <v>59467</v>
      </c>
      <c r="E362" s="116">
        <v>72280</v>
      </c>
      <c r="F362" s="115">
        <v>40</v>
      </c>
      <c r="G362" s="116">
        <v>48173</v>
      </c>
      <c r="H362" s="116">
        <v>59467</v>
      </c>
      <c r="I362" s="115">
        <v>40</v>
      </c>
      <c r="J362" s="116">
        <v>48173</v>
      </c>
      <c r="K362" s="116">
        <v>59467</v>
      </c>
      <c r="L362" s="115">
        <v>40</v>
      </c>
      <c r="M362" s="116">
        <v>44200</v>
      </c>
      <c r="N362" s="116">
        <v>54059</v>
      </c>
      <c r="O362" s="115">
        <v>40</v>
      </c>
      <c r="P362" s="116">
        <v>36358</v>
      </c>
      <c r="Q362" s="116">
        <v>44470</v>
      </c>
      <c r="R362" s="115">
        <v>30</v>
      </c>
      <c r="S362" s="116">
        <v>28080</v>
      </c>
      <c r="T362" s="116">
        <v>37606</v>
      </c>
    </row>
    <row r="363" spans="1:20" x14ac:dyDescent="0.3">
      <c r="A363" s="115" t="s">
        <v>194</v>
      </c>
      <c r="B363" s="115">
        <v>6</v>
      </c>
      <c r="C363" s="115"/>
      <c r="D363" s="116"/>
      <c r="E363" s="116"/>
      <c r="F363" s="115">
        <v>40</v>
      </c>
      <c r="G363" s="116">
        <v>40394</v>
      </c>
      <c r="H363" s="116">
        <v>64626</v>
      </c>
      <c r="I363" s="115"/>
      <c r="J363" s="116"/>
      <c r="K363" s="116"/>
      <c r="L363" s="115">
        <v>40</v>
      </c>
      <c r="M363" s="116">
        <v>31346</v>
      </c>
      <c r="N363" s="116">
        <v>50170</v>
      </c>
      <c r="O363" s="115">
        <v>40</v>
      </c>
      <c r="P363" s="116">
        <v>35589</v>
      </c>
      <c r="Q363" s="116">
        <v>56930</v>
      </c>
      <c r="R363" s="115">
        <v>22</v>
      </c>
      <c r="S363" s="116">
        <v>11634</v>
      </c>
      <c r="T363" s="116">
        <v>23891</v>
      </c>
    </row>
    <row r="364" spans="1:20" x14ac:dyDescent="0.3">
      <c r="A364" s="115" t="s">
        <v>230</v>
      </c>
      <c r="B364" s="115">
        <v>6</v>
      </c>
      <c r="C364" s="115"/>
      <c r="D364" s="116"/>
      <c r="E364" s="116"/>
      <c r="F364" s="115">
        <v>33</v>
      </c>
      <c r="G364" s="116">
        <v>35464</v>
      </c>
      <c r="H364" s="116">
        <v>53664</v>
      </c>
      <c r="I364" s="115">
        <v>40</v>
      </c>
      <c r="J364" s="116">
        <v>43409</v>
      </c>
      <c r="K364" s="116">
        <v>50793</v>
      </c>
      <c r="L364" s="115">
        <v>40</v>
      </c>
      <c r="M364" s="116">
        <v>37003</v>
      </c>
      <c r="N364" s="116">
        <v>44886</v>
      </c>
      <c r="O364" s="115">
        <v>40</v>
      </c>
      <c r="P364" s="116">
        <v>50000</v>
      </c>
      <c r="Q364" s="116">
        <v>60000</v>
      </c>
      <c r="R364" s="115">
        <v>26</v>
      </c>
      <c r="S364" s="116">
        <v>23088</v>
      </c>
      <c r="T364" s="116">
        <v>32677</v>
      </c>
    </row>
    <row r="365" spans="1:20" x14ac:dyDescent="0.3">
      <c r="A365" s="115" t="s">
        <v>60</v>
      </c>
      <c r="B365" s="115">
        <v>6</v>
      </c>
      <c r="C365" s="115"/>
      <c r="D365" s="116"/>
      <c r="E365" s="116"/>
      <c r="F365" s="115">
        <v>40</v>
      </c>
      <c r="G365" s="116">
        <v>62657</v>
      </c>
      <c r="H365" s="116">
        <v>83157</v>
      </c>
      <c r="I365" s="115">
        <v>40</v>
      </c>
      <c r="J365" s="116">
        <v>54957</v>
      </c>
      <c r="K365" s="116">
        <v>66555</v>
      </c>
      <c r="L365" s="115">
        <v>40</v>
      </c>
      <c r="M365" s="116">
        <v>45020</v>
      </c>
      <c r="N365" s="116">
        <v>54958</v>
      </c>
      <c r="O365" s="115">
        <v>40</v>
      </c>
      <c r="P365" s="116">
        <v>38587</v>
      </c>
      <c r="Q365" s="116">
        <v>59386</v>
      </c>
      <c r="R365" s="115">
        <v>40</v>
      </c>
      <c r="S365" s="116">
        <v>26125</v>
      </c>
      <c r="T365" s="116">
        <v>40966</v>
      </c>
    </row>
    <row r="366" spans="1:20" x14ac:dyDescent="0.3">
      <c r="A366" s="115" t="s">
        <v>358</v>
      </c>
      <c r="B366" s="115">
        <v>6</v>
      </c>
      <c r="C366" s="115">
        <v>40</v>
      </c>
      <c r="D366" s="116">
        <v>71651</v>
      </c>
      <c r="E366" s="116">
        <v>95412</v>
      </c>
      <c r="F366" s="115">
        <v>40</v>
      </c>
      <c r="G366" s="116">
        <v>46545</v>
      </c>
      <c r="H366" s="116">
        <v>69010</v>
      </c>
      <c r="I366" s="115">
        <v>40</v>
      </c>
      <c r="J366" s="116">
        <v>43701</v>
      </c>
      <c r="K366" s="116">
        <v>53352</v>
      </c>
      <c r="L366" s="115">
        <v>30</v>
      </c>
      <c r="M366" s="116">
        <v>41226</v>
      </c>
      <c r="N366" s="116">
        <v>53352</v>
      </c>
      <c r="O366" s="115">
        <v>40</v>
      </c>
      <c r="P366" s="116">
        <v>43701</v>
      </c>
      <c r="Q366" s="116">
        <v>53352</v>
      </c>
      <c r="R366" s="115">
        <v>23</v>
      </c>
      <c r="S366" s="116">
        <v>24440</v>
      </c>
      <c r="T366" s="116">
        <v>32614</v>
      </c>
    </row>
    <row r="367" spans="1:20" x14ac:dyDescent="0.3">
      <c r="A367" s="115" t="s">
        <v>386</v>
      </c>
      <c r="B367" s="115">
        <v>6</v>
      </c>
      <c r="C367" s="115">
        <v>40</v>
      </c>
      <c r="D367" s="116">
        <v>48259</v>
      </c>
      <c r="E367" s="116">
        <v>58715</v>
      </c>
      <c r="F367" s="115">
        <v>40</v>
      </c>
      <c r="G367" s="116">
        <v>41753</v>
      </c>
      <c r="H367" s="116">
        <v>50798</v>
      </c>
      <c r="I367" s="115"/>
      <c r="J367" s="116"/>
      <c r="K367" s="116"/>
      <c r="L367" s="115"/>
      <c r="M367" s="116"/>
      <c r="N367" s="116"/>
      <c r="O367" s="115">
        <v>40</v>
      </c>
      <c r="P367" s="116">
        <v>44593</v>
      </c>
      <c r="Q367" s="116">
        <v>54294</v>
      </c>
      <c r="R367" s="115">
        <v>40</v>
      </c>
      <c r="S367" s="116">
        <v>27442</v>
      </c>
      <c r="T367" s="116">
        <v>33407</v>
      </c>
    </row>
    <row r="368" spans="1:20" x14ac:dyDescent="0.3">
      <c r="A368" s="115" t="s">
        <v>379</v>
      </c>
      <c r="B368" s="115">
        <v>6</v>
      </c>
      <c r="C368" s="115"/>
      <c r="D368" s="116"/>
      <c r="E368" s="116"/>
      <c r="F368" s="115">
        <v>40</v>
      </c>
      <c r="G368" s="116">
        <v>58011</v>
      </c>
      <c r="H368" s="116">
        <v>67641</v>
      </c>
      <c r="I368" s="115">
        <v>40</v>
      </c>
      <c r="J368" s="116">
        <v>54121</v>
      </c>
      <c r="K368" s="116">
        <v>63336</v>
      </c>
      <c r="L368" s="115">
        <v>40</v>
      </c>
      <c r="M368" s="116">
        <v>43388</v>
      </c>
      <c r="N368" s="116">
        <v>50752</v>
      </c>
      <c r="O368" s="115">
        <v>40</v>
      </c>
      <c r="P368" s="116">
        <v>58011</v>
      </c>
      <c r="Q368" s="116">
        <v>67641</v>
      </c>
      <c r="R368" s="115">
        <v>40</v>
      </c>
      <c r="S368" s="116">
        <v>30513</v>
      </c>
      <c r="T368" s="116">
        <v>47112</v>
      </c>
    </row>
    <row r="369" spans="1:20" x14ac:dyDescent="0.3">
      <c r="A369" s="115" t="s">
        <v>347</v>
      </c>
      <c r="B369" s="115">
        <v>6</v>
      </c>
      <c r="C369" s="115"/>
      <c r="D369" s="116"/>
      <c r="E369" s="116"/>
      <c r="F369" s="115"/>
      <c r="G369" s="116"/>
      <c r="H369" s="116"/>
      <c r="I369" s="115">
        <v>40</v>
      </c>
      <c r="J369" s="116">
        <v>41475</v>
      </c>
      <c r="K369" s="116">
        <v>58594</v>
      </c>
      <c r="L369" s="115">
        <v>40</v>
      </c>
      <c r="M369" s="116">
        <v>39021</v>
      </c>
      <c r="N369" s="116">
        <v>52520</v>
      </c>
      <c r="O369" s="115">
        <v>40</v>
      </c>
      <c r="P369" s="116">
        <v>40206</v>
      </c>
      <c r="Q369" s="116">
        <v>55806</v>
      </c>
      <c r="R369" s="115">
        <v>23</v>
      </c>
      <c r="S369" s="116">
        <v>6193</v>
      </c>
      <c r="T369" s="116">
        <v>34674</v>
      </c>
    </row>
    <row r="370" spans="1:20" x14ac:dyDescent="0.3">
      <c r="A370" s="115" t="s">
        <v>117</v>
      </c>
      <c r="B370" s="115">
        <v>6</v>
      </c>
      <c r="C370" s="115">
        <v>40</v>
      </c>
      <c r="D370" s="116">
        <v>56000</v>
      </c>
      <c r="E370" s="116">
        <v>68000</v>
      </c>
      <c r="F370" s="115">
        <v>40</v>
      </c>
      <c r="G370" s="116">
        <v>49754</v>
      </c>
      <c r="H370" s="116">
        <v>59301</v>
      </c>
      <c r="I370" s="115">
        <v>40</v>
      </c>
      <c r="J370" s="116">
        <v>43742</v>
      </c>
      <c r="K370" s="116">
        <v>51979</v>
      </c>
      <c r="L370" s="115">
        <v>40</v>
      </c>
      <c r="M370" s="116">
        <v>38459</v>
      </c>
      <c r="N370" s="116">
        <v>45635</v>
      </c>
      <c r="O370" s="115">
        <v>40</v>
      </c>
      <c r="P370" s="116">
        <v>28000</v>
      </c>
      <c r="Q370" s="116">
        <v>44000</v>
      </c>
      <c r="R370" s="115">
        <v>24</v>
      </c>
      <c r="S370" s="116">
        <v>27518</v>
      </c>
      <c r="T370" s="116">
        <v>31720</v>
      </c>
    </row>
    <row r="371" spans="1:20" x14ac:dyDescent="0.3">
      <c r="A371" s="115" t="s">
        <v>329</v>
      </c>
      <c r="B371" s="115">
        <v>6</v>
      </c>
      <c r="C371" s="115">
        <v>40</v>
      </c>
      <c r="D371" s="116">
        <v>56411</v>
      </c>
      <c r="E371" s="116">
        <v>78976</v>
      </c>
      <c r="F371" s="115">
        <v>40</v>
      </c>
      <c r="G371" s="116">
        <v>47009</v>
      </c>
      <c r="H371" s="116">
        <v>65813</v>
      </c>
      <c r="I371" s="115">
        <v>40</v>
      </c>
      <c r="J371" s="116">
        <v>42736</v>
      </c>
      <c r="K371" s="116">
        <v>59830</v>
      </c>
      <c r="L371" s="115">
        <v>20</v>
      </c>
      <c r="M371" s="116">
        <v>39677</v>
      </c>
      <c r="N371" s="116">
        <v>53564</v>
      </c>
      <c r="O371" s="115">
        <v>40</v>
      </c>
      <c r="P371" s="116">
        <v>47009</v>
      </c>
      <c r="Q371" s="116">
        <v>65813</v>
      </c>
      <c r="R371" s="115">
        <v>20</v>
      </c>
      <c r="S371" s="116">
        <v>21889</v>
      </c>
      <c r="T371" s="116">
        <v>28455</v>
      </c>
    </row>
    <row r="372" spans="1:20" x14ac:dyDescent="0.3">
      <c r="A372" s="115" t="s">
        <v>283</v>
      </c>
      <c r="B372" s="115">
        <v>6</v>
      </c>
      <c r="C372" s="115"/>
      <c r="D372" s="116"/>
      <c r="E372" s="116"/>
      <c r="F372" s="115"/>
      <c r="G372" s="116"/>
      <c r="H372" s="116"/>
      <c r="I372" s="115"/>
      <c r="J372" s="116"/>
      <c r="K372" s="116"/>
      <c r="L372" s="115">
        <v>38</v>
      </c>
      <c r="M372" s="116">
        <v>40000</v>
      </c>
      <c r="N372" s="116">
        <v>48000</v>
      </c>
      <c r="O372" s="115"/>
      <c r="P372" s="116"/>
      <c r="Q372" s="116"/>
      <c r="R372" s="115">
        <v>24</v>
      </c>
      <c r="S372" s="116">
        <v>16380</v>
      </c>
      <c r="T372" s="116">
        <v>28496</v>
      </c>
    </row>
    <row r="373" spans="1:20" x14ac:dyDescent="0.3">
      <c r="A373" s="115" t="s">
        <v>345</v>
      </c>
      <c r="B373" s="115">
        <v>6</v>
      </c>
      <c r="C373" s="115"/>
      <c r="D373" s="116"/>
      <c r="E373" s="116"/>
      <c r="F373" s="115">
        <v>45</v>
      </c>
      <c r="G373" s="116">
        <v>45000</v>
      </c>
      <c r="H373" s="116">
        <v>65000</v>
      </c>
      <c r="I373" s="115">
        <v>40</v>
      </c>
      <c r="J373" s="116">
        <v>37000</v>
      </c>
      <c r="K373" s="116">
        <v>55000</v>
      </c>
      <c r="L373" s="115">
        <v>40</v>
      </c>
      <c r="M373" s="116">
        <v>24171</v>
      </c>
      <c r="N373" s="116">
        <v>42000</v>
      </c>
      <c r="O373" s="115">
        <v>45</v>
      </c>
      <c r="P373" s="116">
        <v>40000</v>
      </c>
      <c r="Q373" s="116">
        <v>65000</v>
      </c>
      <c r="R373" s="115">
        <v>20</v>
      </c>
      <c r="S373" s="116">
        <v>11190</v>
      </c>
      <c r="T373" s="116">
        <v>15662</v>
      </c>
    </row>
    <row r="374" spans="1:20" x14ac:dyDescent="0.3">
      <c r="A374" s="115" t="s">
        <v>63</v>
      </c>
      <c r="B374" s="115">
        <v>6</v>
      </c>
      <c r="C374" s="115"/>
      <c r="D374" s="116"/>
      <c r="E374" s="116"/>
      <c r="F374" s="115">
        <v>40</v>
      </c>
      <c r="G374" s="116">
        <v>40299</v>
      </c>
      <c r="H374" s="116">
        <v>66424</v>
      </c>
      <c r="I374" s="115">
        <v>40</v>
      </c>
      <c r="J374" s="116">
        <v>42154</v>
      </c>
      <c r="K374" s="116">
        <v>66424</v>
      </c>
      <c r="L374" s="115">
        <v>40</v>
      </c>
      <c r="M374" s="116">
        <v>27899</v>
      </c>
      <c r="N374" s="116">
        <v>44410</v>
      </c>
      <c r="O374" s="115">
        <v>40</v>
      </c>
      <c r="P374" s="116">
        <v>40299</v>
      </c>
      <c r="Q374" s="116">
        <v>50803</v>
      </c>
      <c r="R374" s="115">
        <v>40</v>
      </c>
      <c r="S374" s="116">
        <v>23712</v>
      </c>
      <c r="T374" s="116">
        <v>42640</v>
      </c>
    </row>
    <row r="375" spans="1:20" x14ac:dyDescent="0.3">
      <c r="A375" s="115" t="s">
        <v>369</v>
      </c>
      <c r="B375" s="115">
        <v>6</v>
      </c>
      <c r="C375" s="115"/>
      <c r="D375" s="116"/>
      <c r="E375" s="116"/>
      <c r="F375" s="115">
        <v>38</v>
      </c>
      <c r="G375" s="116">
        <v>47111</v>
      </c>
      <c r="H375" s="116">
        <v>67054</v>
      </c>
      <c r="I375" s="115">
        <v>38</v>
      </c>
      <c r="J375" s="116">
        <v>41882</v>
      </c>
      <c r="K375" s="116">
        <v>57318</v>
      </c>
      <c r="L375" s="115">
        <v>38</v>
      </c>
      <c r="M375" s="116">
        <v>38722</v>
      </c>
      <c r="N375" s="116">
        <v>52994</v>
      </c>
      <c r="O375" s="115">
        <v>38</v>
      </c>
      <c r="P375" s="116">
        <v>27206</v>
      </c>
      <c r="Q375" s="116">
        <v>37233</v>
      </c>
      <c r="R375" s="115">
        <v>38</v>
      </c>
      <c r="S375" s="116">
        <v>22361</v>
      </c>
      <c r="T375" s="116">
        <v>37233</v>
      </c>
    </row>
    <row r="376" spans="1:20" x14ac:dyDescent="0.3">
      <c r="A376" s="115" t="s">
        <v>202</v>
      </c>
      <c r="B376" s="115">
        <v>6</v>
      </c>
      <c r="C376" s="115"/>
      <c r="D376" s="116"/>
      <c r="E376" s="116"/>
      <c r="F376" s="115">
        <v>40</v>
      </c>
      <c r="G376" s="116">
        <v>52559</v>
      </c>
      <c r="H376" s="116">
        <v>58003</v>
      </c>
      <c r="I376" s="115">
        <v>40</v>
      </c>
      <c r="J376" s="116">
        <v>47764</v>
      </c>
      <c r="K376" s="116">
        <v>52558</v>
      </c>
      <c r="L376" s="115">
        <v>40</v>
      </c>
      <c r="M376" s="116">
        <v>39386</v>
      </c>
      <c r="N376" s="116">
        <v>47781</v>
      </c>
      <c r="O376" s="115">
        <v>40</v>
      </c>
      <c r="P376" s="116">
        <v>42347</v>
      </c>
      <c r="Q376" s="116">
        <v>48541</v>
      </c>
      <c r="R376" s="115">
        <v>40</v>
      </c>
      <c r="S376" s="116">
        <v>28585</v>
      </c>
      <c r="T376" s="116">
        <v>39859</v>
      </c>
    </row>
    <row r="377" spans="1:20" x14ac:dyDescent="0.3">
      <c r="A377" s="115" t="s">
        <v>289</v>
      </c>
      <c r="B377" s="115">
        <v>6</v>
      </c>
      <c r="C377" s="115"/>
      <c r="D377" s="116"/>
      <c r="E377" s="116"/>
      <c r="F377" s="115">
        <v>40</v>
      </c>
      <c r="G377" s="116">
        <v>27983</v>
      </c>
      <c r="H377" s="116">
        <v>28880</v>
      </c>
      <c r="I377" s="115">
        <v>40</v>
      </c>
      <c r="J377" s="116">
        <v>48480</v>
      </c>
      <c r="K377" s="116">
        <v>50469</v>
      </c>
      <c r="L377" s="115">
        <v>40</v>
      </c>
      <c r="M377" s="116">
        <v>39882</v>
      </c>
      <c r="N377" s="116">
        <v>41444</v>
      </c>
      <c r="O377" s="115"/>
      <c r="P377" s="116"/>
      <c r="Q377" s="116"/>
      <c r="R377" s="115">
        <v>40</v>
      </c>
      <c r="S377" s="116">
        <v>26985</v>
      </c>
      <c r="T377" s="116">
        <v>27925</v>
      </c>
    </row>
    <row r="378" spans="1:20" x14ac:dyDescent="0.3">
      <c r="A378" s="115" t="s">
        <v>307</v>
      </c>
      <c r="B378" s="115">
        <v>6</v>
      </c>
      <c r="C378" s="115">
        <v>38</v>
      </c>
      <c r="D378" s="116">
        <v>55867</v>
      </c>
      <c r="E378" s="116">
        <v>65726</v>
      </c>
      <c r="F378" s="115"/>
      <c r="G378" s="116"/>
      <c r="H378" s="116"/>
      <c r="I378" s="115">
        <v>38</v>
      </c>
      <c r="J378" s="116">
        <v>47300</v>
      </c>
      <c r="K378" s="116">
        <v>55647</v>
      </c>
      <c r="L378" s="115">
        <v>38</v>
      </c>
      <c r="M378" s="116">
        <v>38154</v>
      </c>
      <c r="N378" s="116">
        <v>44888</v>
      </c>
      <c r="O378" s="115">
        <v>38</v>
      </c>
      <c r="P378" s="116">
        <v>38092</v>
      </c>
      <c r="Q378" s="116">
        <v>40523</v>
      </c>
      <c r="R378" s="115">
        <v>38</v>
      </c>
      <c r="S378" s="116">
        <v>34759</v>
      </c>
      <c r="T378" s="116">
        <v>40523</v>
      </c>
    </row>
    <row r="379" spans="1:20" x14ac:dyDescent="0.3">
      <c r="A379" s="115" t="s">
        <v>201</v>
      </c>
      <c r="B379" s="115">
        <v>6</v>
      </c>
      <c r="C379" s="115">
        <v>38</v>
      </c>
      <c r="D379" s="116">
        <v>61494</v>
      </c>
      <c r="E379" s="116">
        <v>78715</v>
      </c>
      <c r="F379" s="115"/>
      <c r="G379" s="116"/>
      <c r="H379" s="116"/>
      <c r="I379" s="115">
        <v>38</v>
      </c>
      <c r="J379" s="116">
        <v>46177</v>
      </c>
      <c r="K379" s="116">
        <v>58974</v>
      </c>
      <c r="L379" s="115"/>
      <c r="M379" s="116">
        <v>46177</v>
      </c>
      <c r="N379" s="116">
        <v>58974</v>
      </c>
      <c r="O379" s="115"/>
      <c r="P379" s="116"/>
      <c r="Q379" s="116"/>
      <c r="R379" s="115">
        <v>38</v>
      </c>
      <c r="S379" s="116">
        <v>34811</v>
      </c>
      <c r="T379" s="116">
        <v>42159</v>
      </c>
    </row>
    <row r="380" spans="1:20" x14ac:dyDescent="0.3">
      <c r="A380" s="115" t="s">
        <v>310</v>
      </c>
      <c r="B380" s="115">
        <v>6</v>
      </c>
      <c r="C380" s="115">
        <v>40</v>
      </c>
      <c r="D380" s="116">
        <v>61173</v>
      </c>
      <c r="E380" s="116">
        <v>75294</v>
      </c>
      <c r="F380" s="115">
        <v>40</v>
      </c>
      <c r="G380" s="116">
        <v>56141</v>
      </c>
      <c r="H380" s="116">
        <v>69101</v>
      </c>
      <c r="I380" s="115">
        <v>40</v>
      </c>
      <c r="J380" s="116">
        <v>47783</v>
      </c>
      <c r="K380" s="116">
        <v>58814</v>
      </c>
      <c r="L380" s="115">
        <v>40</v>
      </c>
      <c r="M380" s="116">
        <v>41424</v>
      </c>
      <c r="N380" s="116">
        <v>50987</v>
      </c>
      <c r="O380" s="115">
        <v>40</v>
      </c>
      <c r="P380" s="116">
        <v>38836</v>
      </c>
      <c r="Q380" s="116">
        <v>47801</v>
      </c>
      <c r="R380" s="115">
        <v>40</v>
      </c>
      <c r="S380" s="116">
        <v>32845</v>
      </c>
      <c r="T380" s="116">
        <v>42520</v>
      </c>
    </row>
    <row r="381" spans="1:20" x14ac:dyDescent="0.3">
      <c r="A381" s="115" t="s">
        <v>195</v>
      </c>
      <c r="B381" s="115">
        <v>6</v>
      </c>
      <c r="C381" s="115"/>
      <c r="D381" s="116"/>
      <c r="E381" s="116"/>
      <c r="F381" s="115">
        <v>38</v>
      </c>
      <c r="G381" s="116">
        <v>59467</v>
      </c>
      <c r="H381" s="116">
        <v>67460</v>
      </c>
      <c r="I381" s="115">
        <v>38</v>
      </c>
      <c r="J381" s="116">
        <v>55563</v>
      </c>
      <c r="K381" s="116">
        <v>62405</v>
      </c>
      <c r="L381" s="115">
        <v>20</v>
      </c>
      <c r="M381" s="116">
        <v>26744</v>
      </c>
      <c r="N381" s="116">
        <v>30040</v>
      </c>
      <c r="O381" s="115"/>
      <c r="P381" s="116"/>
      <c r="Q381" s="116"/>
      <c r="R381" s="115">
        <v>38</v>
      </c>
      <c r="S381" s="116">
        <v>36357</v>
      </c>
      <c r="T381" s="116">
        <v>43118</v>
      </c>
    </row>
    <row r="382" spans="1:20" x14ac:dyDescent="0.3">
      <c r="A382" s="115" t="s">
        <v>383</v>
      </c>
      <c r="B382" s="115">
        <v>6</v>
      </c>
      <c r="C382" s="115">
        <v>40</v>
      </c>
      <c r="D382" s="116">
        <v>61069</v>
      </c>
      <c r="E382" s="116">
        <v>61069</v>
      </c>
      <c r="F382" s="115">
        <v>40</v>
      </c>
      <c r="G382" s="116">
        <v>42848</v>
      </c>
      <c r="H382" s="116">
        <v>50523</v>
      </c>
      <c r="I382" s="115">
        <v>40</v>
      </c>
      <c r="J382" s="116">
        <v>39083</v>
      </c>
      <c r="K382" s="116">
        <v>51501</v>
      </c>
      <c r="L382" s="115">
        <v>40</v>
      </c>
      <c r="M382" s="116">
        <v>37918</v>
      </c>
      <c r="N382" s="116">
        <v>49920</v>
      </c>
      <c r="O382" s="115">
        <v>40</v>
      </c>
      <c r="P382" s="116">
        <v>37918</v>
      </c>
      <c r="Q382" s="116">
        <v>49920</v>
      </c>
      <c r="R382" s="115">
        <v>34</v>
      </c>
      <c r="S382" s="116">
        <v>15467</v>
      </c>
      <c r="T382" s="116">
        <v>41829</v>
      </c>
    </row>
    <row r="383" spans="1:20" x14ac:dyDescent="0.3">
      <c r="A383" s="115" t="s">
        <v>177</v>
      </c>
      <c r="B383" s="115">
        <v>6</v>
      </c>
      <c r="C383" s="115">
        <v>40</v>
      </c>
      <c r="D383" s="116"/>
      <c r="E383" s="116"/>
      <c r="F383" s="115">
        <v>40</v>
      </c>
      <c r="G383" s="116">
        <v>47489</v>
      </c>
      <c r="H383" s="116">
        <v>71235</v>
      </c>
      <c r="I383" s="115"/>
      <c r="J383" s="116"/>
      <c r="K383" s="116"/>
      <c r="L383" s="115"/>
      <c r="M383" s="116"/>
      <c r="N383" s="116"/>
      <c r="O383" s="115"/>
      <c r="P383" s="116"/>
      <c r="Q383" s="116"/>
      <c r="R383" s="115"/>
      <c r="S383" s="116"/>
      <c r="T383" s="116"/>
    </row>
    <row r="384" spans="1:20" x14ac:dyDescent="0.3">
      <c r="A384" s="115" t="s">
        <v>388</v>
      </c>
      <c r="B384" s="115">
        <v>6</v>
      </c>
      <c r="C384" s="115"/>
      <c r="D384" s="116"/>
      <c r="E384" s="116"/>
      <c r="F384" s="115"/>
      <c r="G384" s="116"/>
      <c r="H384" s="116"/>
      <c r="I384" s="115">
        <v>38</v>
      </c>
      <c r="J384" s="116">
        <v>67690</v>
      </c>
      <c r="K384" s="116">
        <v>73219</v>
      </c>
      <c r="L384" s="115">
        <v>38</v>
      </c>
      <c r="M384" s="116">
        <v>54279</v>
      </c>
      <c r="N384" s="116">
        <v>59157</v>
      </c>
      <c r="O384" s="115"/>
      <c r="P384" s="116"/>
      <c r="Q384" s="116"/>
      <c r="R384" s="115">
        <v>38</v>
      </c>
      <c r="S384" s="116">
        <v>28631</v>
      </c>
      <c r="T384" s="116">
        <v>34279</v>
      </c>
    </row>
    <row r="385" spans="1:20" x14ac:dyDescent="0.3">
      <c r="A385" s="115" t="s">
        <v>338</v>
      </c>
      <c r="B385" s="115">
        <v>6</v>
      </c>
      <c r="C385" s="115"/>
      <c r="D385" s="116"/>
      <c r="E385" s="116"/>
      <c r="F385" s="115">
        <v>40</v>
      </c>
      <c r="G385" s="116">
        <v>43888</v>
      </c>
      <c r="H385" s="116">
        <v>51626</v>
      </c>
      <c r="I385" s="115"/>
      <c r="J385" s="116"/>
      <c r="K385" s="116"/>
      <c r="L385" s="115">
        <v>40</v>
      </c>
      <c r="M385" s="116">
        <v>36733</v>
      </c>
      <c r="N385" s="116">
        <v>43202</v>
      </c>
      <c r="O385" s="115">
        <v>40</v>
      </c>
      <c r="P385" s="116">
        <v>48771</v>
      </c>
      <c r="Q385" s="116">
        <v>57380</v>
      </c>
      <c r="R385" s="115"/>
      <c r="S385" s="116"/>
      <c r="T385" s="116"/>
    </row>
    <row r="386" spans="1:20" x14ac:dyDescent="0.3">
      <c r="A386" s="115" t="s">
        <v>91</v>
      </c>
      <c r="B386" s="115">
        <v>6</v>
      </c>
      <c r="C386" s="115">
        <v>1</v>
      </c>
      <c r="D386" s="116">
        <v>100</v>
      </c>
      <c r="E386" s="116">
        <v>100</v>
      </c>
      <c r="F386" s="115">
        <v>40</v>
      </c>
      <c r="G386" s="116">
        <v>55161</v>
      </c>
      <c r="H386" s="116">
        <v>80817</v>
      </c>
      <c r="I386" s="115">
        <v>40</v>
      </c>
      <c r="J386" s="116">
        <v>50127</v>
      </c>
      <c r="K386" s="116">
        <v>73429</v>
      </c>
      <c r="L386" s="115">
        <v>40</v>
      </c>
      <c r="M386" s="116">
        <v>37661</v>
      </c>
      <c r="N386" s="116">
        <v>55144</v>
      </c>
      <c r="O386" s="115">
        <v>1</v>
      </c>
      <c r="P386" s="116">
        <v>100</v>
      </c>
      <c r="Q386" s="116">
        <v>100</v>
      </c>
      <c r="R386" s="115">
        <v>40</v>
      </c>
      <c r="S386" s="116">
        <v>23388</v>
      </c>
      <c r="T386" s="116">
        <v>34229</v>
      </c>
    </row>
    <row r="387" spans="1:20" x14ac:dyDescent="0.3">
      <c r="A387" s="115" t="s">
        <v>378</v>
      </c>
      <c r="B387" s="115">
        <v>6</v>
      </c>
      <c r="C387" s="115"/>
      <c r="D387" s="116"/>
      <c r="E387" s="116"/>
      <c r="F387" s="115">
        <v>35</v>
      </c>
      <c r="G387" s="116">
        <v>48940</v>
      </c>
      <c r="H387" s="116">
        <v>69777</v>
      </c>
      <c r="I387" s="115">
        <v>35</v>
      </c>
      <c r="J387" s="116">
        <v>40987</v>
      </c>
      <c r="K387" s="116">
        <v>58437</v>
      </c>
      <c r="L387" s="115">
        <v>35</v>
      </c>
      <c r="M387" s="116">
        <v>37631</v>
      </c>
      <c r="N387" s="116">
        <v>53653</v>
      </c>
      <c r="O387" s="115">
        <v>35</v>
      </c>
      <c r="P387" s="116">
        <v>37022</v>
      </c>
      <c r="Q387" s="116">
        <v>52785</v>
      </c>
      <c r="R387" s="115">
        <v>24</v>
      </c>
      <c r="S387" s="116">
        <v>14726</v>
      </c>
      <c r="T387" s="116">
        <v>21004</v>
      </c>
    </row>
    <row r="388" spans="1:20" x14ac:dyDescent="0.3">
      <c r="A388" s="115" t="s">
        <v>372</v>
      </c>
      <c r="B388" s="115">
        <v>6</v>
      </c>
      <c r="C388" s="115">
        <v>40</v>
      </c>
      <c r="D388" s="116">
        <v>81293</v>
      </c>
      <c r="E388" s="116">
        <v>81293</v>
      </c>
      <c r="F388" s="115">
        <v>40</v>
      </c>
      <c r="G388" s="116">
        <v>45131</v>
      </c>
      <c r="H388" s="116">
        <v>74858</v>
      </c>
      <c r="I388" s="115">
        <v>40</v>
      </c>
      <c r="J388" s="116">
        <v>44131</v>
      </c>
      <c r="K388" s="116">
        <v>73858</v>
      </c>
      <c r="L388" s="115">
        <v>40</v>
      </c>
      <c r="M388" s="116">
        <v>44131</v>
      </c>
      <c r="N388" s="116">
        <v>73858</v>
      </c>
      <c r="O388" s="115">
        <v>40</v>
      </c>
      <c r="P388" s="116">
        <v>44131</v>
      </c>
      <c r="Q388" s="116">
        <v>73858</v>
      </c>
      <c r="R388" s="115">
        <v>40</v>
      </c>
      <c r="S388" s="116">
        <v>25996</v>
      </c>
      <c r="T388" s="116">
        <v>40987</v>
      </c>
    </row>
    <row r="389" spans="1:20" x14ac:dyDescent="0.3">
      <c r="A389" s="115" t="s">
        <v>318</v>
      </c>
      <c r="B389" s="115">
        <v>6</v>
      </c>
      <c r="C389" s="115"/>
      <c r="D389" s="116"/>
      <c r="E389" s="116"/>
      <c r="F389" s="115">
        <v>40</v>
      </c>
      <c r="G389" s="116">
        <v>41000</v>
      </c>
      <c r="H389" s="116">
        <v>49275</v>
      </c>
      <c r="I389" s="115">
        <v>40</v>
      </c>
      <c r="J389" s="116">
        <v>35360</v>
      </c>
      <c r="K389" s="116">
        <v>45490</v>
      </c>
      <c r="L389" s="115">
        <v>40</v>
      </c>
      <c r="M389" s="116">
        <v>35360</v>
      </c>
      <c r="N389" s="116">
        <v>42052</v>
      </c>
      <c r="O389" s="115">
        <v>40</v>
      </c>
      <c r="P389" s="116">
        <v>39395</v>
      </c>
      <c r="Q389" s="116">
        <v>49275</v>
      </c>
      <c r="R389" s="115">
        <v>31</v>
      </c>
      <c r="S389" s="116">
        <v>15741</v>
      </c>
      <c r="T389" s="116">
        <v>29993</v>
      </c>
    </row>
    <row r="390" spans="1:20" x14ac:dyDescent="0.3">
      <c r="A390" s="115" t="s">
        <v>389</v>
      </c>
      <c r="B390" s="115">
        <v>6</v>
      </c>
      <c r="C390" s="115">
        <v>40</v>
      </c>
      <c r="D390" s="116">
        <v>67896</v>
      </c>
      <c r="E390" s="116">
        <v>76980</v>
      </c>
      <c r="F390" s="115">
        <v>40</v>
      </c>
      <c r="G390" s="116">
        <v>49584</v>
      </c>
      <c r="H390" s="116">
        <v>67896</v>
      </c>
      <c r="I390" s="115">
        <v>40</v>
      </c>
      <c r="J390" s="116">
        <v>37997</v>
      </c>
      <c r="K390" s="116">
        <v>49584</v>
      </c>
      <c r="L390" s="115">
        <v>40</v>
      </c>
      <c r="M390" s="116">
        <v>37997</v>
      </c>
      <c r="N390" s="116">
        <v>49584</v>
      </c>
      <c r="O390" s="115">
        <v>40</v>
      </c>
      <c r="P390" s="116">
        <v>29278</v>
      </c>
      <c r="Q390" s="116">
        <v>38204</v>
      </c>
      <c r="R390" s="115">
        <v>40</v>
      </c>
      <c r="S390" s="116">
        <v>25286</v>
      </c>
      <c r="T390" s="116">
        <v>32995</v>
      </c>
    </row>
  </sheetData>
  <hyperlinks>
    <hyperlink ref="D1:E1" location="'Table of Contents'!A1" display="Return to Table of Contents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0"/>
  <sheetViews>
    <sheetView zoomScale="75" zoomScaleNormal="75" workbookViewId="0">
      <pane ySplit="2" topLeftCell="A3" activePane="bottomLeft" state="frozen"/>
      <selection pane="bottomLeft" activeCell="B1" sqref="B1"/>
    </sheetView>
  </sheetViews>
  <sheetFormatPr defaultRowHeight="14.4" x14ac:dyDescent="0.3"/>
  <cols>
    <col min="1" max="1" width="47.109375" bestFit="1" customWidth="1"/>
    <col min="3" max="3" width="10.6640625" customWidth="1"/>
    <col min="4" max="4" width="10.88671875" customWidth="1"/>
    <col min="5" max="5" width="14.33203125" customWidth="1"/>
    <col min="6" max="6" width="11.44140625" customWidth="1"/>
    <col min="7" max="7" width="12" customWidth="1"/>
    <col min="8" max="8" width="10.88671875" customWidth="1"/>
    <col min="9" max="9" width="11" customWidth="1"/>
    <col min="10" max="10" width="10.88671875" customWidth="1"/>
    <col min="11" max="11" width="10.6640625" customWidth="1"/>
    <col min="12" max="12" width="10.33203125" customWidth="1"/>
    <col min="13" max="13" width="12.5546875" customWidth="1"/>
    <col min="15" max="15" width="11" customWidth="1"/>
    <col min="16" max="16" width="12" customWidth="1"/>
  </cols>
  <sheetData>
    <row r="1" spans="1:19" s="159" customFormat="1" x14ac:dyDescent="0.3">
      <c r="A1" s="123" t="s">
        <v>1464</v>
      </c>
      <c r="D1" s="203" t="s">
        <v>1924</v>
      </c>
      <c r="E1" s="203"/>
    </row>
    <row r="2" spans="1:19" s="160" customFormat="1" ht="86.4" x14ac:dyDescent="0.3">
      <c r="A2" s="160" t="s">
        <v>0</v>
      </c>
      <c r="B2" s="160" t="s">
        <v>1</v>
      </c>
      <c r="C2" s="160" t="s">
        <v>1869</v>
      </c>
      <c r="D2" s="160" t="s">
        <v>1870</v>
      </c>
      <c r="E2" s="160" t="s">
        <v>1871</v>
      </c>
      <c r="F2" s="160" t="s">
        <v>1872</v>
      </c>
      <c r="G2" s="160" t="s">
        <v>1873</v>
      </c>
      <c r="H2" s="160" t="s">
        <v>1874</v>
      </c>
      <c r="I2" s="160" t="s">
        <v>1875</v>
      </c>
      <c r="J2" s="160" t="s">
        <v>1876</v>
      </c>
      <c r="K2" s="160" t="s">
        <v>1877</v>
      </c>
      <c r="L2" s="160" t="s">
        <v>1878</v>
      </c>
      <c r="M2" s="160" t="s">
        <v>1879</v>
      </c>
      <c r="N2" s="160" t="s">
        <v>1880</v>
      </c>
      <c r="O2" s="160" t="s">
        <v>1881</v>
      </c>
      <c r="P2" s="160" t="s">
        <v>1882</v>
      </c>
      <c r="Q2" s="160" t="s">
        <v>1883</v>
      </c>
      <c r="R2" s="160" t="s">
        <v>1884</v>
      </c>
      <c r="S2" s="160" t="s">
        <v>1885</v>
      </c>
    </row>
    <row r="3" spans="1:19" x14ac:dyDescent="0.3">
      <c r="A3" s="13" t="s">
        <v>239</v>
      </c>
      <c r="B3" s="13">
        <v>1</v>
      </c>
      <c r="C3" s="13">
        <v>12</v>
      </c>
      <c r="D3" s="13">
        <v>180</v>
      </c>
      <c r="E3" s="13">
        <v>10</v>
      </c>
      <c r="F3" s="13">
        <v>100</v>
      </c>
      <c r="G3" s="13">
        <v>188</v>
      </c>
      <c r="H3" s="25">
        <v>2860</v>
      </c>
      <c r="I3" s="13">
        <v>13</v>
      </c>
      <c r="J3" s="13">
        <v>405</v>
      </c>
      <c r="K3" s="13">
        <v>223</v>
      </c>
      <c r="L3" s="25">
        <v>3545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13">
        <v>0</v>
      </c>
    </row>
    <row r="4" spans="1:19" x14ac:dyDescent="0.3">
      <c r="A4" s="13" t="s">
        <v>66</v>
      </c>
      <c r="B4" s="13">
        <v>1</v>
      </c>
      <c r="C4" s="13">
        <v>6</v>
      </c>
      <c r="D4" s="13">
        <v>60</v>
      </c>
      <c r="E4" s="13">
        <v>0</v>
      </c>
      <c r="F4" s="13">
        <v>0</v>
      </c>
      <c r="G4" s="13">
        <v>0</v>
      </c>
      <c r="H4" s="13">
        <v>0</v>
      </c>
      <c r="I4" s="13">
        <v>6</v>
      </c>
      <c r="J4" s="13">
        <v>55</v>
      </c>
      <c r="K4" s="13">
        <v>18</v>
      </c>
      <c r="L4" s="13">
        <v>175</v>
      </c>
      <c r="M4" s="13">
        <v>30</v>
      </c>
      <c r="N4" s="13">
        <v>0</v>
      </c>
      <c r="O4" s="13">
        <v>6</v>
      </c>
      <c r="P4" s="13">
        <v>60</v>
      </c>
      <c r="Q4" s="13">
        <v>0</v>
      </c>
      <c r="R4" s="13">
        <v>0</v>
      </c>
      <c r="S4" s="13">
        <v>30</v>
      </c>
    </row>
    <row r="5" spans="1:19" x14ac:dyDescent="0.3">
      <c r="A5" s="13" t="s">
        <v>122</v>
      </c>
      <c r="B5" s="13">
        <v>1</v>
      </c>
      <c r="C5" s="13">
        <v>2</v>
      </c>
      <c r="D5" s="13">
        <v>404</v>
      </c>
      <c r="E5" s="13">
        <v>0</v>
      </c>
      <c r="F5" s="13">
        <v>0</v>
      </c>
      <c r="G5" s="13">
        <v>2</v>
      </c>
      <c r="H5" s="13">
        <v>135</v>
      </c>
      <c r="I5" s="13">
        <v>0</v>
      </c>
      <c r="J5" s="13">
        <v>0</v>
      </c>
      <c r="K5" s="13">
        <v>13</v>
      </c>
      <c r="L5" s="13">
        <v>824</v>
      </c>
      <c r="M5" s="13">
        <v>95</v>
      </c>
      <c r="N5" s="13">
        <v>24</v>
      </c>
      <c r="O5" s="13">
        <v>4</v>
      </c>
      <c r="P5" s="13">
        <v>235</v>
      </c>
      <c r="Q5" s="13">
        <v>5</v>
      </c>
      <c r="R5" s="13">
        <v>50</v>
      </c>
      <c r="S5" s="13">
        <v>119</v>
      </c>
    </row>
    <row r="6" spans="1:19" x14ac:dyDescent="0.3">
      <c r="A6" s="13" t="s">
        <v>26</v>
      </c>
      <c r="B6" s="13">
        <v>1</v>
      </c>
      <c r="C6" s="13">
        <v>8</v>
      </c>
      <c r="D6" s="19">
        <v>217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11</v>
      </c>
      <c r="L6" s="19">
        <v>273</v>
      </c>
      <c r="M6" s="13">
        <v>0</v>
      </c>
      <c r="N6" s="13">
        <v>0</v>
      </c>
      <c r="O6" s="13">
        <v>3</v>
      </c>
      <c r="P6" s="13">
        <v>56</v>
      </c>
      <c r="Q6" s="13">
        <v>0</v>
      </c>
      <c r="R6" s="13">
        <v>0</v>
      </c>
      <c r="S6" s="13">
        <v>0</v>
      </c>
    </row>
    <row r="7" spans="1:19" x14ac:dyDescent="0.3">
      <c r="A7" s="13" t="s">
        <v>112</v>
      </c>
      <c r="B7" s="13">
        <v>1</v>
      </c>
      <c r="C7" s="13">
        <v>16</v>
      </c>
      <c r="D7" s="13">
        <v>200</v>
      </c>
      <c r="E7" s="13">
        <v>0</v>
      </c>
      <c r="F7" s="13">
        <v>0</v>
      </c>
      <c r="G7" s="13">
        <v>26</v>
      </c>
      <c r="H7" s="13">
        <v>200</v>
      </c>
      <c r="I7" s="13">
        <v>0</v>
      </c>
      <c r="J7" s="13">
        <v>0</v>
      </c>
      <c r="K7" s="13">
        <v>52</v>
      </c>
      <c r="L7" s="13">
        <v>500</v>
      </c>
      <c r="M7" s="13">
        <v>110</v>
      </c>
      <c r="N7" s="13">
        <v>0</v>
      </c>
      <c r="O7" s="13">
        <v>10</v>
      </c>
      <c r="P7" s="13">
        <v>100</v>
      </c>
      <c r="Q7" s="13">
        <v>0</v>
      </c>
      <c r="R7" s="13">
        <v>0</v>
      </c>
      <c r="S7" s="13">
        <v>110</v>
      </c>
    </row>
    <row r="8" spans="1:19" x14ac:dyDescent="0.3">
      <c r="A8" s="13" t="s">
        <v>65</v>
      </c>
      <c r="B8" s="13">
        <v>1</v>
      </c>
      <c r="C8" s="13">
        <v>0</v>
      </c>
      <c r="D8" s="19">
        <v>0</v>
      </c>
      <c r="E8" s="13">
        <v>0</v>
      </c>
      <c r="F8" s="19">
        <v>0</v>
      </c>
      <c r="G8" s="13">
        <v>0</v>
      </c>
      <c r="H8" s="19">
        <v>0</v>
      </c>
      <c r="I8" s="13">
        <v>0</v>
      </c>
      <c r="J8" s="13">
        <v>0</v>
      </c>
      <c r="K8" s="13">
        <v>0</v>
      </c>
      <c r="L8" s="19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</row>
    <row r="9" spans="1:19" x14ac:dyDescent="0.3">
      <c r="A9" s="13" t="s">
        <v>234</v>
      </c>
      <c r="B9" s="13">
        <v>1</v>
      </c>
      <c r="C9" s="13">
        <v>64</v>
      </c>
      <c r="D9" s="25">
        <v>1095</v>
      </c>
      <c r="E9" s="13">
        <v>0</v>
      </c>
      <c r="F9" s="13">
        <v>0</v>
      </c>
      <c r="G9" s="13">
        <v>50</v>
      </c>
      <c r="H9" s="13">
        <v>815</v>
      </c>
      <c r="I9" s="13">
        <v>0</v>
      </c>
      <c r="J9" s="13">
        <v>0</v>
      </c>
      <c r="K9" s="13">
        <v>159</v>
      </c>
      <c r="L9" s="13">
        <v>2574</v>
      </c>
      <c r="M9" s="13">
        <v>279</v>
      </c>
      <c r="N9" s="13">
        <v>0</v>
      </c>
      <c r="O9" s="13">
        <v>45</v>
      </c>
      <c r="P9" s="13">
        <v>664</v>
      </c>
      <c r="Q9" s="13">
        <v>0</v>
      </c>
      <c r="R9" s="13">
        <v>0</v>
      </c>
      <c r="S9" s="13">
        <v>279</v>
      </c>
    </row>
    <row r="10" spans="1:19" x14ac:dyDescent="0.3">
      <c r="A10" s="13" t="s">
        <v>48</v>
      </c>
      <c r="B10" s="13">
        <v>1</v>
      </c>
      <c r="C10" s="13">
        <v>53</v>
      </c>
      <c r="D10" s="13">
        <v>874</v>
      </c>
      <c r="E10" s="13">
        <v>0</v>
      </c>
      <c r="F10" s="13">
        <v>0</v>
      </c>
      <c r="G10" s="13">
        <v>31</v>
      </c>
      <c r="H10" s="13">
        <v>706</v>
      </c>
      <c r="I10" s="13">
        <v>2</v>
      </c>
      <c r="J10" s="13">
        <v>100</v>
      </c>
      <c r="K10" s="13">
        <v>86</v>
      </c>
      <c r="L10" s="14">
        <v>1680</v>
      </c>
      <c r="M10" s="13">
        <v>118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118</v>
      </c>
    </row>
    <row r="11" spans="1:19" x14ac:dyDescent="0.3">
      <c r="A11" s="13" t="s">
        <v>97</v>
      </c>
      <c r="B11" s="13">
        <v>1</v>
      </c>
      <c r="C11" s="13">
        <v>15</v>
      </c>
      <c r="D11" s="13">
        <v>152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16</v>
      </c>
      <c r="L11" s="13">
        <v>169</v>
      </c>
      <c r="M11" s="13">
        <v>43</v>
      </c>
      <c r="N11" s="13">
        <v>0</v>
      </c>
      <c r="O11" s="13">
        <v>1</v>
      </c>
      <c r="P11" s="13">
        <v>17</v>
      </c>
      <c r="Q11" s="13">
        <v>0</v>
      </c>
      <c r="R11" s="13">
        <v>0</v>
      </c>
      <c r="S11" s="13">
        <v>43</v>
      </c>
    </row>
    <row r="12" spans="1:19" x14ac:dyDescent="0.3">
      <c r="A12" s="13" t="s">
        <v>69</v>
      </c>
      <c r="B12" s="13">
        <v>1</v>
      </c>
      <c r="C12" s="13">
        <v>4</v>
      </c>
      <c r="D12" s="19">
        <v>82</v>
      </c>
      <c r="E12" s="13">
        <v>0</v>
      </c>
      <c r="F12" s="13">
        <v>0</v>
      </c>
      <c r="G12" s="13">
        <v>48</v>
      </c>
      <c r="H12" s="13">
        <v>219</v>
      </c>
      <c r="I12" s="19">
        <v>6</v>
      </c>
      <c r="J12" s="19">
        <v>573</v>
      </c>
      <c r="K12" s="13">
        <v>66</v>
      </c>
      <c r="L12" s="13">
        <v>999</v>
      </c>
      <c r="M12" s="13">
        <v>84</v>
      </c>
      <c r="N12" s="13">
        <v>12</v>
      </c>
      <c r="O12" s="13">
        <v>8</v>
      </c>
      <c r="P12" s="13">
        <v>125</v>
      </c>
      <c r="Q12" s="13">
        <v>0</v>
      </c>
      <c r="R12" s="13">
        <v>0</v>
      </c>
      <c r="S12" s="13">
        <v>96</v>
      </c>
    </row>
    <row r="13" spans="1:19" x14ac:dyDescent="0.3">
      <c r="A13" s="13" t="s">
        <v>15</v>
      </c>
      <c r="B13" s="13">
        <v>1</v>
      </c>
      <c r="C13" s="13">
        <v>6</v>
      </c>
      <c r="D13" s="19">
        <v>238</v>
      </c>
      <c r="E13" s="13">
        <v>0</v>
      </c>
      <c r="F13" s="13">
        <v>0</v>
      </c>
      <c r="G13" s="13">
        <v>2</v>
      </c>
      <c r="H13" s="19">
        <v>48</v>
      </c>
      <c r="I13" s="13">
        <v>0</v>
      </c>
      <c r="J13" s="13">
        <v>0</v>
      </c>
      <c r="K13" s="13">
        <v>14</v>
      </c>
      <c r="L13" s="19">
        <v>469</v>
      </c>
      <c r="M13" s="13">
        <v>23</v>
      </c>
      <c r="N13" s="13">
        <v>0</v>
      </c>
      <c r="O13" s="13">
        <v>6</v>
      </c>
      <c r="P13" s="13">
        <v>183</v>
      </c>
      <c r="Q13" s="13">
        <v>0</v>
      </c>
      <c r="R13" s="13">
        <v>0</v>
      </c>
      <c r="S13" s="13">
        <v>23</v>
      </c>
    </row>
    <row r="14" spans="1:19" x14ac:dyDescent="0.3">
      <c r="A14" s="13" t="s">
        <v>380</v>
      </c>
      <c r="B14" s="13">
        <v>1</v>
      </c>
      <c r="C14" s="13">
        <v>0</v>
      </c>
      <c r="D14" s="13">
        <v>0</v>
      </c>
      <c r="E14" s="13">
        <v>0</v>
      </c>
      <c r="F14" s="13">
        <v>0</v>
      </c>
      <c r="G14" s="13">
        <v>1</v>
      </c>
      <c r="H14" s="13">
        <v>6</v>
      </c>
      <c r="I14" s="13">
        <v>0</v>
      </c>
      <c r="J14" s="13">
        <v>0</v>
      </c>
      <c r="K14" s="13">
        <v>1</v>
      </c>
      <c r="L14" s="13">
        <v>6</v>
      </c>
      <c r="M14" s="13">
        <v>1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1</v>
      </c>
    </row>
    <row r="15" spans="1:19" x14ac:dyDescent="0.3">
      <c r="A15" s="13" t="s">
        <v>243</v>
      </c>
      <c r="B15" s="13">
        <v>1</v>
      </c>
      <c r="C15" s="13">
        <v>27</v>
      </c>
      <c r="D15" s="13">
        <v>225</v>
      </c>
      <c r="E15" s="13">
        <v>4</v>
      </c>
      <c r="F15" s="13">
        <v>15</v>
      </c>
      <c r="G15" s="13">
        <v>50</v>
      </c>
      <c r="H15" s="13">
        <v>375</v>
      </c>
      <c r="I15" s="13">
        <v>15</v>
      </c>
      <c r="J15" s="13">
        <v>225</v>
      </c>
      <c r="K15" s="13">
        <v>112</v>
      </c>
      <c r="L15" s="13">
        <v>952</v>
      </c>
      <c r="M15" s="13">
        <v>35</v>
      </c>
      <c r="N15" s="13">
        <v>5</v>
      </c>
      <c r="O15" s="13">
        <v>4</v>
      </c>
      <c r="P15" s="13">
        <v>80</v>
      </c>
      <c r="Q15" s="13">
        <v>12</v>
      </c>
      <c r="R15" s="13">
        <v>32</v>
      </c>
      <c r="S15" s="13">
        <v>40</v>
      </c>
    </row>
    <row r="16" spans="1:19" x14ac:dyDescent="0.3">
      <c r="A16" s="13" t="s">
        <v>92</v>
      </c>
      <c r="B16" s="13">
        <v>1</v>
      </c>
      <c r="C16" s="13">
        <v>9</v>
      </c>
      <c r="D16" s="13">
        <v>302</v>
      </c>
      <c r="E16" s="13">
        <v>0</v>
      </c>
      <c r="F16" s="13">
        <v>0</v>
      </c>
      <c r="G16" s="13">
        <v>11</v>
      </c>
      <c r="H16" s="13">
        <v>96</v>
      </c>
      <c r="I16" s="13">
        <v>2</v>
      </c>
      <c r="J16" s="13">
        <v>110</v>
      </c>
      <c r="K16" s="13">
        <v>23</v>
      </c>
      <c r="L16" s="13">
        <v>550</v>
      </c>
      <c r="M16" s="13">
        <v>43</v>
      </c>
      <c r="N16" s="13">
        <v>4</v>
      </c>
      <c r="O16" s="13">
        <v>1</v>
      </c>
      <c r="P16" s="13">
        <v>42</v>
      </c>
      <c r="Q16" s="13">
        <v>0</v>
      </c>
      <c r="R16" s="13">
        <v>0</v>
      </c>
      <c r="S16" s="13">
        <v>47</v>
      </c>
    </row>
    <row r="17" spans="1:19" x14ac:dyDescent="0.3">
      <c r="A17" s="13" t="s">
        <v>229</v>
      </c>
      <c r="B17" s="13">
        <v>1</v>
      </c>
      <c r="C17" s="13">
        <v>32</v>
      </c>
      <c r="D17" s="13">
        <v>920</v>
      </c>
      <c r="E17" s="13">
        <v>6</v>
      </c>
      <c r="F17" s="13">
        <v>40</v>
      </c>
      <c r="G17" s="13">
        <v>15</v>
      </c>
      <c r="H17" s="13">
        <v>180</v>
      </c>
      <c r="I17" s="13">
        <v>11</v>
      </c>
      <c r="J17" s="13">
        <v>258</v>
      </c>
      <c r="K17" s="13">
        <v>77</v>
      </c>
      <c r="L17" s="13">
        <v>1851</v>
      </c>
      <c r="M17" s="13">
        <v>86</v>
      </c>
      <c r="N17" s="13">
        <v>25</v>
      </c>
      <c r="O17" s="13">
        <v>11</v>
      </c>
      <c r="P17" s="13">
        <v>432</v>
      </c>
      <c r="Q17" s="13">
        <v>2</v>
      </c>
      <c r="R17" s="13">
        <v>21</v>
      </c>
      <c r="S17" s="13">
        <v>111</v>
      </c>
    </row>
    <row r="18" spans="1:19" x14ac:dyDescent="0.3">
      <c r="A18" s="13" t="s">
        <v>41</v>
      </c>
      <c r="B18" s="13">
        <v>1</v>
      </c>
      <c r="C18" s="13">
        <v>18</v>
      </c>
      <c r="D18" s="13">
        <v>666</v>
      </c>
      <c r="E18" s="13">
        <v>9</v>
      </c>
      <c r="F18" s="13">
        <v>132</v>
      </c>
      <c r="G18" s="13">
        <v>36</v>
      </c>
      <c r="H18" s="19">
        <v>505</v>
      </c>
      <c r="I18" s="13">
        <v>0</v>
      </c>
      <c r="J18" s="13">
        <v>0</v>
      </c>
      <c r="K18" s="13">
        <v>70</v>
      </c>
      <c r="L18" s="14">
        <v>1549</v>
      </c>
      <c r="M18" s="13">
        <v>98</v>
      </c>
      <c r="N18" s="13">
        <v>13</v>
      </c>
      <c r="O18" s="13">
        <v>6</v>
      </c>
      <c r="P18" s="13">
        <v>238</v>
      </c>
      <c r="Q18" s="13">
        <v>1</v>
      </c>
      <c r="R18" s="13">
        <v>8</v>
      </c>
      <c r="S18" s="13">
        <v>111</v>
      </c>
    </row>
    <row r="19" spans="1:19" x14ac:dyDescent="0.3">
      <c r="A19" s="13" t="s">
        <v>113</v>
      </c>
      <c r="B19" s="13">
        <v>1</v>
      </c>
      <c r="C19" s="13">
        <v>19</v>
      </c>
      <c r="D19" s="13">
        <v>135</v>
      </c>
      <c r="E19" s="13">
        <v>13</v>
      </c>
      <c r="F19" s="13">
        <v>51</v>
      </c>
      <c r="G19" s="13">
        <v>33</v>
      </c>
      <c r="H19" s="13">
        <v>194</v>
      </c>
      <c r="I19" s="13">
        <v>16</v>
      </c>
      <c r="J19" s="13">
        <v>211</v>
      </c>
      <c r="K19" s="13">
        <v>94</v>
      </c>
      <c r="L19" s="13">
        <v>875</v>
      </c>
      <c r="M19" s="13">
        <v>101</v>
      </c>
      <c r="N19" s="13">
        <v>0</v>
      </c>
      <c r="O19" s="13">
        <v>13</v>
      </c>
      <c r="P19" s="13">
        <v>284</v>
      </c>
      <c r="Q19" s="13">
        <v>0</v>
      </c>
      <c r="R19" s="13">
        <v>0</v>
      </c>
      <c r="S19" s="13">
        <v>101</v>
      </c>
    </row>
    <row r="20" spans="1:19" x14ac:dyDescent="0.3">
      <c r="A20" s="13" t="s">
        <v>284</v>
      </c>
      <c r="B20" s="13">
        <v>1</v>
      </c>
      <c r="C20" s="13">
        <v>129</v>
      </c>
      <c r="D20" s="13">
        <v>673</v>
      </c>
      <c r="E20" s="13">
        <v>4</v>
      </c>
      <c r="F20" s="13">
        <v>7</v>
      </c>
      <c r="G20" s="13">
        <v>59</v>
      </c>
      <c r="H20" s="13">
        <v>480</v>
      </c>
      <c r="I20" s="13">
        <v>1</v>
      </c>
      <c r="J20" s="13">
        <v>55</v>
      </c>
      <c r="K20" s="13">
        <v>193</v>
      </c>
      <c r="L20" s="25">
        <v>1215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</row>
    <row r="21" spans="1:19" x14ac:dyDescent="0.3">
      <c r="A21" s="13" t="s">
        <v>54</v>
      </c>
      <c r="B21" s="13">
        <v>1</v>
      </c>
      <c r="C21" s="13">
        <v>19</v>
      </c>
      <c r="D21" s="13">
        <v>386</v>
      </c>
      <c r="E21" s="13">
        <v>4</v>
      </c>
      <c r="F21" s="13">
        <v>12</v>
      </c>
      <c r="G21" s="13">
        <v>4</v>
      </c>
      <c r="H21" s="13">
        <v>42</v>
      </c>
      <c r="I21" s="13">
        <v>3</v>
      </c>
      <c r="J21" s="13">
        <v>38</v>
      </c>
      <c r="K21" s="13">
        <v>38</v>
      </c>
      <c r="L21" s="13">
        <v>614</v>
      </c>
      <c r="M21" s="13">
        <v>72</v>
      </c>
      <c r="N21" s="13">
        <v>10</v>
      </c>
      <c r="O21" s="13">
        <v>4</v>
      </c>
      <c r="P21" s="13">
        <v>93</v>
      </c>
      <c r="Q21" s="13">
        <v>4</v>
      </c>
      <c r="R21" s="13">
        <v>43</v>
      </c>
      <c r="S21" s="13">
        <v>82</v>
      </c>
    </row>
    <row r="22" spans="1:19" x14ac:dyDescent="0.3">
      <c r="A22" s="13" t="s">
        <v>268</v>
      </c>
      <c r="B22" s="13">
        <v>1</v>
      </c>
      <c r="C22" s="13">
        <v>16</v>
      </c>
      <c r="D22" s="13">
        <v>189</v>
      </c>
      <c r="E22" s="13">
        <v>7</v>
      </c>
      <c r="F22" s="13">
        <v>75</v>
      </c>
      <c r="G22" s="13">
        <v>2</v>
      </c>
      <c r="H22" s="13">
        <v>30</v>
      </c>
      <c r="I22" s="13">
        <v>13</v>
      </c>
      <c r="J22" s="13">
        <v>229</v>
      </c>
      <c r="K22" s="13">
        <v>41</v>
      </c>
      <c r="L22" s="13">
        <v>541</v>
      </c>
      <c r="M22" s="13">
        <v>15</v>
      </c>
      <c r="N22" s="13">
        <v>0</v>
      </c>
      <c r="O22" s="13">
        <v>3</v>
      </c>
      <c r="P22" s="13">
        <v>18</v>
      </c>
      <c r="Q22" s="13">
        <v>0</v>
      </c>
      <c r="R22" s="13">
        <v>0</v>
      </c>
      <c r="S22" s="13">
        <v>15</v>
      </c>
    </row>
    <row r="23" spans="1:19" x14ac:dyDescent="0.3">
      <c r="A23" s="13" t="s">
        <v>2</v>
      </c>
      <c r="B23" s="13">
        <v>1</v>
      </c>
      <c r="C23" s="13">
        <v>12</v>
      </c>
      <c r="D23" s="13">
        <v>315</v>
      </c>
      <c r="E23" s="13">
        <v>0</v>
      </c>
      <c r="F23" s="13">
        <v>0</v>
      </c>
      <c r="G23" s="13">
        <v>5</v>
      </c>
      <c r="H23" s="13">
        <v>60</v>
      </c>
      <c r="I23" s="13">
        <v>0</v>
      </c>
      <c r="J23" s="13">
        <v>0</v>
      </c>
      <c r="K23" s="13">
        <v>17</v>
      </c>
      <c r="L23" s="19">
        <v>375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</row>
    <row r="24" spans="1:19" x14ac:dyDescent="0.3">
      <c r="A24" s="13" t="s">
        <v>32</v>
      </c>
      <c r="B24" s="13">
        <v>1</v>
      </c>
      <c r="C24" s="19">
        <v>62</v>
      </c>
      <c r="D24" s="19">
        <v>422</v>
      </c>
      <c r="E24" s="13">
        <v>2</v>
      </c>
      <c r="F24" s="19">
        <v>0</v>
      </c>
      <c r="G24" s="13">
        <v>87</v>
      </c>
      <c r="H24" s="14">
        <v>1697</v>
      </c>
      <c r="I24" s="13">
        <v>0</v>
      </c>
      <c r="J24" s="19">
        <v>0</v>
      </c>
      <c r="K24" s="19">
        <v>151</v>
      </c>
      <c r="L24" s="14">
        <v>2119</v>
      </c>
      <c r="M24" s="13">
        <v>96</v>
      </c>
      <c r="N24" s="13">
        <v>18</v>
      </c>
      <c r="O24" s="13">
        <v>0</v>
      </c>
      <c r="P24" s="19">
        <v>0</v>
      </c>
      <c r="Q24" s="13">
        <v>0</v>
      </c>
      <c r="R24" s="13">
        <v>0</v>
      </c>
      <c r="S24" s="13">
        <v>114</v>
      </c>
    </row>
    <row r="25" spans="1:19" x14ac:dyDescent="0.3">
      <c r="A25" s="13" t="s">
        <v>351</v>
      </c>
      <c r="B25" s="13">
        <v>1</v>
      </c>
      <c r="C25" s="13">
        <v>121</v>
      </c>
      <c r="D25" s="14">
        <v>1824</v>
      </c>
      <c r="E25" s="13">
        <v>0</v>
      </c>
      <c r="F25" s="13">
        <v>0</v>
      </c>
      <c r="G25" s="13">
        <v>6</v>
      </c>
      <c r="H25" s="19">
        <v>140</v>
      </c>
      <c r="I25" s="13">
        <v>0</v>
      </c>
      <c r="J25" s="13">
        <v>0</v>
      </c>
      <c r="K25" s="13">
        <v>133</v>
      </c>
      <c r="L25" s="25">
        <v>2014</v>
      </c>
      <c r="M25" s="13">
        <v>12</v>
      </c>
      <c r="N25" s="13">
        <v>0</v>
      </c>
      <c r="O25" s="13">
        <v>6</v>
      </c>
      <c r="P25" s="13">
        <v>50</v>
      </c>
      <c r="Q25" s="13">
        <v>0</v>
      </c>
      <c r="R25" s="13">
        <v>0</v>
      </c>
      <c r="S25" s="13">
        <v>12</v>
      </c>
    </row>
    <row r="26" spans="1:19" x14ac:dyDescent="0.3">
      <c r="A26" s="13" t="s">
        <v>102</v>
      </c>
      <c r="B26" s="13">
        <v>1</v>
      </c>
      <c r="C26" s="13">
        <v>3</v>
      </c>
      <c r="D26" s="13">
        <v>39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6</v>
      </c>
      <c r="L26" s="13">
        <v>55</v>
      </c>
      <c r="M26" s="13">
        <v>23</v>
      </c>
      <c r="N26" s="13">
        <v>9</v>
      </c>
      <c r="O26" s="13">
        <v>3</v>
      </c>
      <c r="P26" s="13">
        <v>16</v>
      </c>
      <c r="Q26" s="13">
        <v>0</v>
      </c>
      <c r="R26" s="13">
        <v>0</v>
      </c>
      <c r="S26" s="13">
        <v>32</v>
      </c>
    </row>
    <row r="27" spans="1:19" x14ac:dyDescent="0.3">
      <c r="A27" s="13" t="s">
        <v>9</v>
      </c>
      <c r="B27" s="13">
        <v>1</v>
      </c>
      <c r="C27" s="13">
        <v>6</v>
      </c>
      <c r="D27" s="13">
        <v>402</v>
      </c>
      <c r="E27" s="13">
        <v>0</v>
      </c>
      <c r="F27" s="13">
        <v>0</v>
      </c>
      <c r="G27" s="13">
        <v>2</v>
      </c>
      <c r="H27" s="13">
        <v>23</v>
      </c>
      <c r="I27" s="13">
        <v>5</v>
      </c>
      <c r="J27" s="13">
        <v>356</v>
      </c>
      <c r="K27" s="13">
        <v>25</v>
      </c>
      <c r="L27" s="25">
        <v>1006</v>
      </c>
      <c r="M27" s="13">
        <v>139</v>
      </c>
      <c r="N27" s="13">
        <v>12</v>
      </c>
      <c r="O27" s="13">
        <v>6</v>
      </c>
      <c r="P27" s="13">
        <v>211</v>
      </c>
      <c r="Q27" s="13">
        <v>6</v>
      </c>
      <c r="R27" s="13">
        <v>14</v>
      </c>
      <c r="S27" s="13">
        <v>151</v>
      </c>
    </row>
    <row r="28" spans="1:19" x14ac:dyDescent="0.3">
      <c r="A28" s="13" t="s">
        <v>110</v>
      </c>
      <c r="B28" s="13">
        <v>1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4</v>
      </c>
      <c r="L28" s="19">
        <v>167</v>
      </c>
      <c r="M28" s="13">
        <v>34</v>
      </c>
      <c r="N28" s="13">
        <v>0</v>
      </c>
      <c r="O28" s="13">
        <v>4</v>
      </c>
      <c r="P28" s="13">
        <v>167</v>
      </c>
      <c r="Q28" s="13">
        <v>0</v>
      </c>
      <c r="R28" s="13">
        <v>0</v>
      </c>
      <c r="S28" s="13">
        <v>34</v>
      </c>
    </row>
    <row r="29" spans="1:19" x14ac:dyDescent="0.3">
      <c r="A29" s="13" t="s">
        <v>47</v>
      </c>
      <c r="B29" s="13">
        <v>1</v>
      </c>
      <c r="C29" s="13">
        <v>82</v>
      </c>
      <c r="D29" s="13">
        <v>639</v>
      </c>
      <c r="E29" s="13">
        <v>5</v>
      </c>
      <c r="F29" s="13">
        <v>181</v>
      </c>
      <c r="G29" s="13">
        <v>176</v>
      </c>
      <c r="H29" s="25">
        <v>2076</v>
      </c>
      <c r="I29" s="13">
        <v>26</v>
      </c>
      <c r="J29" s="13">
        <v>643</v>
      </c>
      <c r="K29" s="13">
        <v>293</v>
      </c>
      <c r="L29" s="25">
        <v>3632</v>
      </c>
      <c r="M29" s="13">
        <v>25</v>
      </c>
      <c r="N29" s="13">
        <v>10</v>
      </c>
      <c r="O29" s="13">
        <v>3</v>
      </c>
      <c r="P29" s="13">
        <v>83</v>
      </c>
      <c r="Q29" s="13">
        <v>1</v>
      </c>
      <c r="R29" s="13">
        <v>10</v>
      </c>
      <c r="S29" s="13">
        <v>35</v>
      </c>
    </row>
    <row r="30" spans="1:19" x14ac:dyDescent="0.3">
      <c r="A30" s="13" t="s">
        <v>224</v>
      </c>
      <c r="B30" s="13">
        <v>1</v>
      </c>
      <c r="C30" s="13">
        <v>41</v>
      </c>
      <c r="D30" s="13">
        <v>805</v>
      </c>
      <c r="E30" s="13">
        <v>1</v>
      </c>
      <c r="F30" s="13">
        <v>10</v>
      </c>
      <c r="G30" s="13">
        <v>25</v>
      </c>
      <c r="H30" s="13">
        <v>304</v>
      </c>
      <c r="I30" s="13">
        <v>0</v>
      </c>
      <c r="J30" s="13">
        <v>0</v>
      </c>
      <c r="K30" s="13">
        <v>71</v>
      </c>
      <c r="L30" s="19">
        <v>1232</v>
      </c>
      <c r="M30" s="13">
        <v>62</v>
      </c>
      <c r="N30" s="13">
        <v>35</v>
      </c>
      <c r="O30" s="13">
        <v>3</v>
      </c>
      <c r="P30" s="13">
        <v>110</v>
      </c>
      <c r="Q30" s="13">
        <v>1</v>
      </c>
      <c r="R30" s="13">
        <v>3</v>
      </c>
      <c r="S30" s="13">
        <v>97</v>
      </c>
    </row>
    <row r="31" spans="1:19" x14ac:dyDescent="0.3">
      <c r="A31" s="13" t="s">
        <v>215</v>
      </c>
      <c r="B31" s="13">
        <v>1</v>
      </c>
      <c r="C31" s="13">
        <v>1</v>
      </c>
      <c r="D31" s="13">
        <v>39</v>
      </c>
      <c r="E31" s="13">
        <v>0</v>
      </c>
      <c r="F31" s="13">
        <v>0</v>
      </c>
      <c r="G31" s="13">
        <v>1</v>
      </c>
      <c r="H31" s="13">
        <v>16</v>
      </c>
      <c r="I31" s="13">
        <v>0</v>
      </c>
      <c r="J31" s="13">
        <v>0</v>
      </c>
      <c r="K31" s="13">
        <v>3</v>
      </c>
      <c r="L31" s="13">
        <v>141</v>
      </c>
      <c r="M31" s="13">
        <v>15</v>
      </c>
      <c r="N31" s="13">
        <v>0</v>
      </c>
      <c r="O31" s="13">
        <v>1</v>
      </c>
      <c r="P31" s="13">
        <v>86</v>
      </c>
      <c r="Q31" s="13">
        <v>0</v>
      </c>
      <c r="R31" s="13">
        <v>0</v>
      </c>
      <c r="S31" s="13">
        <v>15</v>
      </c>
    </row>
    <row r="32" spans="1:19" x14ac:dyDescent="0.3">
      <c r="A32" s="13" t="s">
        <v>53</v>
      </c>
      <c r="B32" s="13">
        <v>1</v>
      </c>
      <c r="C32" s="13">
        <v>2</v>
      </c>
      <c r="D32" s="13">
        <v>63</v>
      </c>
      <c r="E32" s="13">
        <v>0</v>
      </c>
      <c r="F32" s="13">
        <v>0</v>
      </c>
      <c r="G32" s="13">
        <v>1</v>
      </c>
      <c r="H32" s="13">
        <v>24</v>
      </c>
      <c r="I32" s="13">
        <v>1</v>
      </c>
      <c r="J32" s="13">
        <v>112</v>
      </c>
      <c r="K32" s="13">
        <v>10</v>
      </c>
      <c r="L32" s="13">
        <v>389</v>
      </c>
      <c r="M32" s="13">
        <v>65</v>
      </c>
      <c r="N32" s="13">
        <v>0</v>
      </c>
      <c r="O32" s="13">
        <v>6</v>
      </c>
      <c r="P32" s="13">
        <v>190</v>
      </c>
      <c r="Q32" s="13">
        <v>0</v>
      </c>
      <c r="R32" s="13">
        <v>0</v>
      </c>
      <c r="S32" s="13">
        <v>65</v>
      </c>
    </row>
    <row r="33" spans="1:19" x14ac:dyDescent="0.3">
      <c r="A33" s="13" t="s">
        <v>145</v>
      </c>
      <c r="B33" s="13">
        <v>1</v>
      </c>
      <c r="C33" s="13">
        <v>39</v>
      </c>
      <c r="D33" s="13">
        <v>390</v>
      </c>
      <c r="E33" s="13">
        <v>0</v>
      </c>
      <c r="F33" s="13">
        <v>0</v>
      </c>
      <c r="G33" s="13">
        <v>2</v>
      </c>
      <c r="H33" s="13">
        <v>50</v>
      </c>
      <c r="I33" s="13">
        <v>0</v>
      </c>
      <c r="J33" s="13">
        <v>0</v>
      </c>
      <c r="K33" s="13">
        <v>51</v>
      </c>
      <c r="L33" s="19">
        <v>590</v>
      </c>
      <c r="M33" s="13">
        <v>20</v>
      </c>
      <c r="N33" s="13">
        <v>5</v>
      </c>
      <c r="O33" s="13">
        <v>10</v>
      </c>
      <c r="P33" s="13">
        <v>150</v>
      </c>
      <c r="Q33" s="13">
        <v>0</v>
      </c>
      <c r="R33" s="13">
        <v>0</v>
      </c>
      <c r="S33" s="13">
        <v>25</v>
      </c>
    </row>
    <row r="34" spans="1:19" x14ac:dyDescent="0.3">
      <c r="A34" s="13" t="s">
        <v>210</v>
      </c>
      <c r="B34" s="13">
        <v>1</v>
      </c>
      <c r="C34" s="13">
        <v>15</v>
      </c>
      <c r="D34" s="19">
        <v>40</v>
      </c>
      <c r="E34" s="13">
        <v>1</v>
      </c>
      <c r="F34" s="13">
        <v>15</v>
      </c>
      <c r="G34" s="13">
        <v>1</v>
      </c>
      <c r="H34" s="13">
        <v>10</v>
      </c>
      <c r="I34" s="13">
        <v>0</v>
      </c>
      <c r="J34" s="13">
        <v>0</v>
      </c>
      <c r="K34" s="13">
        <v>59</v>
      </c>
      <c r="L34" s="19">
        <v>1125</v>
      </c>
      <c r="M34" s="13">
        <v>276</v>
      </c>
      <c r="N34" s="13">
        <v>176</v>
      </c>
      <c r="O34" s="13">
        <v>32</v>
      </c>
      <c r="P34" s="13">
        <v>980</v>
      </c>
      <c r="Q34" s="13">
        <v>10</v>
      </c>
      <c r="R34" s="13">
        <v>80</v>
      </c>
      <c r="S34" s="13">
        <v>452</v>
      </c>
    </row>
    <row r="35" spans="1:19" x14ac:dyDescent="0.3">
      <c r="A35" s="13" t="s">
        <v>208</v>
      </c>
      <c r="B35" s="13">
        <v>1</v>
      </c>
      <c r="C35" s="13">
        <v>1</v>
      </c>
      <c r="D35" s="19">
        <v>40</v>
      </c>
      <c r="E35" s="13">
        <v>0</v>
      </c>
      <c r="F35" s="13">
        <v>0</v>
      </c>
      <c r="G35" s="13">
        <v>9</v>
      </c>
      <c r="H35" s="13">
        <v>63</v>
      </c>
      <c r="I35" s="13">
        <v>0</v>
      </c>
      <c r="J35" s="13">
        <v>0</v>
      </c>
      <c r="K35" s="13">
        <v>10</v>
      </c>
      <c r="L35" s="13">
        <v>103</v>
      </c>
      <c r="M35" s="13">
        <v>35</v>
      </c>
      <c r="N35" s="13">
        <v>5</v>
      </c>
      <c r="O35" s="13">
        <v>0</v>
      </c>
      <c r="P35" s="13">
        <v>0</v>
      </c>
      <c r="Q35" s="13">
        <v>0</v>
      </c>
      <c r="R35" s="13">
        <v>0</v>
      </c>
      <c r="S35" s="13">
        <v>40</v>
      </c>
    </row>
    <row r="36" spans="1:19" x14ac:dyDescent="0.3">
      <c r="A36" s="13" t="s">
        <v>3</v>
      </c>
      <c r="B36" s="13">
        <v>1</v>
      </c>
      <c r="C36" s="13">
        <v>25</v>
      </c>
      <c r="D36" s="13">
        <v>242</v>
      </c>
      <c r="E36" s="13">
        <v>0</v>
      </c>
      <c r="F36" s="13">
        <v>0</v>
      </c>
      <c r="G36" s="13">
        <v>9</v>
      </c>
      <c r="H36" s="13">
        <v>54</v>
      </c>
      <c r="I36" s="13">
        <v>3</v>
      </c>
      <c r="J36" s="13">
        <v>19</v>
      </c>
      <c r="K36" s="13">
        <v>38</v>
      </c>
      <c r="L36" s="13">
        <v>368</v>
      </c>
      <c r="M36" s="13">
        <v>36</v>
      </c>
      <c r="N36" s="13">
        <v>0</v>
      </c>
      <c r="O36" s="13">
        <v>1</v>
      </c>
      <c r="P36" s="13">
        <v>53</v>
      </c>
      <c r="Q36" s="13">
        <v>0</v>
      </c>
      <c r="R36" s="13">
        <v>0</v>
      </c>
      <c r="S36" s="13">
        <v>36</v>
      </c>
    </row>
    <row r="37" spans="1:19" x14ac:dyDescent="0.3">
      <c r="A37" s="13" t="s">
        <v>206</v>
      </c>
      <c r="B37" s="13">
        <v>1</v>
      </c>
      <c r="C37" s="13">
        <v>12</v>
      </c>
      <c r="D37" s="19">
        <v>60</v>
      </c>
      <c r="E37" s="13">
        <v>1</v>
      </c>
      <c r="F37" s="13">
        <v>8</v>
      </c>
      <c r="G37" s="13">
        <v>11</v>
      </c>
      <c r="H37" s="13">
        <v>55</v>
      </c>
      <c r="I37" s="13">
        <v>0</v>
      </c>
      <c r="J37" s="13">
        <v>0</v>
      </c>
      <c r="K37" s="13">
        <v>36</v>
      </c>
      <c r="L37" s="19">
        <v>471</v>
      </c>
      <c r="M37" s="13">
        <v>40</v>
      </c>
      <c r="N37" s="13">
        <v>0</v>
      </c>
      <c r="O37" s="13">
        <v>12</v>
      </c>
      <c r="P37" s="13">
        <v>348</v>
      </c>
      <c r="Q37" s="13">
        <v>0</v>
      </c>
      <c r="R37" s="13">
        <v>0</v>
      </c>
      <c r="S37" s="13">
        <v>40</v>
      </c>
    </row>
    <row r="38" spans="1:19" x14ac:dyDescent="0.3">
      <c r="A38" s="13" t="s">
        <v>36</v>
      </c>
      <c r="B38" s="13">
        <v>1</v>
      </c>
      <c r="C38" s="13">
        <v>65</v>
      </c>
      <c r="D38" s="19">
        <v>550</v>
      </c>
      <c r="E38" s="13">
        <v>0</v>
      </c>
      <c r="F38" s="13">
        <v>0</v>
      </c>
      <c r="G38" s="13">
        <v>18</v>
      </c>
      <c r="H38" s="19">
        <v>302</v>
      </c>
      <c r="I38" s="13">
        <v>0</v>
      </c>
      <c r="J38" s="19">
        <v>0</v>
      </c>
      <c r="K38" s="13">
        <v>84</v>
      </c>
      <c r="L38" s="19">
        <v>867</v>
      </c>
      <c r="M38" s="19">
        <v>0</v>
      </c>
      <c r="N38" s="13">
        <v>0</v>
      </c>
      <c r="O38" s="13">
        <v>1</v>
      </c>
      <c r="P38" s="19">
        <v>15</v>
      </c>
      <c r="Q38" s="13">
        <v>0</v>
      </c>
      <c r="R38" s="13">
        <v>0</v>
      </c>
      <c r="S38" s="19">
        <v>0</v>
      </c>
    </row>
    <row r="39" spans="1:19" x14ac:dyDescent="0.3">
      <c r="A39" s="13" t="s">
        <v>68</v>
      </c>
      <c r="B39" s="13">
        <v>1</v>
      </c>
      <c r="C39" s="13">
        <v>8</v>
      </c>
      <c r="D39" s="19">
        <v>160</v>
      </c>
      <c r="E39" s="13">
        <v>0</v>
      </c>
      <c r="F39" s="13">
        <v>0</v>
      </c>
      <c r="G39" s="13">
        <v>0</v>
      </c>
      <c r="H39" s="19">
        <v>0</v>
      </c>
      <c r="I39" s="13">
        <v>0</v>
      </c>
      <c r="J39" s="13">
        <v>0</v>
      </c>
      <c r="K39" s="13">
        <v>15</v>
      </c>
      <c r="L39" s="19">
        <v>216</v>
      </c>
      <c r="M39" s="19">
        <v>23</v>
      </c>
      <c r="N39" s="13">
        <v>0</v>
      </c>
      <c r="O39" s="13">
        <v>7</v>
      </c>
      <c r="P39" s="19">
        <v>56</v>
      </c>
      <c r="Q39" s="13">
        <v>0</v>
      </c>
      <c r="R39" s="13">
        <v>0</v>
      </c>
      <c r="S39" s="19">
        <v>23</v>
      </c>
    </row>
    <row r="40" spans="1:19" x14ac:dyDescent="0.3">
      <c r="A40" s="13" t="s">
        <v>11</v>
      </c>
      <c r="B40" s="13">
        <v>1</v>
      </c>
      <c r="C40" s="13">
        <v>36</v>
      </c>
      <c r="D40" s="19">
        <v>990</v>
      </c>
      <c r="E40" s="13">
        <v>2</v>
      </c>
      <c r="F40" s="19">
        <v>30</v>
      </c>
      <c r="G40" s="13">
        <v>1</v>
      </c>
      <c r="H40" s="19">
        <v>230</v>
      </c>
      <c r="I40" s="13">
        <v>1</v>
      </c>
      <c r="J40" s="19">
        <v>110</v>
      </c>
      <c r="K40" s="13">
        <v>42</v>
      </c>
      <c r="L40" s="14">
        <v>1423</v>
      </c>
      <c r="M40" s="19">
        <v>105</v>
      </c>
      <c r="N40" s="13">
        <v>30</v>
      </c>
      <c r="O40" s="13">
        <v>1</v>
      </c>
      <c r="P40" s="13">
        <v>43</v>
      </c>
      <c r="Q40" s="13">
        <v>1</v>
      </c>
      <c r="R40" s="13">
        <v>20</v>
      </c>
      <c r="S40" s="19">
        <v>135</v>
      </c>
    </row>
    <row r="41" spans="1:19" x14ac:dyDescent="0.3">
      <c r="A41" s="13" t="s">
        <v>34</v>
      </c>
      <c r="B41" s="13">
        <v>1</v>
      </c>
      <c r="C41" s="13">
        <v>7</v>
      </c>
      <c r="D41" s="19">
        <v>200</v>
      </c>
      <c r="E41" s="13">
        <v>2</v>
      </c>
      <c r="F41" s="13">
        <v>8</v>
      </c>
      <c r="G41" s="13">
        <v>6</v>
      </c>
      <c r="H41" s="19">
        <v>500</v>
      </c>
      <c r="I41" s="13">
        <v>1</v>
      </c>
      <c r="J41" s="19">
        <v>250</v>
      </c>
      <c r="K41" s="19">
        <v>19</v>
      </c>
      <c r="L41" s="19">
        <v>1218</v>
      </c>
      <c r="M41" s="19">
        <v>52</v>
      </c>
      <c r="N41" s="13">
        <v>4</v>
      </c>
      <c r="O41" s="13">
        <v>1</v>
      </c>
      <c r="P41" s="19">
        <v>250</v>
      </c>
      <c r="Q41" s="13">
        <v>2</v>
      </c>
      <c r="R41" s="13">
        <v>10</v>
      </c>
      <c r="S41" s="19">
        <v>56</v>
      </c>
    </row>
    <row r="42" spans="1:19" x14ac:dyDescent="0.3">
      <c r="A42" s="13" t="s">
        <v>100</v>
      </c>
      <c r="B42" s="13">
        <v>1</v>
      </c>
      <c r="C42" s="13">
        <v>3</v>
      </c>
      <c r="D42" s="19">
        <v>232</v>
      </c>
      <c r="E42" s="13">
        <v>0</v>
      </c>
      <c r="F42" s="13">
        <v>0</v>
      </c>
      <c r="G42" s="13">
        <v>8</v>
      </c>
      <c r="H42" s="13">
        <v>451</v>
      </c>
      <c r="I42" s="13">
        <v>2</v>
      </c>
      <c r="J42" s="19">
        <v>120</v>
      </c>
      <c r="K42" s="13">
        <v>15</v>
      </c>
      <c r="L42" s="19">
        <v>868</v>
      </c>
      <c r="M42" s="19">
        <v>12</v>
      </c>
      <c r="N42" s="13">
        <v>3</v>
      </c>
      <c r="O42" s="13">
        <v>2</v>
      </c>
      <c r="P42" s="19">
        <v>65</v>
      </c>
      <c r="Q42" s="13">
        <v>0</v>
      </c>
      <c r="R42" s="13">
        <v>0</v>
      </c>
      <c r="S42" s="19">
        <v>15</v>
      </c>
    </row>
    <row r="43" spans="1:19" x14ac:dyDescent="0.3">
      <c r="A43" s="13" t="s">
        <v>67</v>
      </c>
      <c r="B43" s="13">
        <v>1</v>
      </c>
      <c r="C43" s="13">
        <v>2</v>
      </c>
      <c r="D43" s="19">
        <v>24</v>
      </c>
      <c r="E43" s="13">
        <v>0</v>
      </c>
      <c r="F43" s="13">
        <v>0</v>
      </c>
      <c r="G43" s="13">
        <v>0</v>
      </c>
      <c r="H43" s="19">
        <v>0</v>
      </c>
      <c r="I43" s="13">
        <v>0</v>
      </c>
      <c r="J43" s="19">
        <v>0</v>
      </c>
      <c r="K43" s="13">
        <v>42</v>
      </c>
      <c r="L43" s="19">
        <v>79</v>
      </c>
      <c r="M43" s="19">
        <v>94</v>
      </c>
      <c r="N43" s="13">
        <v>0</v>
      </c>
      <c r="O43" s="13">
        <v>40</v>
      </c>
      <c r="P43" s="19">
        <v>55</v>
      </c>
      <c r="Q43" s="13">
        <v>0</v>
      </c>
      <c r="R43" s="13">
        <v>0</v>
      </c>
      <c r="S43" s="19">
        <v>94</v>
      </c>
    </row>
    <row r="44" spans="1:19" x14ac:dyDescent="0.3">
      <c r="A44" s="13" t="s">
        <v>7</v>
      </c>
      <c r="B44" s="13">
        <v>1</v>
      </c>
      <c r="C44" s="13">
        <v>0</v>
      </c>
      <c r="D44" s="19">
        <v>0</v>
      </c>
      <c r="E44" s="13">
        <v>0</v>
      </c>
      <c r="F44" s="13">
        <v>0</v>
      </c>
      <c r="G44" s="13">
        <v>1</v>
      </c>
      <c r="H44" s="13">
        <v>56</v>
      </c>
      <c r="I44" s="13">
        <v>0</v>
      </c>
      <c r="J44" s="13">
        <v>0</v>
      </c>
      <c r="K44" s="13">
        <v>1</v>
      </c>
      <c r="L44" s="13">
        <v>56</v>
      </c>
      <c r="M44" s="19">
        <v>0</v>
      </c>
      <c r="N44" s="13">
        <v>0</v>
      </c>
      <c r="O44" s="13">
        <v>0</v>
      </c>
      <c r="P44" s="19">
        <v>0</v>
      </c>
      <c r="Q44" s="13">
        <v>0</v>
      </c>
      <c r="R44" s="13">
        <v>0</v>
      </c>
      <c r="S44" s="13">
        <v>0</v>
      </c>
    </row>
    <row r="45" spans="1:19" x14ac:dyDescent="0.3">
      <c r="A45" s="13" t="s">
        <v>80</v>
      </c>
      <c r="B45" s="13">
        <v>1</v>
      </c>
      <c r="C45" s="13">
        <v>37</v>
      </c>
      <c r="D45" s="19">
        <v>576</v>
      </c>
      <c r="E45" s="13">
        <v>1</v>
      </c>
      <c r="F45" s="19">
        <v>15</v>
      </c>
      <c r="G45" s="13">
        <v>1</v>
      </c>
      <c r="H45" s="19">
        <v>8</v>
      </c>
      <c r="I45" s="13">
        <v>0</v>
      </c>
      <c r="J45" s="13">
        <v>0</v>
      </c>
      <c r="K45" s="13">
        <v>43</v>
      </c>
      <c r="L45" s="19">
        <v>620</v>
      </c>
      <c r="M45" s="19">
        <v>96</v>
      </c>
      <c r="N45" s="13">
        <v>16</v>
      </c>
      <c r="O45" s="13">
        <v>2</v>
      </c>
      <c r="P45" s="19">
        <v>20</v>
      </c>
      <c r="Q45" s="13">
        <v>2</v>
      </c>
      <c r="R45" s="13">
        <v>1</v>
      </c>
      <c r="S45" s="19">
        <v>112</v>
      </c>
    </row>
    <row r="46" spans="1:19" x14ac:dyDescent="0.3">
      <c r="A46" s="13" t="s">
        <v>4</v>
      </c>
      <c r="B46" s="13">
        <v>1</v>
      </c>
      <c r="C46" s="13">
        <v>1</v>
      </c>
      <c r="D46" s="19">
        <v>36</v>
      </c>
      <c r="E46" s="13">
        <v>0</v>
      </c>
      <c r="F46" s="13">
        <v>0</v>
      </c>
      <c r="G46" s="13">
        <v>0</v>
      </c>
      <c r="H46" s="19">
        <v>0</v>
      </c>
      <c r="I46" s="13">
        <v>0</v>
      </c>
      <c r="J46" s="13">
        <v>0</v>
      </c>
      <c r="K46" s="13">
        <v>1</v>
      </c>
      <c r="L46" s="19">
        <v>36</v>
      </c>
      <c r="M46" s="19">
        <v>55</v>
      </c>
      <c r="N46" s="13">
        <v>0</v>
      </c>
      <c r="O46" s="13">
        <v>1</v>
      </c>
      <c r="P46" s="19">
        <v>36</v>
      </c>
      <c r="Q46" s="13">
        <v>0</v>
      </c>
      <c r="R46" s="13">
        <v>0</v>
      </c>
      <c r="S46" s="19">
        <v>55</v>
      </c>
    </row>
    <row r="47" spans="1:19" x14ac:dyDescent="0.3">
      <c r="A47" s="13" t="s">
        <v>51</v>
      </c>
      <c r="B47" s="13">
        <v>1</v>
      </c>
      <c r="C47" s="13">
        <v>19</v>
      </c>
      <c r="D47" s="19">
        <v>169</v>
      </c>
      <c r="E47" s="13">
        <v>0</v>
      </c>
      <c r="F47" s="13">
        <v>0</v>
      </c>
      <c r="G47" s="13">
        <v>0</v>
      </c>
      <c r="H47" s="19">
        <v>0</v>
      </c>
      <c r="I47" s="13">
        <v>0</v>
      </c>
      <c r="J47" s="13">
        <v>0</v>
      </c>
      <c r="K47" s="13">
        <v>24</v>
      </c>
      <c r="L47" s="19">
        <v>265</v>
      </c>
      <c r="M47" s="19">
        <v>38</v>
      </c>
      <c r="N47" s="13">
        <v>28</v>
      </c>
      <c r="O47" s="13">
        <v>5</v>
      </c>
      <c r="P47" s="19">
        <v>96</v>
      </c>
      <c r="Q47" s="13">
        <v>0</v>
      </c>
      <c r="R47" s="13">
        <v>0</v>
      </c>
      <c r="S47" s="19">
        <v>66</v>
      </c>
    </row>
    <row r="48" spans="1:19" x14ac:dyDescent="0.3">
      <c r="A48" s="13" t="s">
        <v>183</v>
      </c>
      <c r="B48" s="13">
        <v>1</v>
      </c>
      <c r="C48" s="13">
        <v>30</v>
      </c>
      <c r="D48" s="14">
        <v>1145</v>
      </c>
      <c r="E48" s="13">
        <v>6</v>
      </c>
      <c r="F48" s="19">
        <v>61</v>
      </c>
      <c r="G48" s="13">
        <v>11</v>
      </c>
      <c r="H48" s="19">
        <v>192</v>
      </c>
      <c r="I48" s="13">
        <v>0</v>
      </c>
      <c r="J48" s="13">
        <v>0</v>
      </c>
      <c r="K48" s="13">
        <v>64</v>
      </c>
      <c r="L48" s="25">
        <v>2165</v>
      </c>
      <c r="M48" s="19">
        <v>365</v>
      </c>
      <c r="N48" s="13">
        <v>105</v>
      </c>
      <c r="O48" s="13">
        <v>16</v>
      </c>
      <c r="P48" s="19">
        <v>752</v>
      </c>
      <c r="Q48" s="13">
        <v>1</v>
      </c>
      <c r="R48" s="13">
        <v>15</v>
      </c>
      <c r="S48" s="13">
        <v>470</v>
      </c>
    </row>
    <row r="49" spans="1:19" x14ac:dyDescent="0.3">
      <c r="A49" s="13" t="s">
        <v>132</v>
      </c>
      <c r="B49" s="13">
        <v>1</v>
      </c>
      <c r="C49" s="13">
        <v>0</v>
      </c>
      <c r="D49" s="19">
        <v>0</v>
      </c>
      <c r="E49" s="13">
        <v>0</v>
      </c>
      <c r="F49" s="19">
        <v>0</v>
      </c>
      <c r="G49" s="13">
        <v>2</v>
      </c>
      <c r="H49" s="19">
        <v>17</v>
      </c>
      <c r="I49" s="13">
        <v>0</v>
      </c>
      <c r="J49" s="13">
        <v>0</v>
      </c>
      <c r="K49" s="13">
        <v>2</v>
      </c>
      <c r="L49" s="19">
        <v>17</v>
      </c>
      <c r="M49" s="19">
        <v>0</v>
      </c>
      <c r="N49" s="13">
        <v>0</v>
      </c>
      <c r="O49" s="13">
        <v>0</v>
      </c>
      <c r="P49" s="19">
        <v>0</v>
      </c>
      <c r="Q49" s="13">
        <v>0</v>
      </c>
      <c r="R49" s="13">
        <v>0</v>
      </c>
      <c r="S49" s="19">
        <v>0</v>
      </c>
    </row>
    <row r="50" spans="1:19" x14ac:dyDescent="0.3">
      <c r="A50" s="13" t="s">
        <v>222</v>
      </c>
      <c r="B50" s="13">
        <v>1</v>
      </c>
      <c r="C50" s="13">
        <v>31</v>
      </c>
      <c r="D50" s="19">
        <v>369</v>
      </c>
      <c r="E50" s="13">
        <v>0</v>
      </c>
      <c r="F50" s="19">
        <v>0</v>
      </c>
      <c r="G50" s="13">
        <v>1</v>
      </c>
      <c r="H50" s="19">
        <v>14</v>
      </c>
      <c r="I50" s="13">
        <v>0</v>
      </c>
      <c r="J50" s="13">
        <v>0</v>
      </c>
      <c r="K50" s="13">
        <v>40</v>
      </c>
      <c r="L50" s="19">
        <v>483</v>
      </c>
      <c r="M50" s="19">
        <v>14</v>
      </c>
      <c r="N50" s="13">
        <v>0</v>
      </c>
      <c r="O50" s="13">
        <v>8</v>
      </c>
      <c r="P50" s="19">
        <v>100</v>
      </c>
      <c r="Q50" s="13">
        <v>0</v>
      </c>
      <c r="R50" s="19">
        <v>0</v>
      </c>
      <c r="S50" s="19">
        <v>14</v>
      </c>
    </row>
    <row r="51" spans="1:19" x14ac:dyDescent="0.3">
      <c r="A51" s="13" t="s">
        <v>35</v>
      </c>
      <c r="B51" s="13">
        <v>1</v>
      </c>
      <c r="C51" s="19">
        <v>4</v>
      </c>
      <c r="D51" s="19">
        <v>100</v>
      </c>
      <c r="E51" s="13">
        <v>1</v>
      </c>
      <c r="F51" s="19">
        <v>6</v>
      </c>
      <c r="G51" s="13">
        <v>0</v>
      </c>
      <c r="H51" s="19">
        <v>0</v>
      </c>
      <c r="I51" s="13">
        <v>0</v>
      </c>
      <c r="J51" s="19">
        <v>0</v>
      </c>
      <c r="K51" s="19">
        <v>6</v>
      </c>
      <c r="L51" s="19">
        <v>121</v>
      </c>
      <c r="M51" s="19">
        <v>15</v>
      </c>
      <c r="N51" s="13">
        <v>0</v>
      </c>
      <c r="O51" s="13">
        <v>1</v>
      </c>
      <c r="P51" s="19">
        <v>15</v>
      </c>
      <c r="Q51" s="13">
        <v>0</v>
      </c>
      <c r="R51" s="13">
        <v>0</v>
      </c>
      <c r="S51" s="19">
        <v>15</v>
      </c>
    </row>
    <row r="52" spans="1:19" x14ac:dyDescent="0.3">
      <c r="A52" s="13" t="s">
        <v>381</v>
      </c>
      <c r="B52" s="13">
        <v>1</v>
      </c>
      <c r="C52" s="13">
        <v>5</v>
      </c>
      <c r="D52" s="19">
        <v>394</v>
      </c>
      <c r="E52" s="13">
        <v>0</v>
      </c>
      <c r="F52" s="19">
        <v>0</v>
      </c>
      <c r="G52" s="13">
        <v>0</v>
      </c>
      <c r="H52" s="19">
        <v>0</v>
      </c>
      <c r="I52" s="13">
        <v>0</v>
      </c>
      <c r="J52" s="19">
        <v>0</v>
      </c>
      <c r="K52" s="13">
        <v>7</v>
      </c>
      <c r="L52" s="19">
        <v>493</v>
      </c>
      <c r="M52" s="19">
        <v>9</v>
      </c>
      <c r="N52" s="13">
        <v>0</v>
      </c>
      <c r="O52" s="13">
        <v>1</v>
      </c>
      <c r="P52" s="19">
        <v>99</v>
      </c>
      <c r="Q52" s="13">
        <v>1</v>
      </c>
      <c r="R52" s="13">
        <v>0</v>
      </c>
      <c r="S52" s="19">
        <v>9</v>
      </c>
    </row>
    <row r="53" spans="1:19" x14ac:dyDescent="0.3">
      <c r="A53" s="13" t="s">
        <v>271</v>
      </c>
      <c r="B53" s="13">
        <v>1</v>
      </c>
      <c r="C53" s="13">
        <v>43</v>
      </c>
      <c r="D53" s="19">
        <v>521</v>
      </c>
      <c r="E53" s="13">
        <v>0</v>
      </c>
      <c r="F53" s="13">
        <v>0</v>
      </c>
      <c r="G53" s="13">
        <v>30</v>
      </c>
      <c r="H53" s="19">
        <v>410</v>
      </c>
      <c r="I53" s="13">
        <v>1</v>
      </c>
      <c r="J53" s="13">
        <v>92</v>
      </c>
      <c r="K53" s="13">
        <v>89</v>
      </c>
      <c r="L53" s="25">
        <v>1513</v>
      </c>
      <c r="M53" s="19">
        <v>50</v>
      </c>
      <c r="N53" s="13">
        <v>35</v>
      </c>
      <c r="O53" s="13">
        <v>15</v>
      </c>
      <c r="P53" s="19">
        <v>490</v>
      </c>
      <c r="Q53" s="13">
        <v>0</v>
      </c>
      <c r="R53" s="13">
        <v>0</v>
      </c>
      <c r="S53" s="13">
        <v>85</v>
      </c>
    </row>
    <row r="54" spans="1:19" x14ac:dyDescent="0.3">
      <c r="A54" s="13" t="s">
        <v>82</v>
      </c>
      <c r="B54" s="13">
        <v>1</v>
      </c>
      <c r="C54" s="13">
        <v>10</v>
      </c>
      <c r="D54" s="19">
        <v>340</v>
      </c>
      <c r="E54" s="13">
        <v>7</v>
      </c>
      <c r="F54" s="13">
        <v>20</v>
      </c>
      <c r="G54" s="13">
        <v>3</v>
      </c>
      <c r="H54" s="13">
        <v>38</v>
      </c>
      <c r="I54" s="13">
        <v>0</v>
      </c>
      <c r="J54" s="13">
        <v>0</v>
      </c>
      <c r="K54" s="13">
        <v>35</v>
      </c>
      <c r="L54" s="19">
        <v>601</v>
      </c>
      <c r="M54" s="19">
        <v>42</v>
      </c>
      <c r="N54" s="13">
        <v>15</v>
      </c>
      <c r="O54" s="13">
        <v>8</v>
      </c>
      <c r="P54" s="19">
        <v>157</v>
      </c>
      <c r="Q54" s="13">
        <v>7</v>
      </c>
      <c r="R54" s="13">
        <v>46</v>
      </c>
      <c r="S54" s="19">
        <v>57</v>
      </c>
    </row>
    <row r="55" spans="1:19" x14ac:dyDescent="0.3">
      <c r="A55" s="13" t="s">
        <v>377</v>
      </c>
      <c r="B55" s="13">
        <v>1</v>
      </c>
      <c r="C55" s="13">
        <v>1</v>
      </c>
      <c r="D55" s="19">
        <v>8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1</v>
      </c>
      <c r="L55" s="13">
        <v>8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</row>
    <row r="56" spans="1:19" x14ac:dyDescent="0.3">
      <c r="A56" s="13" t="s">
        <v>155</v>
      </c>
      <c r="B56" s="13">
        <v>1</v>
      </c>
      <c r="C56" s="13">
        <v>4</v>
      </c>
      <c r="D56" s="13">
        <v>68</v>
      </c>
      <c r="E56" s="13">
        <v>0</v>
      </c>
      <c r="F56" s="13">
        <v>0</v>
      </c>
      <c r="G56" s="13">
        <v>6</v>
      </c>
      <c r="H56" s="13">
        <v>197</v>
      </c>
      <c r="I56" s="13">
        <v>0</v>
      </c>
      <c r="J56" s="13">
        <v>0</v>
      </c>
      <c r="K56" s="13">
        <v>10</v>
      </c>
      <c r="L56" s="19">
        <v>265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</row>
    <row r="57" spans="1:19" x14ac:dyDescent="0.3">
      <c r="A57" s="13" t="s">
        <v>16</v>
      </c>
      <c r="B57" s="13">
        <v>1</v>
      </c>
      <c r="C57" s="13">
        <v>29</v>
      </c>
      <c r="D57" s="13">
        <v>789</v>
      </c>
      <c r="E57" s="13">
        <v>0</v>
      </c>
      <c r="F57" s="13">
        <v>0</v>
      </c>
      <c r="G57" s="13">
        <v>19</v>
      </c>
      <c r="H57" s="13">
        <v>140</v>
      </c>
      <c r="I57" s="13">
        <v>1</v>
      </c>
      <c r="J57" s="13">
        <v>110</v>
      </c>
      <c r="K57" s="13">
        <v>53</v>
      </c>
      <c r="L57" s="25">
        <v>1202</v>
      </c>
      <c r="M57" s="13">
        <v>55</v>
      </c>
      <c r="N57" s="13">
        <v>0</v>
      </c>
      <c r="O57" s="13">
        <v>4</v>
      </c>
      <c r="P57" s="13">
        <v>163</v>
      </c>
      <c r="Q57" s="13">
        <v>0</v>
      </c>
      <c r="R57" s="13">
        <v>0</v>
      </c>
      <c r="S57" s="13">
        <v>55</v>
      </c>
    </row>
    <row r="58" spans="1:19" x14ac:dyDescent="0.3">
      <c r="A58" s="13" t="s">
        <v>10</v>
      </c>
      <c r="B58" s="13">
        <v>1</v>
      </c>
      <c r="C58" s="13">
        <v>5</v>
      </c>
      <c r="D58" s="13">
        <v>109</v>
      </c>
      <c r="E58" s="13">
        <v>1</v>
      </c>
      <c r="F58" s="13">
        <v>11</v>
      </c>
      <c r="G58" s="13">
        <v>1</v>
      </c>
      <c r="H58" s="13">
        <v>20</v>
      </c>
      <c r="I58" s="13">
        <v>0</v>
      </c>
      <c r="J58" s="13">
        <v>0</v>
      </c>
      <c r="K58" s="13">
        <v>9</v>
      </c>
      <c r="L58" s="13">
        <v>169</v>
      </c>
      <c r="M58" s="13">
        <v>29</v>
      </c>
      <c r="N58" s="13">
        <v>0</v>
      </c>
      <c r="O58" s="13">
        <v>2</v>
      </c>
      <c r="P58" s="13">
        <v>29</v>
      </c>
      <c r="Q58" s="13">
        <v>0</v>
      </c>
      <c r="R58" s="13">
        <v>0</v>
      </c>
      <c r="S58" s="13">
        <v>29</v>
      </c>
    </row>
    <row r="59" spans="1:19" x14ac:dyDescent="0.3">
      <c r="A59" s="13" t="s">
        <v>6</v>
      </c>
      <c r="B59" s="13">
        <v>1</v>
      </c>
      <c r="C59" s="13">
        <v>6</v>
      </c>
      <c r="D59" s="13">
        <v>1224</v>
      </c>
      <c r="E59" s="13">
        <v>0</v>
      </c>
      <c r="F59" s="13">
        <v>0</v>
      </c>
      <c r="G59" s="13">
        <v>3</v>
      </c>
      <c r="H59" s="13">
        <v>45</v>
      </c>
      <c r="I59" s="13">
        <v>2</v>
      </c>
      <c r="J59" s="13">
        <v>108</v>
      </c>
      <c r="K59" s="13">
        <v>23</v>
      </c>
      <c r="L59" s="13">
        <v>1600</v>
      </c>
      <c r="M59" s="13">
        <v>37</v>
      </c>
      <c r="N59" s="13">
        <v>11</v>
      </c>
      <c r="O59" s="13">
        <v>12</v>
      </c>
      <c r="P59" s="13">
        <v>223</v>
      </c>
      <c r="Q59" s="13">
        <v>0</v>
      </c>
      <c r="R59" s="13">
        <v>0</v>
      </c>
      <c r="S59" s="13">
        <v>48</v>
      </c>
    </row>
    <row r="60" spans="1:19" x14ac:dyDescent="0.3">
      <c r="A60" s="13" t="s">
        <v>17</v>
      </c>
      <c r="B60" s="13">
        <v>1</v>
      </c>
      <c r="C60" s="13">
        <v>75</v>
      </c>
      <c r="D60" s="25">
        <v>3034</v>
      </c>
      <c r="E60" s="13">
        <v>17</v>
      </c>
      <c r="F60" s="13">
        <v>148</v>
      </c>
      <c r="G60" s="13">
        <v>13</v>
      </c>
      <c r="H60" s="13">
        <v>267</v>
      </c>
      <c r="I60" s="13">
        <v>39</v>
      </c>
      <c r="J60" s="13">
        <v>868</v>
      </c>
      <c r="K60" s="13">
        <v>170</v>
      </c>
      <c r="L60" s="14">
        <v>5210</v>
      </c>
      <c r="M60" s="13">
        <v>160</v>
      </c>
      <c r="N60" s="13">
        <v>27</v>
      </c>
      <c r="O60" s="13">
        <v>21</v>
      </c>
      <c r="P60" s="13">
        <v>875</v>
      </c>
      <c r="Q60" s="13">
        <v>5</v>
      </c>
      <c r="R60" s="13">
        <v>18</v>
      </c>
      <c r="S60" s="13">
        <v>187</v>
      </c>
    </row>
    <row r="61" spans="1:19" x14ac:dyDescent="0.3">
      <c r="A61" s="13" t="s">
        <v>23</v>
      </c>
      <c r="B61" s="13">
        <v>1</v>
      </c>
      <c r="C61" s="13">
        <v>8</v>
      </c>
      <c r="D61" s="13">
        <v>75</v>
      </c>
      <c r="E61" s="13">
        <v>0</v>
      </c>
      <c r="F61" s="13">
        <v>0</v>
      </c>
      <c r="G61" s="13">
        <v>0</v>
      </c>
      <c r="H61" s="13">
        <v>0</v>
      </c>
      <c r="I61" s="13">
        <v>2</v>
      </c>
      <c r="J61" s="13">
        <v>271</v>
      </c>
      <c r="K61" s="13">
        <v>24</v>
      </c>
      <c r="L61" s="19">
        <v>661</v>
      </c>
      <c r="M61" s="13">
        <v>25</v>
      </c>
      <c r="N61" s="13">
        <v>5</v>
      </c>
      <c r="O61" s="13">
        <v>9</v>
      </c>
      <c r="P61" s="13">
        <v>285</v>
      </c>
      <c r="Q61" s="13">
        <v>5</v>
      </c>
      <c r="R61" s="13">
        <v>30</v>
      </c>
      <c r="S61" s="13">
        <v>30</v>
      </c>
    </row>
    <row r="62" spans="1:19" x14ac:dyDescent="0.3">
      <c r="A62" s="13" t="s">
        <v>64</v>
      </c>
      <c r="B62" s="13">
        <v>1</v>
      </c>
      <c r="C62" s="13">
        <v>1</v>
      </c>
      <c r="D62" s="13">
        <v>135</v>
      </c>
      <c r="E62" s="13">
        <v>0</v>
      </c>
      <c r="F62" s="13">
        <v>0</v>
      </c>
      <c r="G62" s="13">
        <v>2</v>
      </c>
      <c r="H62" s="19">
        <v>30</v>
      </c>
      <c r="I62" s="13">
        <v>0</v>
      </c>
      <c r="J62" s="13">
        <v>0</v>
      </c>
      <c r="K62" s="13">
        <v>4</v>
      </c>
      <c r="L62" s="19">
        <v>285</v>
      </c>
      <c r="M62" s="13">
        <v>30</v>
      </c>
      <c r="N62" s="13">
        <v>0</v>
      </c>
      <c r="O62" s="13">
        <v>1</v>
      </c>
      <c r="P62" s="13">
        <v>135</v>
      </c>
      <c r="Q62" s="13">
        <v>1</v>
      </c>
      <c r="R62" s="13">
        <v>120</v>
      </c>
      <c r="S62" s="13">
        <v>30</v>
      </c>
    </row>
    <row r="63" spans="1:19" x14ac:dyDescent="0.3">
      <c r="A63" s="13" t="s">
        <v>232</v>
      </c>
      <c r="B63" s="13">
        <v>1</v>
      </c>
      <c r="C63" s="13">
        <v>12</v>
      </c>
      <c r="D63" s="13">
        <v>490</v>
      </c>
      <c r="E63" s="13">
        <v>0</v>
      </c>
      <c r="F63" s="13">
        <v>0</v>
      </c>
      <c r="G63" s="13">
        <v>10</v>
      </c>
      <c r="H63" s="13">
        <v>185</v>
      </c>
      <c r="I63" s="13">
        <v>0</v>
      </c>
      <c r="J63" s="13">
        <v>0</v>
      </c>
      <c r="K63" s="13">
        <v>28</v>
      </c>
      <c r="L63" s="13">
        <v>857</v>
      </c>
      <c r="M63" s="13">
        <v>67</v>
      </c>
      <c r="N63" s="13">
        <v>0</v>
      </c>
      <c r="O63" s="13">
        <v>6</v>
      </c>
      <c r="P63" s="13">
        <v>182</v>
      </c>
      <c r="Q63" s="13">
        <v>0</v>
      </c>
      <c r="R63" s="13">
        <v>0</v>
      </c>
      <c r="S63" s="13">
        <v>67</v>
      </c>
    </row>
    <row r="64" spans="1:19" x14ac:dyDescent="0.3">
      <c r="A64" s="13" t="s">
        <v>13</v>
      </c>
      <c r="B64" s="13">
        <v>1</v>
      </c>
      <c r="C64" s="13">
        <v>34</v>
      </c>
      <c r="D64" s="19">
        <v>150</v>
      </c>
      <c r="E64" s="13">
        <v>0</v>
      </c>
      <c r="F64" s="13">
        <v>0</v>
      </c>
      <c r="G64" s="13">
        <v>67</v>
      </c>
      <c r="H64" s="13">
        <v>282</v>
      </c>
      <c r="I64" s="13">
        <v>0</v>
      </c>
      <c r="J64" s="13">
        <v>0</v>
      </c>
      <c r="K64" s="13">
        <v>107</v>
      </c>
      <c r="L64" s="19">
        <v>609</v>
      </c>
      <c r="M64" s="13">
        <v>39</v>
      </c>
      <c r="N64" s="13">
        <v>3</v>
      </c>
      <c r="O64" s="13">
        <v>6</v>
      </c>
      <c r="P64" s="13">
        <v>177</v>
      </c>
      <c r="Q64" s="13">
        <v>0</v>
      </c>
      <c r="R64" s="13">
        <v>0</v>
      </c>
      <c r="S64" s="13">
        <v>42</v>
      </c>
    </row>
    <row r="65" spans="1:19" x14ac:dyDescent="0.3">
      <c r="A65" s="13" t="s">
        <v>70</v>
      </c>
      <c r="B65" s="13">
        <v>1</v>
      </c>
      <c r="C65" s="13">
        <v>52</v>
      </c>
      <c r="D65" s="13">
        <v>52</v>
      </c>
      <c r="E65" s="13">
        <v>0</v>
      </c>
      <c r="F65" s="13">
        <v>0</v>
      </c>
      <c r="G65" s="13">
        <v>35</v>
      </c>
      <c r="H65" s="13">
        <v>35</v>
      </c>
      <c r="I65" s="13">
        <v>1</v>
      </c>
      <c r="J65" s="13">
        <v>76</v>
      </c>
      <c r="K65" s="13">
        <v>94</v>
      </c>
      <c r="L65" s="13">
        <v>443</v>
      </c>
      <c r="M65" s="13">
        <v>52</v>
      </c>
      <c r="N65" s="13">
        <v>0</v>
      </c>
      <c r="O65" s="13">
        <v>6</v>
      </c>
      <c r="P65" s="13">
        <v>280</v>
      </c>
      <c r="Q65" s="13">
        <v>0</v>
      </c>
      <c r="R65" s="13">
        <v>0</v>
      </c>
      <c r="S65" s="13">
        <v>52</v>
      </c>
    </row>
    <row r="66" spans="1:19" x14ac:dyDescent="0.3">
      <c r="A66" s="13" t="s">
        <v>78</v>
      </c>
      <c r="B66" s="13">
        <v>1</v>
      </c>
      <c r="C66" s="13">
        <v>11</v>
      </c>
      <c r="D66" s="13">
        <v>137</v>
      </c>
      <c r="E66" s="13">
        <v>2</v>
      </c>
      <c r="F66" s="13">
        <v>6</v>
      </c>
      <c r="G66" s="13">
        <v>22</v>
      </c>
      <c r="H66" s="13">
        <v>279</v>
      </c>
      <c r="I66" s="13">
        <v>1</v>
      </c>
      <c r="J66" s="13">
        <v>10</v>
      </c>
      <c r="K66" s="13">
        <v>43</v>
      </c>
      <c r="L66" s="13">
        <v>494</v>
      </c>
      <c r="M66" s="13">
        <v>23</v>
      </c>
      <c r="N66" s="13">
        <v>4</v>
      </c>
      <c r="O66" s="13">
        <v>6</v>
      </c>
      <c r="P66" s="13">
        <v>58</v>
      </c>
      <c r="Q66" s="13">
        <v>1</v>
      </c>
      <c r="R66" s="13">
        <v>4</v>
      </c>
      <c r="S66" s="13">
        <v>27</v>
      </c>
    </row>
    <row r="67" spans="1:19" x14ac:dyDescent="0.3">
      <c r="A67" s="13" t="s">
        <v>28</v>
      </c>
      <c r="B67" s="13">
        <v>1</v>
      </c>
      <c r="C67" s="13">
        <v>3</v>
      </c>
      <c r="D67" s="13">
        <v>150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3</v>
      </c>
      <c r="L67" s="19">
        <v>150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</row>
    <row r="68" spans="1:19" x14ac:dyDescent="0.3">
      <c r="A68" s="13" t="s">
        <v>87</v>
      </c>
      <c r="B68" s="13">
        <v>1</v>
      </c>
      <c r="C68" s="13">
        <v>29</v>
      </c>
      <c r="D68" s="13">
        <v>444</v>
      </c>
      <c r="E68" s="13">
        <v>0</v>
      </c>
      <c r="F68" s="13">
        <v>0</v>
      </c>
      <c r="G68" s="13">
        <v>10</v>
      </c>
      <c r="H68" s="13">
        <v>144</v>
      </c>
      <c r="I68" s="13">
        <v>0</v>
      </c>
      <c r="J68" s="13">
        <v>0</v>
      </c>
      <c r="K68" s="13">
        <v>55</v>
      </c>
      <c r="L68" s="14">
        <v>1003</v>
      </c>
      <c r="M68" s="13">
        <v>48</v>
      </c>
      <c r="N68" s="13">
        <v>12</v>
      </c>
      <c r="O68" s="13">
        <v>10</v>
      </c>
      <c r="P68" s="13">
        <v>367</v>
      </c>
      <c r="Q68" s="13">
        <v>6</v>
      </c>
      <c r="R68" s="13">
        <v>48</v>
      </c>
      <c r="S68" s="13">
        <v>60</v>
      </c>
    </row>
    <row r="69" spans="1:19" x14ac:dyDescent="0.3">
      <c r="A69" s="13" t="s">
        <v>89</v>
      </c>
      <c r="B69" s="13">
        <v>1</v>
      </c>
      <c r="C69" s="13">
        <v>22</v>
      </c>
      <c r="D69" s="13">
        <v>367</v>
      </c>
      <c r="E69" s="13">
        <v>0</v>
      </c>
      <c r="F69" s="13">
        <v>0</v>
      </c>
      <c r="G69" s="13">
        <v>1</v>
      </c>
      <c r="H69" s="13">
        <v>1</v>
      </c>
      <c r="I69" s="13">
        <v>3</v>
      </c>
      <c r="J69" s="13">
        <v>63</v>
      </c>
      <c r="K69" s="13">
        <v>26</v>
      </c>
      <c r="L69" s="13">
        <v>431</v>
      </c>
      <c r="M69" s="13">
        <v>26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26</v>
      </c>
    </row>
    <row r="70" spans="1:19" x14ac:dyDescent="0.3">
      <c r="A70" s="13" t="s">
        <v>24</v>
      </c>
      <c r="B70" s="13">
        <v>1</v>
      </c>
      <c r="C70" s="13">
        <v>3</v>
      </c>
      <c r="D70" s="19">
        <v>450</v>
      </c>
      <c r="E70" s="13">
        <v>1</v>
      </c>
      <c r="F70" s="13">
        <v>18</v>
      </c>
      <c r="G70" s="13">
        <v>1</v>
      </c>
      <c r="H70" s="13">
        <v>140</v>
      </c>
      <c r="I70" s="13">
        <v>2</v>
      </c>
      <c r="J70" s="13">
        <v>137</v>
      </c>
      <c r="K70" s="13">
        <v>8</v>
      </c>
      <c r="L70" s="13">
        <v>839</v>
      </c>
      <c r="M70" s="13">
        <v>25</v>
      </c>
      <c r="N70" s="13">
        <v>0</v>
      </c>
      <c r="O70" s="13">
        <v>1</v>
      </c>
      <c r="P70" s="13">
        <v>94</v>
      </c>
      <c r="Q70" s="13">
        <v>0</v>
      </c>
      <c r="R70" s="13">
        <v>0</v>
      </c>
      <c r="S70" s="13">
        <v>25</v>
      </c>
    </row>
    <row r="71" spans="1:19" x14ac:dyDescent="0.3">
      <c r="A71" s="13" t="s">
        <v>57</v>
      </c>
      <c r="B71" s="13">
        <v>1</v>
      </c>
      <c r="C71" s="13">
        <v>1</v>
      </c>
      <c r="D71" s="19">
        <v>35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1</v>
      </c>
      <c r="L71" s="19">
        <v>35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</row>
    <row r="72" spans="1:19" x14ac:dyDescent="0.3">
      <c r="A72" s="13" t="s">
        <v>61</v>
      </c>
      <c r="B72" s="13">
        <v>1</v>
      </c>
      <c r="C72" s="13">
        <v>6</v>
      </c>
      <c r="D72" s="13">
        <v>13</v>
      </c>
      <c r="E72" s="13">
        <v>0</v>
      </c>
      <c r="F72" s="13">
        <v>0</v>
      </c>
      <c r="G72" s="13">
        <v>6</v>
      </c>
      <c r="H72" s="13">
        <v>31</v>
      </c>
      <c r="I72" s="13">
        <v>0</v>
      </c>
      <c r="J72" s="13">
        <v>0</v>
      </c>
      <c r="K72" s="13">
        <v>16</v>
      </c>
      <c r="L72" s="13">
        <v>49</v>
      </c>
      <c r="M72" s="13">
        <v>5</v>
      </c>
      <c r="N72" s="13">
        <v>0</v>
      </c>
      <c r="O72" s="13">
        <v>4</v>
      </c>
      <c r="P72" s="13">
        <v>5</v>
      </c>
      <c r="Q72" s="13">
        <v>0</v>
      </c>
      <c r="R72" s="13">
        <v>0</v>
      </c>
      <c r="S72" s="13">
        <v>5</v>
      </c>
    </row>
    <row r="73" spans="1:19" x14ac:dyDescent="0.3">
      <c r="A73" s="13" t="s">
        <v>81</v>
      </c>
      <c r="B73" s="13">
        <v>1</v>
      </c>
      <c r="C73" s="13">
        <v>2</v>
      </c>
      <c r="D73" s="19">
        <v>126</v>
      </c>
      <c r="E73" s="13">
        <v>0</v>
      </c>
      <c r="F73" s="13">
        <v>0</v>
      </c>
      <c r="G73" s="13">
        <v>0</v>
      </c>
      <c r="H73" s="19">
        <v>0</v>
      </c>
      <c r="I73" s="13">
        <v>28</v>
      </c>
      <c r="J73" s="13">
        <v>144</v>
      </c>
      <c r="K73" s="13">
        <v>33</v>
      </c>
      <c r="L73" s="19">
        <v>315</v>
      </c>
      <c r="M73" s="13">
        <v>12</v>
      </c>
      <c r="N73" s="13">
        <v>0</v>
      </c>
      <c r="O73" s="13">
        <v>3</v>
      </c>
      <c r="P73" s="13">
        <v>45</v>
      </c>
      <c r="Q73" s="13">
        <v>0</v>
      </c>
      <c r="R73" s="13">
        <v>0</v>
      </c>
      <c r="S73" s="13">
        <v>12</v>
      </c>
    </row>
    <row r="74" spans="1:19" x14ac:dyDescent="0.3">
      <c r="A74" s="13" t="s">
        <v>90</v>
      </c>
      <c r="B74" s="13">
        <v>1</v>
      </c>
      <c r="C74" s="13">
        <v>2</v>
      </c>
      <c r="D74" s="19">
        <v>61</v>
      </c>
      <c r="E74" s="13">
        <v>0</v>
      </c>
      <c r="F74" s="13">
        <v>0</v>
      </c>
      <c r="G74" s="13">
        <v>4</v>
      </c>
      <c r="H74" s="13">
        <v>122</v>
      </c>
      <c r="I74" s="13">
        <v>4</v>
      </c>
      <c r="J74" s="13">
        <v>161</v>
      </c>
      <c r="K74" s="13">
        <v>12</v>
      </c>
      <c r="L74" s="19">
        <v>488</v>
      </c>
      <c r="M74" s="13">
        <v>22</v>
      </c>
      <c r="N74" s="13">
        <v>8</v>
      </c>
      <c r="O74" s="13">
        <v>1</v>
      </c>
      <c r="P74" s="13">
        <v>132</v>
      </c>
      <c r="Q74" s="13">
        <v>1</v>
      </c>
      <c r="R74" s="13">
        <v>12</v>
      </c>
      <c r="S74" s="13">
        <v>30</v>
      </c>
    </row>
    <row r="75" spans="1:19" x14ac:dyDescent="0.3">
      <c r="A75" s="13" t="s">
        <v>39</v>
      </c>
      <c r="B75" s="13">
        <v>1</v>
      </c>
      <c r="C75" s="13">
        <v>8</v>
      </c>
      <c r="D75" s="13">
        <v>857</v>
      </c>
      <c r="E75" s="13">
        <v>2</v>
      </c>
      <c r="F75" s="19">
        <v>32</v>
      </c>
      <c r="G75" s="13">
        <v>1</v>
      </c>
      <c r="H75" s="13">
        <v>19</v>
      </c>
      <c r="I75" s="13">
        <v>0</v>
      </c>
      <c r="J75" s="13">
        <v>0</v>
      </c>
      <c r="K75" s="13">
        <v>21</v>
      </c>
      <c r="L75" s="13">
        <v>1141</v>
      </c>
      <c r="M75" s="13">
        <v>45</v>
      </c>
      <c r="N75" s="13">
        <v>11</v>
      </c>
      <c r="O75" s="13">
        <v>6</v>
      </c>
      <c r="P75" s="13">
        <v>208</v>
      </c>
      <c r="Q75" s="13">
        <v>4</v>
      </c>
      <c r="R75" s="13">
        <v>25</v>
      </c>
      <c r="S75" s="13">
        <v>56</v>
      </c>
    </row>
    <row r="76" spans="1:19" s="159" customFormat="1" x14ac:dyDescent="0.3">
      <c r="A76" s="52" t="s">
        <v>1487</v>
      </c>
      <c r="B76" s="138"/>
      <c r="C76" s="165">
        <f t="shared" ref="C76:S76" si="0">SUM(C3:C75)</f>
        <v>1492</v>
      </c>
      <c r="D76" s="165">
        <f t="shared" si="0"/>
        <v>26898</v>
      </c>
      <c r="E76" s="165">
        <f t="shared" si="0"/>
        <v>109</v>
      </c>
      <c r="F76" s="165">
        <f t="shared" si="0"/>
        <v>1001</v>
      </c>
      <c r="G76" s="76">
        <f t="shared" si="0"/>
        <v>1176</v>
      </c>
      <c r="H76" s="165">
        <f t="shared" si="0"/>
        <v>15618</v>
      </c>
      <c r="I76" s="76">
        <f t="shared" si="0"/>
        <v>211</v>
      </c>
      <c r="J76" s="76">
        <f t="shared" si="0"/>
        <v>5909</v>
      </c>
      <c r="K76" s="76">
        <f t="shared" si="0"/>
        <v>3484</v>
      </c>
      <c r="L76" s="165">
        <f t="shared" si="0"/>
        <v>60443</v>
      </c>
      <c r="M76" s="76">
        <f t="shared" si="0"/>
        <v>3781</v>
      </c>
      <c r="N76" s="76">
        <f t="shared" si="0"/>
        <v>680</v>
      </c>
      <c r="O76" s="76">
        <f t="shared" si="0"/>
        <v>419</v>
      </c>
      <c r="P76" s="76">
        <f t="shared" si="0"/>
        <v>10578</v>
      </c>
      <c r="Q76" s="76">
        <f t="shared" si="0"/>
        <v>79</v>
      </c>
      <c r="R76" s="76">
        <f t="shared" si="0"/>
        <v>610</v>
      </c>
      <c r="S76" s="76">
        <f t="shared" si="0"/>
        <v>4461</v>
      </c>
    </row>
    <row r="77" spans="1:19" s="159" customFormat="1" x14ac:dyDescent="0.3">
      <c r="A77" s="51" t="s">
        <v>1488</v>
      </c>
      <c r="B77" s="139"/>
      <c r="C77" s="174">
        <f>C76/73</f>
        <v>20.438356164383563</v>
      </c>
      <c r="D77" s="174">
        <f t="shared" ref="D77:S77" si="1">D76/73</f>
        <v>368.46575342465752</v>
      </c>
      <c r="E77" s="174">
        <f t="shared" si="1"/>
        <v>1.4931506849315068</v>
      </c>
      <c r="F77" s="174">
        <f t="shared" si="1"/>
        <v>13.712328767123287</v>
      </c>
      <c r="G77" s="174">
        <f t="shared" si="1"/>
        <v>16.109589041095891</v>
      </c>
      <c r="H77" s="174">
        <f t="shared" si="1"/>
        <v>213.94520547945206</v>
      </c>
      <c r="I77" s="174">
        <f t="shared" si="1"/>
        <v>2.8904109589041096</v>
      </c>
      <c r="J77" s="174">
        <f t="shared" si="1"/>
        <v>80.945205479452056</v>
      </c>
      <c r="K77" s="174">
        <f t="shared" si="1"/>
        <v>47.726027397260275</v>
      </c>
      <c r="L77" s="174">
        <f t="shared" si="1"/>
        <v>827.98630136986299</v>
      </c>
      <c r="M77" s="174">
        <f t="shared" si="1"/>
        <v>51.794520547945204</v>
      </c>
      <c r="N77" s="174">
        <f t="shared" si="1"/>
        <v>9.3150684931506849</v>
      </c>
      <c r="O77" s="174">
        <f t="shared" si="1"/>
        <v>5.7397260273972606</v>
      </c>
      <c r="P77" s="174">
        <f t="shared" si="1"/>
        <v>144.9041095890411</v>
      </c>
      <c r="Q77" s="174">
        <f t="shared" si="1"/>
        <v>1.0821917808219179</v>
      </c>
      <c r="R77" s="174">
        <f t="shared" si="1"/>
        <v>8.3561643835616444</v>
      </c>
      <c r="S77" s="174">
        <f t="shared" si="1"/>
        <v>61.109589041095887</v>
      </c>
    </row>
    <row r="78" spans="1:19" s="159" customFormat="1" x14ac:dyDescent="0.3"/>
    <row r="79" spans="1:19" x14ac:dyDescent="0.3">
      <c r="A79" s="13" t="s">
        <v>254</v>
      </c>
      <c r="B79" s="13">
        <v>2</v>
      </c>
      <c r="C79" s="13">
        <v>60</v>
      </c>
      <c r="D79" s="19">
        <v>220</v>
      </c>
      <c r="E79" s="13">
        <v>0</v>
      </c>
      <c r="F79" s="13">
        <v>0</v>
      </c>
      <c r="G79" s="13">
        <v>20</v>
      </c>
      <c r="H79" s="13">
        <v>100</v>
      </c>
      <c r="I79" s="13">
        <v>0</v>
      </c>
      <c r="J79" s="19">
        <v>0</v>
      </c>
      <c r="K79" s="13">
        <v>84</v>
      </c>
      <c r="L79" s="19">
        <v>525</v>
      </c>
      <c r="M79" s="13">
        <v>70</v>
      </c>
      <c r="N79" s="13">
        <v>5</v>
      </c>
      <c r="O79" s="13">
        <v>3</v>
      </c>
      <c r="P79" s="13">
        <v>200</v>
      </c>
      <c r="Q79" s="13">
        <v>1</v>
      </c>
      <c r="R79" s="13">
        <v>5</v>
      </c>
      <c r="S79" s="13">
        <v>75</v>
      </c>
    </row>
    <row r="80" spans="1:19" x14ac:dyDescent="0.3">
      <c r="A80" s="13" t="s">
        <v>260</v>
      </c>
      <c r="B80" s="13">
        <v>2</v>
      </c>
      <c r="C80" s="13">
        <v>40</v>
      </c>
      <c r="D80" s="25">
        <v>1490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45</v>
      </c>
      <c r="L80" s="25">
        <v>1985</v>
      </c>
      <c r="M80" s="13">
        <v>199</v>
      </c>
      <c r="N80" s="13">
        <v>0</v>
      </c>
      <c r="O80" s="13">
        <v>5</v>
      </c>
      <c r="P80" s="13">
        <v>495</v>
      </c>
      <c r="Q80" s="13">
        <v>0</v>
      </c>
      <c r="R80" s="13">
        <v>0</v>
      </c>
      <c r="S80" s="13">
        <v>199</v>
      </c>
    </row>
    <row r="81" spans="1:19" x14ac:dyDescent="0.3">
      <c r="A81" s="13" t="s">
        <v>173</v>
      </c>
      <c r="B81" s="13">
        <v>2</v>
      </c>
      <c r="C81" s="13">
        <v>25</v>
      </c>
      <c r="D81" s="13">
        <v>164</v>
      </c>
      <c r="E81" s="13">
        <v>9</v>
      </c>
      <c r="F81" s="13">
        <v>95</v>
      </c>
      <c r="G81" s="13">
        <v>15</v>
      </c>
      <c r="H81" s="13">
        <v>122</v>
      </c>
      <c r="I81" s="13">
        <v>3</v>
      </c>
      <c r="J81" s="13">
        <v>97</v>
      </c>
      <c r="K81" s="13">
        <v>69</v>
      </c>
      <c r="L81" s="13">
        <v>634</v>
      </c>
      <c r="M81" s="13">
        <v>54</v>
      </c>
      <c r="N81" s="13">
        <v>15</v>
      </c>
      <c r="O81" s="13">
        <v>8</v>
      </c>
      <c r="P81" s="13">
        <v>67</v>
      </c>
      <c r="Q81" s="13">
        <v>9</v>
      </c>
      <c r="R81" s="13">
        <v>89</v>
      </c>
      <c r="S81" s="13">
        <v>69</v>
      </c>
    </row>
    <row r="82" spans="1:19" x14ac:dyDescent="0.3">
      <c r="A82" s="13" t="s">
        <v>45</v>
      </c>
      <c r="B82" s="13">
        <v>2</v>
      </c>
      <c r="C82" s="13">
        <v>96</v>
      </c>
      <c r="D82" s="19">
        <v>120</v>
      </c>
      <c r="E82" s="13">
        <v>0</v>
      </c>
      <c r="F82" s="13">
        <v>0</v>
      </c>
      <c r="G82" s="13">
        <v>12</v>
      </c>
      <c r="H82" s="19">
        <v>36</v>
      </c>
      <c r="I82" s="13">
        <v>0</v>
      </c>
      <c r="J82" s="19">
        <v>0</v>
      </c>
      <c r="K82" s="13">
        <v>115</v>
      </c>
      <c r="L82" s="19">
        <v>266</v>
      </c>
      <c r="M82" s="13">
        <v>12</v>
      </c>
      <c r="N82" s="13">
        <v>0</v>
      </c>
      <c r="O82" s="13">
        <v>7</v>
      </c>
      <c r="P82" s="13">
        <v>110</v>
      </c>
      <c r="Q82" s="13">
        <v>0</v>
      </c>
      <c r="R82" s="13">
        <v>0</v>
      </c>
      <c r="S82" s="13">
        <v>12</v>
      </c>
    </row>
    <row r="83" spans="1:19" x14ac:dyDescent="0.3">
      <c r="A83" s="13" t="s">
        <v>291</v>
      </c>
      <c r="B83" s="13">
        <v>2</v>
      </c>
      <c r="C83" s="13">
        <v>10</v>
      </c>
      <c r="D83" s="13">
        <v>206</v>
      </c>
      <c r="E83" s="13">
        <v>48</v>
      </c>
      <c r="F83" s="13">
        <v>499</v>
      </c>
      <c r="G83" s="13">
        <v>100</v>
      </c>
      <c r="H83" s="13">
        <v>349</v>
      </c>
      <c r="I83" s="13">
        <v>22</v>
      </c>
      <c r="J83" s="13">
        <v>396</v>
      </c>
      <c r="K83" s="13">
        <v>204</v>
      </c>
      <c r="L83" s="19">
        <v>1807</v>
      </c>
      <c r="M83" s="13">
        <v>150</v>
      </c>
      <c r="N83" s="13">
        <v>0</v>
      </c>
      <c r="O83" s="13">
        <v>13</v>
      </c>
      <c r="P83" s="13">
        <v>278</v>
      </c>
      <c r="Q83" s="13">
        <v>11</v>
      </c>
      <c r="R83" s="13">
        <v>79</v>
      </c>
      <c r="S83" s="13">
        <v>150</v>
      </c>
    </row>
    <row r="84" spans="1:19" x14ac:dyDescent="0.3">
      <c r="A84" s="13" t="s">
        <v>272</v>
      </c>
      <c r="B84" s="13">
        <v>2</v>
      </c>
      <c r="C84" s="13">
        <v>279</v>
      </c>
      <c r="D84" s="14">
        <v>3547</v>
      </c>
      <c r="E84" s="13">
        <v>17</v>
      </c>
      <c r="F84" s="13">
        <v>139</v>
      </c>
      <c r="G84" s="13">
        <v>187</v>
      </c>
      <c r="H84" s="25">
        <v>1090</v>
      </c>
      <c r="I84" s="13">
        <v>51</v>
      </c>
      <c r="J84" s="25">
        <v>1041</v>
      </c>
      <c r="K84" s="13">
        <v>575</v>
      </c>
      <c r="L84" s="25">
        <v>6980</v>
      </c>
      <c r="M84" s="13">
        <v>208</v>
      </c>
      <c r="N84" s="13">
        <v>19</v>
      </c>
      <c r="O84" s="13">
        <v>35</v>
      </c>
      <c r="P84" s="25">
        <v>1115</v>
      </c>
      <c r="Q84" s="13">
        <v>6</v>
      </c>
      <c r="R84" s="13">
        <v>48</v>
      </c>
      <c r="S84" s="13">
        <v>227</v>
      </c>
    </row>
    <row r="85" spans="1:19" x14ac:dyDescent="0.3">
      <c r="A85" s="13" t="s">
        <v>93</v>
      </c>
      <c r="B85" s="13">
        <v>2</v>
      </c>
      <c r="C85" s="13">
        <v>7</v>
      </c>
      <c r="D85" s="13">
        <v>300</v>
      </c>
      <c r="E85" s="13">
        <v>2</v>
      </c>
      <c r="F85" s="13">
        <v>33</v>
      </c>
      <c r="G85" s="13">
        <v>0</v>
      </c>
      <c r="H85" s="13">
        <v>0</v>
      </c>
      <c r="I85" s="13">
        <v>1</v>
      </c>
      <c r="J85" s="13">
        <v>65</v>
      </c>
      <c r="K85" s="13">
        <v>10</v>
      </c>
      <c r="L85" s="13">
        <v>398</v>
      </c>
      <c r="M85" s="13">
        <v>115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115</v>
      </c>
    </row>
    <row r="86" spans="1:19" x14ac:dyDescent="0.3">
      <c r="A86" s="13" t="s">
        <v>77</v>
      </c>
      <c r="B86" s="13">
        <v>2</v>
      </c>
      <c r="C86" s="13">
        <v>359</v>
      </c>
      <c r="D86" s="25">
        <v>5060</v>
      </c>
      <c r="E86" s="13">
        <v>2</v>
      </c>
      <c r="F86" s="13">
        <v>17</v>
      </c>
      <c r="G86" s="13">
        <v>1</v>
      </c>
      <c r="H86" s="13">
        <v>4</v>
      </c>
      <c r="I86" s="13">
        <v>1</v>
      </c>
      <c r="J86" s="13">
        <v>20</v>
      </c>
      <c r="K86" s="13">
        <v>384</v>
      </c>
      <c r="L86" s="25">
        <v>5279</v>
      </c>
      <c r="M86" s="13">
        <v>139</v>
      </c>
      <c r="N86" s="13">
        <v>40</v>
      </c>
      <c r="O86" s="13">
        <v>16</v>
      </c>
      <c r="P86" s="13">
        <v>164</v>
      </c>
      <c r="Q86" s="13">
        <v>5</v>
      </c>
      <c r="R86" s="13">
        <v>14</v>
      </c>
      <c r="S86" s="13">
        <v>179</v>
      </c>
    </row>
    <row r="87" spans="1:19" x14ac:dyDescent="0.3">
      <c r="A87" s="13" t="s">
        <v>37</v>
      </c>
      <c r="B87" s="13">
        <v>2</v>
      </c>
      <c r="C87" s="13">
        <v>13</v>
      </c>
      <c r="D87" s="19">
        <v>202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19</v>
      </c>
      <c r="L87" s="19">
        <v>363</v>
      </c>
      <c r="M87" s="13">
        <v>55</v>
      </c>
      <c r="N87" s="13">
        <v>0</v>
      </c>
      <c r="O87" s="13">
        <v>6</v>
      </c>
      <c r="P87" s="13">
        <v>161</v>
      </c>
      <c r="Q87" s="13">
        <v>0</v>
      </c>
      <c r="R87" s="13">
        <v>0</v>
      </c>
      <c r="S87" s="13">
        <v>55</v>
      </c>
    </row>
    <row r="88" spans="1:19" x14ac:dyDescent="0.3">
      <c r="A88" s="13" t="s">
        <v>153</v>
      </c>
      <c r="B88" s="13">
        <v>2</v>
      </c>
      <c r="C88" s="13">
        <v>70</v>
      </c>
      <c r="D88" s="13">
        <v>720</v>
      </c>
      <c r="E88" s="13">
        <v>0</v>
      </c>
      <c r="F88" s="13">
        <v>0</v>
      </c>
      <c r="G88" s="13">
        <v>71</v>
      </c>
      <c r="H88" s="13">
        <v>292</v>
      </c>
      <c r="I88" s="13">
        <v>36</v>
      </c>
      <c r="J88" s="13">
        <v>914</v>
      </c>
      <c r="K88" s="13">
        <v>209</v>
      </c>
      <c r="L88" s="13">
        <v>2784</v>
      </c>
      <c r="M88" s="13">
        <v>157</v>
      </c>
      <c r="N88" s="13">
        <v>41</v>
      </c>
      <c r="O88" s="13">
        <v>15</v>
      </c>
      <c r="P88" s="13">
        <v>724</v>
      </c>
      <c r="Q88" s="13">
        <v>17</v>
      </c>
      <c r="R88" s="13">
        <v>134</v>
      </c>
      <c r="S88" s="13">
        <v>198</v>
      </c>
    </row>
    <row r="89" spans="1:19" x14ac:dyDescent="0.3">
      <c r="A89" s="13" t="s">
        <v>19</v>
      </c>
      <c r="B89" s="13">
        <v>2</v>
      </c>
      <c r="C89" s="13">
        <v>2</v>
      </c>
      <c r="D89" s="13">
        <v>13</v>
      </c>
      <c r="E89" s="13">
        <v>1</v>
      </c>
      <c r="F89" s="13">
        <v>3</v>
      </c>
      <c r="G89" s="13">
        <v>0</v>
      </c>
      <c r="H89" s="13">
        <v>0</v>
      </c>
      <c r="I89" s="13">
        <v>0</v>
      </c>
      <c r="J89" s="13">
        <v>0</v>
      </c>
      <c r="K89" s="13">
        <v>11</v>
      </c>
      <c r="L89" s="13">
        <v>87</v>
      </c>
      <c r="M89" s="13">
        <v>28</v>
      </c>
      <c r="N89" s="13">
        <v>5</v>
      </c>
      <c r="O89" s="13">
        <v>7</v>
      </c>
      <c r="P89" s="13">
        <v>68</v>
      </c>
      <c r="Q89" s="13">
        <v>1</v>
      </c>
      <c r="R89" s="13">
        <v>3</v>
      </c>
      <c r="S89" s="13">
        <v>33</v>
      </c>
    </row>
    <row r="90" spans="1:19" x14ac:dyDescent="0.3">
      <c r="A90" s="13" t="s">
        <v>83</v>
      </c>
      <c r="B90" s="13">
        <v>2</v>
      </c>
      <c r="C90" s="13">
        <v>1</v>
      </c>
      <c r="D90" s="13">
        <v>89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1</v>
      </c>
      <c r="L90" s="13">
        <v>89</v>
      </c>
      <c r="M90" s="13">
        <v>89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89</v>
      </c>
    </row>
    <row r="91" spans="1:19" x14ac:dyDescent="0.3">
      <c r="A91" s="13" t="s">
        <v>62</v>
      </c>
      <c r="B91" s="13">
        <v>2</v>
      </c>
      <c r="C91" s="13">
        <v>1</v>
      </c>
      <c r="D91" s="19">
        <v>10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2</v>
      </c>
      <c r="L91" s="19">
        <v>20</v>
      </c>
      <c r="M91" s="13">
        <v>0</v>
      </c>
      <c r="N91" s="13">
        <v>0</v>
      </c>
      <c r="O91" s="13">
        <v>1</v>
      </c>
      <c r="P91" s="13">
        <v>10</v>
      </c>
      <c r="Q91" s="13">
        <v>0</v>
      </c>
      <c r="R91" s="13">
        <v>0</v>
      </c>
      <c r="S91" s="13">
        <v>0</v>
      </c>
    </row>
    <row r="92" spans="1:19" x14ac:dyDescent="0.3">
      <c r="A92" s="13" t="s">
        <v>138</v>
      </c>
      <c r="B92" s="13">
        <v>2</v>
      </c>
      <c r="C92" s="13">
        <v>19</v>
      </c>
      <c r="D92" s="13">
        <v>249</v>
      </c>
      <c r="E92" s="13">
        <v>6</v>
      </c>
      <c r="F92" s="13">
        <v>141</v>
      </c>
      <c r="G92" s="13">
        <v>8</v>
      </c>
      <c r="H92" s="13">
        <v>87</v>
      </c>
      <c r="I92" s="13">
        <v>0</v>
      </c>
      <c r="J92" s="13">
        <v>0</v>
      </c>
      <c r="K92" s="13">
        <v>38</v>
      </c>
      <c r="L92" s="19">
        <v>807</v>
      </c>
      <c r="M92" s="13">
        <v>0</v>
      </c>
      <c r="N92" s="13">
        <v>0</v>
      </c>
      <c r="O92" s="13">
        <v>3</v>
      </c>
      <c r="P92" s="13">
        <v>258</v>
      </c>
      <c r="Q92" s="13">
        <v>2</v>
      </c>
      <c r="R92" s="13">
        <v>72</v>
      </c>
      <c r="S92" s="13">
        <v>0</v>
      </c>
    </row>
    <row r="93" spans="1:19" x14ac:dyDescent="0.3">
      <c r="A93" s="13" t="s">
        <v>220</v>
      </c>
      <c r="B93" s="13">
        <v>2</v>
      </c>
      <c r="C93" s="13">
        <v>1</v>
      </c>
      <c r="D93" s="19">
        <v>250</v>
      </c>
      <c r="E93" s="13">
        <v>0</v>
      </c>
      <c r="F93" s="19">
        <v>0</v>
      </c>
      <c r="G93" s="13">
        <v>1</v>
      </c>
      <c r="H93" s="19">
        <v>82</v>
      </c>
      <c r="I93" s="13">
        <v>0</v>
      </c>
      <c r="J93" s="13">
        <v>0</v>
      </c>
      <c r="K93" s="13">
        <v>4</v>
      </c>
      <c r="L93" s="13">
        <v>411</v>
      </c>
      <c r="M93" s="13">
        <v>175</v>
      </c>
      <c r="N93" s="13">
        <v>32</v>
      </c>
      <c r="O93" s="13">
        <v>2</v>
      </c>
      <c r="P93" s="13">
        <v>79</v>
      </c>
      <c r="Q93" s="13">
        <v>0</v>
      </c>
      <c r="R93" s="13">
        <v>0</v>
      </c>
      <c r="S93" s="13">
        <v>207</v>
      </c>
    </row>
    <row r="94" spans="1:19" x14ac:dyDescent="0.3">
      <c r="A94" s="13" t="s">
        <v>301</v>
      </c>
      <c r="B94" s="13">
        <v>2</v>
      </c>
      <c r="C94" s="13">
        <v>29</v>
      </c>
      <c r="D94" s="13">
        <v>875</v>
      </c>
      <c r="E94" s="13">
        <v>0</v>
      </c>
      <c r="F94" s="13">
        <v>0</v>
      </c>
      <c r="G94" s="13">
        <v>21</v>
      </c>
      <c r="H94" s="13">
        <v>296</v>
      </c>
      <c r="I94" s="13">
        <v>0</v>
      </c>
      <c r="J94" s="13">
        <v>0</v>
      </c>
      <c r="K94" s="13">
        <v>54</v>
      </c>
      <c r="L94" s="25">
        <v>1665</v>
      </c>
      <c r="M94" s="13">
        <v>0</v>
      </c>
      <c r="N94" s="13">
        <v>0</v>
      </c>
      <c r="O94" s="13">
        <v>4</v>
      </c>
      <c r="P94" s="13">
        <v>494</v>
      </c>
      <c r="Q94" s="13">
        <v>0</v>
      </c>
      <c r="R94" s="13">
        <v>0</v>
      </c>
      <c r="S94" s="13">
        <v>0</v>
      </c>
    </row>
    <row r="95" spans="1:19" x14ac:dyDescent="0.3">
      <c r="A95" s="13" t="s">
        <v>209</v>
      </c>
      <c r="B95" s="13">
        <v>2</v>
      </c>
      <c r="C95" s="13">
        <v>2</v>
      </c>
      <c r="D95" s="13">
        <v>17</v>
      </c>
      <c r="E95" s="13">
        <v>0</v>
      </c>
      <c r="F95" s="13">
        <v>0</v>
      </c>
      <c r="G95" s="13">
        <v>19</v>
      </c>
      <c r="H95" s="13">
        <v>162</v>
      </c>
      <c r="I95" s="13">
        <v>1</v>
      </c>
      <c r="J95" s="13">
        <v>24</v>
      </c>
      <c r="K95" s="13">
        <v>26</v>
      </c>
      <c r="L95" s="13">
        <v>304</v>
      </c>
      <c r="M95" s="13">
        <v>83</v>
      </c>
      <c r="N95" s="13">
        <v>14</v>
      </c>
      <c r="O95" s="13">
        <v>2</v>
      </c>
      <c r="P95" s="13">
        <v>80</v>
      </c>
      <c r="Q95" s="13">
        <v>2</v>
      </c>
      <c r="R95" s="13">
        <v>21</v>
      </c>
      <c r="S95" s="13">
        <v>97</v>
      </c>
    </row>
    <row r="96" spans="1:19" x14ac:dyDescent="0.3">
      <c r="A96" s="13" t="s">
        <v>21</v>
      </c>
      <c r="B96" s="13">
        <v>2</v>
      </c>
      <c r="C96" s="13">
        <v>27</v>
      </c>
      <c r="D96" s="13">
        <v>733</v>
      </c>
      <c r="E96" s="13">
        <v>1</v>
      </c>
      <c r="F96" s="13">
        <v>6</v>
      </c>
      <c r="G96" s="13">
        <v>18</v>
      </c>
      <c r="H96" s="13">
        <v>277</v>
      </c>
      <c r="I96" s="13">
        <v>0</v>
      </c>
      <c r="J96" s="13">
        <v>0</v>
      </c>
      <c r="K96" s="13">
        <v>51</v>
      </c>
      <c r="L96" s="25">
        <v>1333</v>
      </c>
      <c r="M96" s="13">
        <v>84</v>
      </c>
      <c r="N96" s="13">
        <v>15</v>
      </c>
      <c r="O96" s="13">
        <v>5</v>
      </c>
      <c r="P96" s="13">
        <v>317</v>
      </c>
      <c r="Q96" s="13">
        <v>0</v>
      </c>
      <c r="R96" s="13">
        <v>0</v>
      </c>
      <c r="S96" s="13">
        <v>99</v>
      </c>
    </row>
    <row r="97" spans="1:19" x14ac:dyDescent="0.3">
      <c r="A97" s="13" t="s">
        <v>109</v>
      </c>
      <c r="B97" s="13">
        <v>2</v>
      </c>
      <c r="C97" s="13">
        <v>0</v>
      </c>
      <c r="D97" s="13">
        <v>0</v>
      </c>
      <c r="E97" s="13">
        <v>1</v>
      </c>
      <c r="F97" s="13">
        <v>75</v>
      </c>
      <c r="G97" s="13">
        <v>0</v>
      </c>
      <c r="H97" s="13">
        <v>0</v>
      </c>
      <c r="I97" s="13">
        <v>0</v>
      </c>
      <c r="J97" s="13">
        <v>0</v>
      </c>
      <c r="K97" s="13">
        <v>3</v>
      </c>
      <c r="L97" s="13">
        <v>127</v>
      </c>
      <c r="M97" s="13">
        <v>0</v>
      </c>
      <c r="N97" s="13">
        <v>0</v>
      </c>
      <c r="O97" s="13">
        <v>1</v>
      </c>
      <c r="P97" s="13">
        <v>30</v>
      </c>
      <c r="Q97" s="13">
        <v>1</v>
      </c>
      <c r="R97" s="13">
        <v>22</v>
      </c>
      <c r="S97" s="13">
        <v>0</v>
      </c>
    </row>
    <row r="98" spans="1:19" x14ac:dyDescent="0.3">
      <c r="A98" s="13" t="s">
        <v>247</v>
      </c>
      <c r="B98" s="13">
        <v>2</v>
      </c>
      <c r="C98" s="13">
        <v>5</v>
      </c>
      <c r="D98" s="13">
        <v>398</v>
      </c>
      <c r="E98" s="13">
        <v>0</v>
      </c>
      <c r="F98" s="13">
        <v>0</v>
      </c>
      <c r="G98" s="13">
        <v>20</v>
      </c>
      <c r="H98" s="13">
        <v>175</v>
      </c>
      <c r="I98" s="13">
        <v>1</v>
      </c>
      <c r="J98" s="13">
        <v>69</v>
      </c>
      <c r="K98" s="13">
        <v>32</v>
      </c>
      <c r="L98" s="13">
        <v>896</v>
      </c>
      <c r="M98" s="13">
        <v>104</v>
      </c>
      <c r="N98" s="13">
        <v>26</v>
      </c>
      <c r="O98" s="13">
        <v>6</v>
      </c>
      <c r="P98" s="13">
        <v>254</v>
      </c>
      <c r="Q98" s="13">
        <v>0</v>
      </c>
      <c r="R98" s="13">
        <v>0</v>
      </c>
      <c r="S98" s="13">
        <v>130</v>
      </c>
    </row>
    <row r="99" spans="1:19" x14ac:dyDescent="0.3">
      <c r="A99" s="13" t="s">
        <v>225</v>
      </c>
      <c r="B99" s="13">
        <v>2</v>
      </c>
      <c r="C99" s="13">
        <v>80</v>
      </c>
      <c r="D99" s="19">
        <v>2860</v>
      </c>
      <c r="E99" s="13">
        <v>5</v>
      </c>
      <c r="F99" s="13">
        <v>85</v>
      </c>
      <c r="G99" s="13">
        <v>3</v>
      </c>
      <c r="H99" s="13">
        <v>50</v>
      </c>
      <c r="I99" s="13">
        <v>0</v>
      </c>
      <c r="J99" s="13">
        <v>0</v>
      </c>
      <c r="K99" s="13">
        <v>102</v>
      </c>
      <c r="L99" s="19">
        <v>3890</v>
      </c>
      <c r="M99" s="13">
        <v>85</v>
      </c>
      <c r="N99" s="13">
        <v>0</v>
      </c>
      <c r="O99" s="13">
        <v>14</v>
      </c>
      <c r="P99" s="19">
        <v>895</v>
      </c>
      <c r="Q99" s="13">
        <v>0</v>
      </c>
      <c r="R99" s="13">
        <v>0</v>
      </c>
      <c r="S99" s="13">
        <v>85</v>
      </c>
    </row>
    <row r="100" spans="1:19" x14ac:dyDescent="0.3">
      <c r="A100" s="13" t="s">
        <v>244</v>
      </c>
      <c r="B100" s="13">
        <v>2</v>
      </c>
      <c r="C100" s="13">
        <v>52</v>
      </c>
      <c r="D100" s="13">
        <v>312</v>
      </c>
      <c r="E100" s="13">
        <v>0</v>
      </c>
      <c r="F100" s="13">
        <v>0</v>
      </c>
      <c r="G100" s="13">
        <v>13</v>
      </c>
      <c r="H100" s="13">
        <v>345</v>
      </c>
      <c r="I100" s="13">
        <v>0</v>
      </c>
      <c r="J100" s="13">
        <v>0</v>
      </c>
      <c r="K100" s="13">
        <v>83</v>
      </c>
      <c r="L100" s="13">
        <v>919</v>
      </c>
      <c r="M100" s="13">
        <v>90</v>
      </c>
      <c r="N100" s="13">
        <v>25</v>
      </c>
      <c r="O100" s="13">
        <v>12</v>
      </c>
      <c r="P100" s="13">
        <v>222</v>
      </c>
      <c r="Q100" s="13">
        <v>6</v>
      </c>
      <c r="R100" s="13">
        <v>40</v>
      </c>
      <c r="S100" s="13">
        <v>115</v>
      </c>
    </row>
    <row r="101" spans="1:19" x14ac:dyDescent="0.3">
      <c r="A101" s="13" t="s">
        <v>166</v>
      </c>
      <c r="B101" s="13">
        <v>2</v>
      </c>
      <c r="C101" s="13">
        <v>36</v>
      </c>
      <c r="D101" s="13">
        <v>540</v>
      </c>
      <c r="E101" s="13">
        <v>0</v>
      </c>
      <c r="F101" s="13">
        <v>0</v>
      </c>
      <c r="G101" s="13">
        <v>13</v>
      </c>
      <c r="H101" s="13">
        <v>134</v>
      </c>
      <c r="I101" s="13">
        <v>0</v>
      </c>
      <c r="J101" s="13">
        <v>0</v>
      </c>
      <c r="K101" s="13">
        <v>57</v>
      </c>
      <c r="L101" s="13">
        <v>822</v>
      </c>
      <c r="M101" s="13">
        <v>30</v>
      </c>
      <c r="N101" s="13">
        <v>45</v>
      </c>
      <c r="O101" s="13">
        <v>4</v>
      </c>
      <c r="P101" s="13">
        <v>66</v>
      </c>
      <c r="Q101" s="13">
        <v>4</v>
      </c>
      <c r="R101" s="13">
        <v>82</v>
      </c>
      <c r="S101" s="13">
        <v>75</v>
      </c>
    </row>
    <row r="102" spans="1:19" x14ac:dyDescent="0.3">
      <c r="A102" s="13" t="s">
        <v>96</v>
      </c>
      <c r="B102" s="13">
        <v>2</v>
      </c>
      <c r="C102" s="13">
        <v>53</v>
      </c>
      <c r="D102" s="13">
        <v>426</v>
      </c>
      <c r="E102" s="13">
        <v>8</v>
      </c>
      <c r="F102" s="13">
        <v>78</v>
      </c>
      <c r="G102" s="13">
        <v>26</v>
      </c>
      <c r="H102" s="13">
        <v>328</v>
      </c>
      <c r="I102" s="13">
        <v>10</v>
      </c>
      <c r="J102" s="13">
        <v>210</v>
      </c>
      <c r="K102" s="13">
        <v>107</v>
      </c>
      <c r="L102" s="19">
        <v>1145</v>
      </c>
      <c r="M102" s="13">
        <v>46</v>
      </c>
      <c r="N102" s="13">
        <v>24</v>
      </c>
      <c r="O102" s="13">
        <v>7</v>
      </c>
      <c r="P102" s="13">
        <v>82</v>
      </c>
      <c r="Q102" s="13">
        <v>3</v>
      </c>
      <c r="R102" s="13">
        <v>21</v>
      </c>
      <c r="S102" s="13">
        <v>70</v>
      </c>
    </row>
    <row r="103" spans="1:19" x14ac:dyDescent="0.3">
      <c r="A103" s="13" t="s">
        <v>71</v>
      </c>
      <c r="B103" s="13">
        <v>2</v>
      </c>
      <c r="C103" s="13">
        <v>4</v>
      </c>
      <c r="D103" s="19">
        <v>140</v>
      </c>
      <c r="E103" s="13">
        <v>0</v>
      </c>
      <c r="F103" s="13">
        <v>0</v>
      </c>
      <c r="G103" s="13">
        <v>3</v>
      </c>
      <c r="H103" s="13">
        <v>233</v>
      </c>
      <c r="I103" s="13">
        <v>1</v>
      </c>
      <c r="J103" s="13">
        <v>555</v>
      </c>
      <c r="K103" s="13">
        <v>9</v>
      </c>
      <c r="L103" s="19">
        <v>937</v>
      </c>
      <c r="M103" s="13">
        <v>13</v>
      </c>
      <c r="N103" s="13">
        <v>0</v>
      </c>
      <c r="O103" s="13">
        <v>1</v>
      </c>
      <c r="P103" s="13">
        <v>9</v>
      </c>
      <c r="Q103" s="13">
        <v>0</v>
      </c>
      <c r="R103" s="13">
        <v>0</v>
      </c>
      <c r="S103" s="13">
        <v>13</v>
      </c>
    </row>
    <row r="104" spans="1:19" x14ac:dyDescent="0.3">
      <c r="A104" s="13" t="s">
        <v>126</v>
      </c>
      <c r="B104" s="13">
        <v>2</v>
      </c>
      <c r="C104" s="13">
        <v>38</v>
      </c>
      <c r="D104" s="25">
        <v>1055</v>
      </c>
      <c r="E104" s="13">
        <v>19</v>
      </c>
      <c r="F104" s="13">
        <v>364</v>
      </c>
      <c r="G104" s="13">
        <v>10</v>
      </c>
      <c r="H104" s="13">
        <v>151</v>
      </c>
      <c r="I104" s="13">
        <v>0</v>
      </c>
      <c r="J104" s="13">
        <v>0</v>
      </c>
      <c r="K104" s="13">
        <v>87</v>
      </c>
      <c r="L104" s="25">
        <v>1928</v>
      </c>
      <c r="M104" s="13">
        <v>76</v>
      </c>
      <c r="N104" s="13">
        <v>9</v>
      </c>
      <c r="O104" s="13">
        <v>12</v>
      </c>
      <c r="P104" s="13">
        <v>286</v>
      </c>
      <c r="Q104" s="13">
        <v>8</v>
      </c>
      <c r="R104" s="13">
        <v>72</v>
      </c>
      <c r="S104" s="13">
        <v>85</v>
      </c>
    </row>
    <row r="105" spans="1:19" x14ac:dyDescent="0.3">
      <c r="A105" s="13" t="s">
        <v>95</v>
      </c>
      <c r="B105" s="13">
        <v>2</v>
      </c>
      <c r="C105" s="13">
        <v>8</v>
      </c>
      <c r="D105" s="19">
        <v>220</v>
      </c>
      <c r="E105" s="13">
        <v>1</v>
      </c>
      <c r="F105" s="13">
        <v>15</v>
      </c>
      <c r="G105" s="13">
        <v>6</v>
      </c>
      <c r="H105" s="13">
        <v>240</v>
      </c>
      <c r="I105" s="13">
        <v>6</v>
      </c>
      <c r="J105" s="13">
        <v>350</v>
      </c>
      <c r="K105" s="13">
        <v>29</v>
      </c>
      <c r="L105" s="25">
        <v>1040</v>
      </c>
      <c r="M105" s="13">
        <v>28</v>
      </c>
      <c r="N105" s="13">
        <v>1</v>
      </c>
      <c r="O105" s="13">
        <v>7</v>
      </c>
      <c r="P105" s="13">
        <v>200</v>
      </c>
      <c r="Q105" s="13">
        <v>1</v>
      </c>
      <c r="R105" s="13">
        <v>15</v>
      </c>
      <c r="S105" s="13">
        <v>29</v>
      </c>
    </row>
    <row r="106" spans="1:19" x14ac:dyDescent="0.3">
      <c r="A106" s="13" t="s">
        <v>187</v>
      </c>
      <c r="B106" s="13">
        <v>2</v>
      </c>
      <c r="C106" s="13">
        <v>122</v>
      </c>
      <c r="D106" s="14">
        <v>1131</v>
      </c>
      <c r="E106" s="13">
        <v>0</v>
      </c>
      <c r="F106" s="13">
        <v>0</v>
      </c>
      <c r="G106" s="13">
        <v>37</v>
      </c>
      <c r="H106" s="13">
        <v>716</v>
      </c>
      <c r="I106" s="13">
        <v>6</v>
      </c>
      <c r="J106" s="13">
        <v>207</v>
      </c>
      <c r="K106" s="13">
        <v>171</v>
      </c>
      <c r="L106" s="19">
        <v>2686</v>
      </c>
      <c r="M106" s="13">
        <v>192</v>
      </c>
      <c r="N106" s="13">
        <v>0</v>
      </c>
      <c r="O106" s="13">
        <v>6</v>
      </c>
      <c r="P106" s="13">
        <v>632</v>
      </c>
      <c r="Q106" s="13">
        <v>0</v>
      </c>
      <c r="R106" s="13">
        <v>0</v>
      </c>
      <c r="S106" s="13">
        <v>192</v>
      </c>
    </row>
    <row r="107" spans="1:19" x14ac:dyDescent="0.3">
      <c r="A107" s="13" t="s">
        <v>88</v>
      </c>
      <c r="B107" s="13">
        <v>2</v>
      </c>
      <c r="C107" s="13">
        <v>59</v>
      </c>
      <c r="D107" s="13">
        <v>970</v>
      </c>
      <c r="E107" s="13">
        <v>0</v>
      </c>
      <c r="F107" s="13">
        <v>0</v>
      </c>
      <c r="G107" s="13">
        <v>23</v>
      </c>
      <c r="H107" s="13">
        <v>130</v>
      </c>
      <c r="I107" s="13">
        <v>1</v>
      </c>
      <c r="J107" s="13">
        <v>54</v>
      </c>
      <c r="K107" s="13">
        <v>113</v>
      </c>
      <c r="L107" s="13">
        <v>1836</v>
      </c>
      <c r="M107" s="13">
        <v>132</v>
      </c>
      <c r="N107" s="13">
        <v>39</v>
      </c>
      <c r="O107" s="13">
        <v>25</v>
      </c>
      <c r="P107" s="13">
        <v>639</v>
      </c>
      <c r="Q107" s="13">
        <v>5</v>
      </c>
      <c r="R107" s="13">
        <v>43</v>
      </c>
      <c r="S107" s="13">
        <v>171</v>
      </c>
    </row>
    <row r="108" spans="1:19" x14ac:dyDescent="0.3">
      <c r="A108" s="13" t="s">
        <v>213</v>
      </c>
      <c r="B108" s="13">
        <v>2</v>
      </c>
      <c r="C108" s="13">
        <v>3</v>
      </c>
      <c r="D108" s="19">
        <v>44</v>
      </c>
      <c r="E108" s="13">
        <v>1</v>
      </c>
      <c r="F108" s="13">
        <v>1</v>
      </c>
      <c r="G108" s="13">
        <v>1</v>
      </c>
      <c r="H108" s="19">
        <v>1</v>
      </c>
      <c r="I108" s="13">
        <v>0</v>
      </c>
      <c r="J108" s="19">
        <v>0</v>
      </c>
      <c r="K108" s="13">
        <v>16</v>
      </c>
      <c r="L108" s="19">
        <v>219</v>
      </c>
      <c r="M108" s="13">
        <v>31</v>
      </c>
      <c r="N108" s="13">
        <v>5</v>
      </c>
      <c r="O108" s="13">
        <v>6</v>
      </c>
      <c r="P108" s="19">
        <v>168</v>
      </c>
      <c r="Q108" s="13">
        <v>5</v>
      </c>
      <c r="R108" s="13">
        <v>5</v>
      </c>
      <c r="S108" s="13">
        <v>36</v>
      </c>
    </row>
    <row r="109" spans="1:19" x14ac:dyDescent="0.3">
      <c r="A109" s="13" t="s">
        <v>161</v>
      </c>
      <c r="B109" s="13">
        <v>2</v>
      </c>
      <c r="C109" s="13">
        <v>210</v>
      </c>
      <c r="D109" s="14">
        <v>1147</v>
      </c>
      <c r="E109" s="13">
        <v>3</v>
      </c>
      <c r="F109" s="13">
        <v>32</v>
      </c>
      <c r="G109" s="13">
        <v>3</v>
      </c>
      <c r="H109" s="13">
        <v>129</v>
      </c>
      <c r="I109" s="13">
        <v>1</v>
      </c>
      <c r="J109" s="13">
        <v>84</v>
      </c>
      <c r="K109" s="13">
        <v>227</v>
      </c>
      <c r="L109" s="14">
        <v>1704</v>
      </c>
      <c r="M109" s="13">
        <v>112</v>
      </c>
      <c r="N109" s="13">
        <v>65</v>
      </c>
      <c r="O109" s="13">
        <v>8</v>
      </c>
      <c r="P109" s="13">
        <v>280</v>
      </c>
      <c r="Q109" s="13">
        <v>2</v>
      </c>
      <c r="R109" s="13">
        <v>32</v>
      </c>
      <c r="S109" s="13">
        <v>177</v>
      </c>
    </row>
    <row r="110" spans="1:19" x14ac:dyDescent="0.3">
      <c r="A110" s="13" t="s">
        <v>119</v>
      </c>
      <c r="B110" s="13">
        <v>2</v>
      </c>
      <c r="C110" s="13">
        <v>209</v>
      </c>
      <c r="D110" s="25">
        <v>3126</v>
      </c>
      <c r="E110" s="13">
        <v>9</v>
      </c>
      <c r="F110" s="13">
        <v>78</v>
      </c>
      <c r="G110" s="13">
        <v>44</v>
      </c>
      <c r="H110" s="13">
        <v>549</v>
      </c>
      <c r="I110" s="13">
        <v>7</v>
      </c>
      <c r="J110" s="13">
        <v>128</v>
      </c>
      <c r="K110" s="13">
        <v>293</v>
      </c>
      <c r="L110" s="25">
        <v>4841</v>
      </c>
      <c r="M110" s="13">
        <v>146</v>
      </c>
      <c r="N110" s="13">
        <v>45</v>
      </c>
      <c r="O110" s="13">
        <v>16</v>
      </c>
      <c r="P110" s="13">
        <v>840</v>
      </c>
      <c r="Q110" s="13">
        <v>8</v>
      </c>
      <c r="R110" s="13">
        <v>120</v>
      </c>
      <c r="S110" s="13">
        <v>191</v>
      </c>
    </row>
    <row r="111" spans="1:19" x14ac:dyDescent="0.3">
      <c r="A111" s="13" t="s">
        <v>116</v>
      </c>
      <c r="B111" s="13">
        <v>2</v>
      </c>
      <c r="C111" s="13">
        <v>60</v>
      </c>
      <c r="D111" s="13">
        <v>399</v>
      </c>
      <c r="E111" s="13">
        <v>16</v>
      </c>
      <c r="F111" s="13">
        <v>111</v>
      </c>
      <c r="G111" s="13">
        <v>27</v>
      </c>
      <c r="H111" s="13">
        <v>177</v>
      </c>
      <c r="I111" s="13">
        <v>6</v>
      </c>
      <c r="J111" s="13">
        <v>118</v>
      </c>
      <c r="K111" s="13">
        <v>148</v>
      </c>
      <c r="L111" s="25">
        <v>1331</v>
      </c>
      <c r="M111" s="13">
        <v>218</v>
      </c>
      <c r="N111" s="13">
        <v>45</v>
      </c>
      <c r="O111" s="13">
        <v>32</v>
      </c>
      <c r="P111" s="13">
        <v>484</v>
      </c>
      <c r="Q111" s="13">
        <v>7</v>
      </c>
      <c r="R111" s="13">
        <v>42</v>
      </c>
      <c r="S111" s="13">
        <v>263</v>
      </c>
    </row>
    <row r="112" spans="1:19" x14ac:dyDescent="0.3">
      <c r="A112" s="13" t="s">
        <v>33</v>
      </c>
      <c r="B112" s="13">
        <v>2</v>
      </c>
      <c r="C112" s="13">
        <v>56</v>
      </c>
      <c r="D112" s="13">
        <v>739</v>
      </c>
      <c r="E112" s="13">
        <v>0</v>
      </c>
      <c r="F112" s="13">
        <v>0</v>
      </c>
      <c r="G112" s="13">
        <v>7</v>
      </c>
      <c r="H112" s="13">
        <v>227</v>
      </c>
      <c r="I112" s="13">
        <v>4</v>
      </c>
      <c r="J112" s="13">
        <v>586</v>
      </c>
      <c r="K112" s="13">
        <v>72</v>
      </c>
      <c r="L112" s="25">
        <v>1812</v>
      </c>
      <c r="M112" s="13">
        <v>0</v>
      </c>
      <c r="N112" s="13">
        <v>0</v>
      </c>
      <c r="O112" s="13">
        <v>5</v>
      </c>
      <c r="P112" s="13">
        <v>260</v>
      </c>
      <c r="Q112" s="13">
        <v>0</v>
      </c>
      <c r="R112" s="13">
        <v>0</v>
      </c>
      <c r="S112" s="13">
        <v>0</v>
      </c>
    </row>
    <row r="113" spans="1:19" x14ac:dyDescent="0.3">
      <c r="A113" s="13" t="s">
        <v>14</v>
      </c>
      <c r="B113" s="13">
        <v>2</v>
      </c>
      <c r="C113" s="13">
        <v>170</v>
      </c>
      <c r="D113" s="13">
        <v>445</v>
      </c>
      <c r="E113" s="13">
        <v>32</v>
      </c>
      <c r="F113" s="13">
        <v>88</v>
      </c>
      <c r="G113" s="13">
        <v>9</v>
      </c>
      <c r="H113" s="13">
        <v>151</v>
      </c>
      <c r="I113" s="13">
        <v>3</v>
      </c>
      <c r="J113" s="13">
        <v>324</v>
      </c>
      <c r="K113" s="13">
        <v>232</v>
      </c>
      <c r="L113" s="25">
        <v>1203</v>
      </c>
      <c r="M113" s="13">
        <v>58</v>
      </c>
      <c r="N113" s="13">
        <v>15</v>
      </c>
      <c r="O113" s="13">
        <v>12</v>
      </c>
      <c r="P113" s="13">
        <v>105</v>
      </c>
      <c r="Q113" s="13">
        <v>6</v>
      </c>
      <c r="R113" s="13">
        <v>90</v>
      </c>
      <c r="S113" s="13">
        <v>73</v>
      </c>
    </row>
    <row r="114" spans="1:19" x14ac:dyDescent="0.3">
      <c r="A114" s="13" t="s">
        <v>44</v>
      </c>
      <c r="B114" s="13">
        <v>2</v>
      </c>
      <c r="C114" s="13">
        <v>2</v>
      </c>
      <c r="D114" s="13">
        <v>444</v>
      </c>
      <c r="E114" s="13">
        <v>0</v>
      </c>
      <c r="F114" s="13">
        <v>0</v>
      </c>
      <c r="G114" s="13">
        <v>0</v>
      </c>
      <c r="H114" s="13">
        <v>0</v>
      </c>
      <c r="I114" s="13">
        <v>2</v>
      </c>
      <c r="J114" s="13">
        <v>728</v>
      </c>
      <c r="K114" s="13">
        <v>4</v>
      </c>
      <c r="L114" s="25">
        <v>1172</v>
      </c>
      <c r="M114" s="13">
        <v>76</v>
      </c>
      <c r="N114" s="13">
        <v>6</v>
      </c>
      <c r="O114" s="13">
        <v>0</v>
      </c>
      <c r="P114" s="13">
        <v>0</v>
      </c>
      <c r="Q114" s="13">
        <v>0</v>
      </c>
      <c r="R114" s="13">
        <v>0</v>
      </c>
      <c r="S114" s="13">
        <v>82</v>
      </c>
    </row>
    <row r="115" spans="1:19" x14ac:dyDescent="0.3">
      <c r="A115" s="13" t="s">
        <v>196</v>
      </c>
      <c r="B115" s="13">
        <v>2</v>
      </c>
      <c r="C115" s="13">
        <v>80</v>
      </c>
      <c r="D115" s="13">
        <v>929</v>
      </c>
      <c r="E115" s="13">
        <v>2</v>
      </c>
      <c r="F115" s="13">
        <v>5</v>
      </c>
      <c r="G115" s="13">
        <v>9</v>
      </c>
      <c r="H115" s="13">
        <v>129</v>
      </c>
      <c r="I115" s="13">
        <v>9</v>
      </c>
      <c r="J115" s="13">
        <v>229</v>
      </c>
      <c r="K115" s="13">
        <v>112</v>
      </c>
      <c r="L115" s="25">
        <v>1484</v>
      </c>
      <c r="M115" s="13">
        <v>0</v>
      </c>
      <c r="N115" s="13">
        <v>0</v>
      </c>
      <c r="O115" s="13">
        <v>12</v>
      </c>
      <c r="P115" s="13">
        <v>192</v>
      </c>
      <c r="Q115" s="13">
        <v>0</v>
      </c>
      <c r="R115" s="13">
        <v>0</v>
      </c>
      <c r="S115" s="13">
        <v>0</v>
      </c>
    </row>
    <row r="116" spans="1:19" x14ac:dyDescent="0.3">
      <c r="A116" s="13" t="s">
        <v>27</v>
      </c>
      <c r="B116" s="13">
        <v>2</v>
      </c>
      <c r="C116" s="13">
        <v>9</v>
      </c>
      <c r="D116" s="13">
        <v>160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9</v>
      </c>
      <c r="L116" s="13">
        <v>160</v>
      </c>
      <c r="M116" s="13">
        <v>30</v>
      </c>
      <c r="N116" s="13">
        <v>50</v>
      </c>
      <c r="O116" s="13">
        <v>0</v>
      </c>
      <c r="P116" s="13">
        <v>0</v>
      </c>
      <c r="Q116" s="13">
        <v>0</v>
      </c>
      <c r="R116" s="13">
        <v>0</v>
      </c>
      <c r="S116" s="13">
        <v>80</v>
      </c>
    </row>
    <row r="117" spans="1:19" x14ac:dyDescent="0.3">
      <c r="A117" s="13" t="s">
        <v>121</v>
      </c>
      <c r="B117" s="13">
        <v>2</v>
      </c>
      <c r="C117" s="13">
        <v>5</v>
      </c>
      <c r="D117" s="13">
        <v>313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10</v>
      </c>
      <c r="L117" s="13">
        <v>313</v>
      </c>
      <c r="M117" s="13">
        <v>0</v>
      </c>
      <c r="N117" s="13">
        <v>0</v>
      </c>
      <c r="O117" s="13">
        <v>5</v>
      </c>
      <c r="P117" s="13">
        <v>0</v>
      </c>
      <c r="Q117" s="13">
        <v>0</v>
      </c>
      <c r="R117" s="13">
        <v>0</v>
      </c>
      <c r="S117" s="13">
        <v>0</v>
      </c>
    </row>
    <row r="118" spans="1:19" x14ac:dyDescent="0.3">
      <c r="A118" s="13" t="s">
        <v>143</v>
      </c>
      <c r="B118" s="13">
        <v>2</v>
      </c>
      <c r="C118" s="13">
        <v>9</v>
      </c>
      <c r="D118" s="13">
        <v>180</v>
      </c>
      <c r="E118" s="13">
        <v>0</v>
      </c>
      <c r="F118" s="13">
        <v>0</v>
      </c>
      <c r="G118" s="13">
        <v>15</v>
      </c>
      <c r="H118" s="13">
        <v>165</v>
      </c>
      <c r="I118" s="13">
        <v>0</v>
      </c>
      <c r="J118" s="13">
        <v>0</v>
      </c>
      <c r="K118" s="13">
        <v>27</v>
      </c>
      <c r="L118" s="13">
        <v>560</v>
      </c>
      <c r="M118" s="13">
        <v>70</v>
      </c>
      <c r="N118" s="13">
        <v>20</v>
      </c>
      <c r="O118" s="13">
        <v>3</v>
      </c>
      <c r="P118" s="13">
        <v>215</v>
      </c>
      <c r="Q118" s="13">
        <v>0</v>
      </c>
      <c r="R118" s="13">
        <v>0</v>
      </c>
      <c r="S118" s="13">
        <v>90</v>
      </c>
    </row>
    <row r="119" spans="1:19" x14ac:dyDescent="0.3">
      <c r="A119" s="13" t="s">
        <v>46</v>
      </c>
      <c r="B119" s="13">
        <v>2</v>
      </c>
      <c r="C119" s="13">
        <v>18</v>
      </c>
      <c r="D119" s="13">
        <v>226</v>
      </c>
      <c r="E119" s="13">
        <v>0</v>
      </c>
      <c r="F119" s="13">
        <v>0</v>
      </c>
      <c r="G119" s="13">
        <v>84</v>
      </c>
      <c r="H119" s="13">
        <v>431</v>
      </c>
      <c r="I119" s="13">
        <v>30</v>
      </c>
      <c r="J119" s="13">
        <v>857</v>
      </c>
      <c r="K119" s="13">
        <v>144</v>
      </c>
      <c r="L119" s="25">
        <v>1940</v>
      </c>
      <c r="M119" s="13">
        <v>103</v>
      </c>
      <c r="N119" s="13">
        <v>0</v>
      </c>
      <c r="O119" s="13">
        <v>12</v>
      </c>
      <c r="P119" s="13">
        <v>426</v>
      </c>
      <c r="Q119" s="13">
        <v>0</v>
      </c>
      <c r="R119" s="13">
        <v>0</v>
      </c>
      <c r="S119" s="13">
        <v>103</v>
      </c>
    </row>
    <row r="120" spans="1:19" x14ac:dyDescent="0.3">
      <c r="A120" s="13" t="s">
        <v>176</v>
      </c>
      <c r="B120" s="13">
        <v>2</v>
      </c>
      <c r="C120" s="13">
        <v>11</v>
      </c>
      <c r="D120" s="19">
        <v>300</v>
      </c>
      <c r="E120" s="13">
        <v>0</v>
      </c>
      <c r="F120" s="13">
        <v>0</v>
      </c>
      <c r="G120" s="13">
        <v>1</v>
      </c>
      <c r="H120" s="13">
        <v>7</v>
      </c>
      <c r="I120" s="13">
        <v>4</v>
      </c>
      <c r="J120" s="13">
        <v>125</v>
      </c>
      <c r="K120" s="13">
        <v>31</v>
      </c>
      <c r="L120" s="19">
        <v>742</v>
      </c>
      <c r="M120" s="13">
        <v>30</v>
      </c>
      <c r="N120" s="13">
        <v>5</v>
      </c>
      <c r="O120" s="13">
        <v>11</v>
      </c>
      <c r="P120" s="13">
        <v>300</v>
      </c>
      <c r="Q120" s="13">
        <v>4</v>
      </c>
      <c r="R120" s="13">
        <v>10</v>
      </c>
      <c r="S120" s="13">
        <v>35</v>
      </c>
    </row>
    <row r="121" spans="1:19" x14ac:dyDescent="0.3">
      <c r="A121" s="13" t="s">
        <v>38</v>
      </c>
      <c r="B121" s="13">
        <v>2</v>
      </c>
      <c r="C121" s="13">
        <v>47</v>
      </c>
      <c r="D121" s="19">
        <v>735</v>
      </c>
      <c r="E121" s="13">
        <v>0</v>
      </c>
      <c r="F121" s="13">
        <v>0</v>
      </c>
      <c r="G121" s="13">
        <v>0</v>
      </c>
      <c r="H121" s="19">
        <v>0</v>
      </c>
      <c r="I121" s="13">
        <v>14</v>
      </c>
      <c r="J121" s="13">
        <v>216</v>
      </c>
      <c r="K121" s="13">
        <v>67</v>
      </c>
      <c r="L121" s="14">
        <v>1380</v>
      </c>
      <c r="M121" s="13">
        <v>0</v>
      </c>
      <c r="N121" s="13">
        <v>0</v>
      </c>
      <c r="O121" s="13">
        <v>6</v>
      </c>
      <c r="P121" s="13">
        <v>429</v>
      </c>
      <c r="Q121" s="13">
        <v>0</v>
      </c>
      <c r="R121" s="13">
        <v>0</v>
      </c>
      <c r="S121" s="13">
        <v>0</v>
      </c>
    </row>
    <row r="122" spans="1:19" x14ac:dyDescent="0.3">
      <c r="A122" s="13" t="s">
        <v>134</v>
      </c>
      <c r="B122" s="13">
        <v>2</v>
      </c>
      <c r="C122" s="13">
        <v>25</v>
      </c>
      <c r="D122" s="13">
        <v>162</v>
      </c>
      <c r="E122" s="13">
        <v>2</v>
      </c>
      <c r="F122" s="13">
        <v>15</v>
      </c>
      <c r="G122" s="13">
        <v>62</v>
      </c>
      <c r="H122" s="13">
        <v>430</v>
      </c>
      <c r="I122" s="13">
        <v>2</v>
      </c>
      <c r="J122" s="13">
        <v>100</v>
      </c>
      <c r="K122" s="13">
        <v>110</v>
      </c>
      <c r="L122" s="13">
        <v>943</v>
      </c>
      <c r="M122" s="13">
        <v>65</v>
      </c>
      <c r="N122" s="13">
        <v>13</v>
      </c>
      <c r="O122" s="13">
        <v>13</v>
      </c>
      <c r="P122" s="13">
        <v>176</v>
      </c>
      <c r="Q122" s="13">
        <v>6</v>
      </c>
      <c r="R122" s="13">
        <v>60</v>
      </c>
      <c r="S122" s="13">
        <v>78</v>
      </c>
    </row>
    <row r="123" spans="1:19" x14ac:dyDescent="0.3">
      <c r="A123" s="13" t="s">
        <v>22</v>
      </c>
      <c r="B123" s="13">
        <v>2</v>
      </c>
      <c r="C123" s="13">
        <v>161</v>
      </c>
      <c r="D123" s="25">
        <v>5472</v>
      </c>
      <c r="E123" s="13">
        <v>1</v>
      </c>
      <c r="F123" s="13">
        <v>38</v>
      </c>
      <c r="G123" s="13">
        <v>118</v>
      </c>
      <c r="H123" s="13">
        <v>810</v>
      </c>
      <c r="I123" s="13">
        <v>2</v>
      </c>
      <c r="J123" s="25">
        <v>2826</v>
      </c>
      <c r="K123" s="13">
        <v>292</v>
      </c>
      <c r="L123" s="25">
        <v>10379</v>
      </c>
      <c r="M123" s="13">
        <v>160</v>
      </c>
      <c r="N123" s="13">
        <v>38</v>
      </c>
      <c r="O123" s="13">
        <v>9</v>
      </c>
      <c r="P123" s="25">
        <v>1195</v>
      </c>
      <c r="Q123" s="13">
        <v>1</v>
      </c>
      <c r="R123" s="13">
        <v>38</v>
      </c>
      <c r="S123" s="13">
        <v>198</v>
      </c>
    </row>
    <row r="124" spans="1:19" x14ac:dyDescent="0.3">
      <c r="A124" s="13" t="s">
        <v>252</v>
      </c>
      <c r="B124" s="13">
        <v>2</v>
      </c>
      <c r="C124" s="13">
        <v>117</v>
      </c>
      <c r="D124" s="25">
        <v>2738</v>
      </c>
      <c r="E124" s="13">
        <v>12</v>
      </c>
      <c r="F124" s="13">
        <v>78</v>
      </c>
      <c r="G124" s="13">
        <v>5</v>
      </c>
      <c r="H124" s="13">
        <v>200</v>
      </c>
      <c r="I124" s="13">
        <v>0</v>
      </c>
      <c r="J124" s="13">
        <v>0</v>
      </c>
      <c r="K124" s="13">
        <v>147</v>
      </c>
      <c r="L124" s="13">
        <v>3722</v>
      </c>
      <c r="M124" s="13">
        <v>110</v>
      </c>
      <c r="N124" s="13">
        <v>12</v>
      </c>
      <c r="O124" s="13">
        <v>9</v>
      </c>
      <c r="P124" s="13">
        <v>662</v>
      </c>
      <c r="Q124" s="13">
        <v>4</v>
      </c>
      <c r="R124" s="13">
        <v>44</v>
      </c>
      <c r="S124" s="13">
        <v>122</v>
      </c>
    </row>
    <row r="125" spans="1:19" x14ac:dyDescent="0.3">
      <c r="A125" s="13" t="s">
        <v>233</v>
      </c>
      <c r="B125" s="13">
        <v>2</v>
      </c>
      <c r="C125" s="13">
        <v>14</v>
      </c>
      <c r="D125" s="19">
        <v>126</v>
      </c>
      <c r="E125" s="13">
        <v>1</v>
      </c>
      <c r="F125" s="13">
        <v>21</v>
      </c>
      <c r="G125" s="13">
        <v>2</v>
      </c>
      <c r="H125" s="13">
        <v>81</v>
      </c>
      <c r="I125" s="13">
        <v>1</v>
      </c>
      <c r="J125" s="13">
        <v>7</v>
      </c>
      <c r="K125" s="13">
        <v>26</v>
      </c>
      <c r="L125" s="19">
        <v>1155</v>
      </c>
      <c r="M125" s="13">
        <v>380</v>
      </c>
      <c r="N125" s="13">
        <v>0</v>
      </c>
      <c r="O125" s="13">
        <v>8</v>
      </c>
      <c r="P125" s="13">
        <v>920</v>
      </c>
      <c r="Q125" s="13">
        <v>0</v>
      </c>
      <c r="R125" s="13">
        <v>0</v>
      </c>
      <c r="S125" s="13">
        <v>380</v>
      </c>
    </row>
    <row r="126" spans="1:19" x14ac:dyDescent="0.3">
      <c r="A126" s="13" t="s">
        <v>137</v>
      </c>
      <c r="B126" s="13">
        <v>2</v>
      </c>
      <c r="C126" s="13">
        <v>16</v>
      </c>
      <c r="D126" s="19">
        <v>311</v>
      </c>
      <c r="E126" s="13">
        <v>0</v>
      </c>
      <c r="F126" s="13">
        <v>0</v>
      </c>
      <c r="G126" s="13">
        <v>9</v>
      </c>
      <c r="H126" s="13">
        <v>194</v>
      </c>
      <c r="I126" s="13">
        <v>4</v>
      </c>
      <c r="J126" s="19">
        <v>247</v>
      </c>
      <c r="K126" s="13">
        <v>38</v>
      </c>
      <c r="L126" s="14">
        <v>1227</v>
      </c>
      <c r="M126" s="13">
        <v>298</v>
      </c>
      <c r="N126" s="13">
        <v>16</v>
      </c>
      <c r="O126" s="13">
        <v>9</v>
      </c>
      <c r="P126" s="19">
        <v>475</v>
      </c>
      <c r="Q126" s="13">
        <v>0</v>
      </c>
      <c r="R126" s="13">
        <v>0</v>
      </c>
      <c r="S126" s="13">
        <v>314</v>
      </c>
    </row>
    <row r="127" spans="1:19" x14ac:dyDescent="0.3">
      <c r="A127" s="13" t="s">
        <v>141</v>
      </c>
      <c r="B127" s="13">
        <v>2</v>
      </c>
      <c r="C127" s="13">
        <v>26</v>
      </c>
      <c r="D127" s="19">
        <v>419</v>
      </c>
      <c r="E127" s="13">
        <v>6</v>
      </c>
      <c r="F127" s="13">
        <v>56</v>
      </c>
      <c r="G127" s="13">
        <v>12</v>
      </c>
      <c r="H127" s="19">
        <v>374</v>
      </c>
      <c r="I127" s="13">
        <v>6</v>
      </c>
      <c r="J127" s="13">
        <v>220</v>
      </c>
      <c r="K127" s="13">
        <v>86</v>
      </c>
      <c r="L127" s="14">
        <v>1854</v>
      </c>
      <c r="M127" s="13">
        <v>283</v>
      </c>
      <c r="N127" s="13">
        <v>40</v>
      </c>
      <c r="O127" s="13">
        <v>35</v>
      </c>
      <c r="P127" s="13">
        <v>765</v>
      </c>
      <c r="Q127" s="13">
        <v>1</v>
      </c>
      <c r="R127" s="13">
        <v>20</v>
      </c>
      <c r="S127" s="13">
        <v>323</v>
      </c>
    </row>
    <row r="128" spans="1:19" x14ac:dyDescent="0.3">
      <c r="A128" s="13" t="s">
        <v>125</v>
      </c>
      <c r="B128" s="13">
        <v>2</v>
      </c>
      <c r="C128" s="13">
        <v>3</v>
      </c>
      <c r="D128" s="19">
        <v>337</v>
      </c>
      <c r="E128" s="13">
        <v>0</v>
      </c>
      <c r="F128" s="13">
        <v>0</v>
      </c>
      <c r="G128" s="13">
        <v>0</v>
      </c>
      <c r="H128" s="13">
        <v>0</v>
      </c>
      <c r="I128" s="13">
        <v>5</v>
      </c>
      <c r="J128" s="13">
        <v>400</v>
      </c>
      <c r="K128" s="13">
        <v>8</v>
      </c>
      <c r="L128" s="19">
        <v>737</v>
      </c>
      <c r="M128" s="13">
        <v>96</v>
      </c>
      <c r="N128" s="13">
        <v>9</v>
      </c>
      <c r="O128" s="13">
        <v>0</v>
      </c>
      <c r="P128" s="13">
        <v>0</v>
      </c>
      <c r="Q128" s="13">
        <v>0</v>
      </c>
      <c r="R128" s="13">
        <v>0</v>
      </c>
      <c r="S128" s="13">
        <v>105</v>
      </c>
    </row>
    <row r="129" spans="1:19" x14ac:dyDescent="0.3">
      <c r="A129" s="13" t="s">
        <v>262</v>
      </c>
      <c r="B129" s="13">
        <v>2</v>
      </c>
      <c r="C129" s="13">
        <v>69</v>
      </c>
      <c r="D129" s="19">
        <v>1499</v>
      </c>
      <c r="E129" s="13">
        <v>5</v>
      </c>
      <c r="F129" s="13">
        <v>36</v>
      </c>
      <c r="G129" s="13">
        <v>77</v>
      </c>
      <c r="H129" s="13">
        <v>1134</v>
      </c>
      <c r="I129" s="13">
        <v>19</v>
      </c>
      <c r="J129" s="13">
        <v>683</v>
      </c>
      <c r="K129" s="13">
        <v>178</v>
      </c>
      <c r="L129" s="19">
        <v>3582</v>
      </c>
      <c r="M129" s="13">
        <v>90</v>
      </c>
      <c r="N129" s="13">
        <v>10</v>
      </c>
      <c r="O129" s="13">
        <v>5</v>
      </c>
      <c r="P129" s="19">
        <v>186</v>
      </c>
      <c r="Q129" s="13">
        <v>3</v>
      </c>
      <c r="R129" s="13">
        <v>44</v>
      </c>
      <c r="S129" s="13">
        <v>100</v>
      </c>
    </row>
    <row r="130" spans="1:19" x14ac:dyDescent="0.3">
      <c r="A130" s="13" t="s">
        <v>12</v>
      </c>
      <c r="B130" s="13">
        <v>2</v>
      </c>
      <c r="C130" s="13">
        <v>6</v>
      </c>
      <c r="D130" s="13">
        <v>60</v>
      </c>
      <c r="E130" s="13">
        <v>2</v>
      </c>
      <c r="F130" s="13">
        <v>26</v>
      </c>
      <c r="G130" s="13">
        <v>0</v>
      </c>
      <c r="H130" s="13">
        <v>0</v>
      </c>
      <c r="I130" s="13">
        <v>1</v>
      </c>
      <c r="J130" s="13">
        <v>62</v>
      </c>
      <c r="K130" s="13">
        <v>11</v>
      </c>
      <c r="L130" s="19">
        <v>213</v>
      </c>
      <c r="M130" s="13">
        <v>50</v>
      </c>
      <c r="N130" s="13">
        <v>5</v>
      </c>
      <c r="O130" s="13">
        <v>1</v>
      </c>
      <c r="P130" s="19">
        <v>57</v>
      </c>
      <c r="Q130" s="13">
        <v>1</v>
      </c>
      <c r="R130" s="13">
        <v>8</v>
      </c>
      <c r="S130" s="13">
        <v>55</v>
      </c>
    </row>
    <row r="131" spans="1:19" x14ac:dyDescent="0.3">
      <c r="A131" s="13" t="s">
        <v>103</v>
      </c>
      <c r="B131" s="13">
        <v>2</v>
      </c>
      <c r="C131" s="13">
        <v>6</v>
      </c>
      <c r="D131" s="13">
        <v>60</v>
      </c>
      <c r="E131" s="13">
        <v>1</v>
      </c>
      <c r="F131" s="13">
        <v>15</v>
      </c>
      <c r="G131" s="13">
        <v>2</v>
      </c>
      <c r="H131" s="13">
        <v>70</v>
      </c>
      <c r="I131" s="13">
        <v>1</v>
      </c>
      <c r="J131" s="13">
        <v>10</v>
      </c>
      <c r="K131" s="13">
        <v>13</v>
      </c>
      <c r="L131" s="13">
        <v>180</v>
      </c>
      <c r="M131" s="13">
        <v>15</v>
      </c>
      <c r="N131" s="13">
        <v>0</v>
      </c>
      <c r="O131" s="13">
        <v>3</v>
      </c>
      <c r="P131" s="13">
        <v>25</v>
      </c>
      <c r="Q131" s="13">
        <v>0</v>
      </c>
      <c r="R131" s="13">
        <v>0</v>
      </c>
      <c r="S131" s="13">
        <v>15</v>
      </c>
    </row>
    <row r="132" spans="1:19" x14ac:dyDescent="0.3">
      <c r="A132" s="13" t="s">
        <v>84</v>
      </c>
      <c r="B132" s="13">
        <v>2</v>
      </c>
      <c r="C132" s="13">
        <v>48</v>
      </c>
      <c r="D132" s="19">
        <v>813</v>
      </c>
      <c r="E132" s="13">
        <v>1</v>
      </c>
      <c r="F132" s="13">
        <v>21</v>
      </c>
      <c r="G132" s="13">
        <v>2</v>
      </c>
      <c r="H132" s="19">
        <v>107</v>
      </c>
      <c r="I132" s="13">
        <v>18</v>
      </c>
      <c r="J132" s="13">
        <v>108</v>
      </c>
      <c r="K132" s="13">
        <v>83</v>
      </c>
      <c r="L132" s="13">
        <v>1379</v>
      </c>
      <c r="M132" s="13">
        <v>111</v>
      </c>
      <c r="N132" s="13">
        <v>21</v>
      </c>
      <c r="O132" s="13">
        <v>7</v>
      </c>
      <c r="P132" s="13">
        <v>290</v>
      </c>
      <c r="Q132" s="13">
        <v>7</v>
      </c>
      <c r="R132" s="13">
        <v>40</v>
      </c>
      <c r="S132" s="13">
        <v>132</v>
      </c>
    </row>
    <row r="133" spans="1:19" x14ac:dyDescent="0.3">
      <c r="A133" s="13" t="s">
        <v>98</v>
      </c>
      <c r="B133" s="13">
        <v>2</v>
      </c>
      <c r="C133" s="13">
        <v>26</v>
      </c>
      <c r="D133" s="13">
        <v>696</v>
      </c>
      <c r="E133" s="13">
        <v>9</v>
      </c>
      <c r="F133" s="13">
        <v>121</v>
      </c>
      <c r="G133" s="13">
        <v>14</v>
      </c>
      <c r="H133" s="13">
        <v>194</v>
      </c>
      <c r="I133" s="13">
        <v>3</v>
      </c>
      <c r="J133" s="13">
        <v>145</v>
      </c>
      <c r="K133" s="13">
        <v>73</v>
      </c>
      <c r="L133" s="25">
        <v>1681</v>
      </c>
      <c r="M133" s="13">
        <v>107</v>
      </c>
      <c r="N133" s="13">
        <v>36</v>
      </c>
      <c r="O133" s="13">
        <v>11</v>
      </c>
      <c r="P133" s="13">
        <v>483</v>
      </c>
      <c r="Q133" s="13">
        <v>10</v>
      </c>
      <c r="R133" s="13">
        <v>42</v>
      </c>
      <c r="S133" s="13">
        <v>143</v>
      </c>
    </row>
    <row r="134" spans="1:19" x14ac:dyDescent="0.3">
      <c r="A134" s="13" t="s">
        <v>214</v>
      </c>
      <c r="B134" s="13">
        <v>2</v>
      </c>
      <c r="C134" s="13">
        <v>32</v>
      </c>
      <c r="D134" s="13">
        <v>88</v>
      </c>
      <c r="E134" s="13">
        <v>1</v>
      </c>
      <c r="F134" s="13">
        <v>16</v>
      </c>
      <c r="G134" s="13">
        <v>11</v>
      </c>
      <c r="H134" s="13">
        <v>235</v>
      </c>
      <c r="I134" s="13">
        <v>5</v>
      </c>
      <c r="J134" s="13">
        <v>185</v>
      </c>
      <c r="K134" s="13">
        <v>51</v>
      </c>
      <c r="L134" s="13">
        <v>661</v>
      </c>
      <c r="M134" s="13">
        <v>177</v>
      </c>
      <c r="N134" s="13">
        <v>98</v>
      </c>
      <c r="O134" s="13">
        <v>1</v>
      </c>
      <c r="P134" s="13">
        <v>125</v>
      </c>
      <c r="Q134" s="13">
        <v>1</v>
      </c>
      <c r="R134" s="13">
        <v>12</v>
      </c>
      <c r="S134" s="13">
        <v>275</v>
      </c>
    </row>
    <row r="135" spans="1:19" x14ac:dyDescent="0.3">
      <c r="A135" s="13" t="s">
        <v>75</v>
      </c>
      <c r="B135" s="13">
        <v>2</v>
      </c>
      <c r="C135" s="13">
        <v>339</v>
      </c>
      <c r="D135" s="19">
        <v>9672</v>
      </c>
      <c r="E135" s="13">
        <v>0</v>
      </c>
      <c r="F135" s="13">
        <v>0</v>
      </c>
      <c r="G135" s="13">
        <v>0</v>
      </c>
      <c r="H135" s="19">
        <v>0</v>
      </c>
      <c r="I135" s="13">
        <v>1</v>
      </c>
      <c r="J135" s="13">
        <v>506</v>
      </c>
      <c r="K135" s="13">
        <v>358</v>
      </c>
      <c r="L135" s="13">
        <v>10379</v>
      </c>
      <c r="M135" s="13">
        <v>102</v>
      </c>
      <c r="N135" s="13">
        <v>10</v>
      </c>
      <c r="O135" s="13">
        <v>9</v>
      </c>
      <c r="P135" s="13">
        <v>183</v>
      </c>
      <c r="Q135" s="13">
        <v>9</v>
      </c>
      <c r="R135" s="13">
        <v>18</v>
      </c>
      <c r="S135" s="13">
        <v>112</v>
      </c>
    </row>
    <row r="136" spans="1:19" x14ac:dyDescent="0.3">
      <c r="A136" s="13" t="s">
        <v>99</v>
      </c>
      <c r="B136" s="13">
        <v>2</v>
      </c>
      <c r="C136" s="13">
        <v>36</v>
      </c>
      <c r="D136" s="13">
        <v>3400</v>
      </c>
      <c r="E136" s="13">
        <v>3</v>
      </c>
      <c r="F136" s="13">
        <v>120</v>
      </c>
      <c r="G136" s="13">
        <v>17</v>
      </c>
      <c r="H136" s="13">
        <v>545</v>
      </c>
      <c r="I136" s="13">
        <v>8</v>
      </c>
      <c r="J136" s="13">
        <v>135</v>
      </c>
      <c r="K136" s="13">
        <v>70</v>
      </c>
      <c r="L136" s="13">
        <v>4500</v>
      </c>
      <c r="M136" s="13">
        <v>60</v>
      </c>
      <c r="N136" s="13">
        <v>0</v>
      </c>
      <c r="O136" s="13">
        <v>6</v>
      </c>
      <c r="P136" s="13">
        <v>300</v>
      </c>
      <c r="Q136" s="13">
        <v>0</v>
      </c>
      <c r="R136" s="13">
        <v>0</v>
      </c>
      <c r="S136" s="13">
        <v>60</v>
      </c>
    </row>
    <row r="137" spans="1:19" x14ac:dyDescent="0.3">
      <c r="A137" s="13" t="s">
        <v>86</v>
      </c>
      <c r="B137" s="13">
        <v>2</v>
      </c>
      <c r="C137" s="13">
        <v>55</v>
      </c>
      <c r="D137" s="19">
        <v>597</v>
      </c>
      <c r="E137" s="13">
        <v>5</v>
      </c>
      <c r="F137" s="13">
        <v>20</v>
      </c>
      <c r="G137" s="13">
        <v>51</v>
      </c>
      <c r="H137" s="13">
        <v>465</v>
      </c>
      <c r="I137" s="13">
        <v>0</v>
      </c>
      <c r="J137" s="13">
        <v>0</v>
      </c>
      <c r="K137" s="13">
        <v>140</v>
      </c>
      <c r="L137" s="19">
        <v>1693</v>
      </c>
      <c r="M137" s="13">
        <v>205</v>
      </c>
      <c r="N137" s="13">
        <v>42</v>
      </c>
      <c r="O137" s="13">
        <v>24</v>
      </c>
      <c r="P137" s="13">
        <v>579</v>
      </c>
      <c r="Q137" s="13">
        <v>5</v>
      </c>
      <c r="R137" s="13">
        <v>32</v>
      </c>
      <c r="S137" s="13">
        <v>247</v>
      </c>
    </row>
    <row r="138" spans="1:19" x14ac:dyDescent="0.3">
      <c r="A138" s="13" t="s">
        <v>312</v>
      </c>
      <c r="B138" s="13">
        <v>2</v>
      </c>
      <c r="C138" s="13">
        <v>96</v>
      </c>
      <c r="D138" s="25">
        <v>1316</v>
      </c>
      <c r="E138" s="13">
        <v>12</v>
      </c>
      <c r="F138" s="13">
        <v>154</v>
      </c>
      <c r="G138" s="13">
        <v>77</v>
      </c>
      <c r="H138" s="25">
        <v>1477</v>
      </c>
      <c r="I138" s="13">
        <v>15</v>
      </c>
      <c r="J138" s="13">
        <v>133</v>
      </c>
      <c r="K138" s="13">
        <v>233</v>
      </c>
      <c r="L138" s="25">
        <v>3950</v>
      </c>
      <c r="M138" s="13">
        <v>156</v>
      </c>
      <c r="N138" s="13">
        <v>33</v>
      </c>
      <c r="O138" s="13">
        <v>26</v>
      </c>
      <c r="P138" s="13">
        <v>802</v>
      </c>
      <c r="Q138" s="13">
        <v>7</v>
      </c>
      <c r="R138" s="13">
        <v>68</v>
      </c>
      <c r="S138" s="13">
        <v>189</v>
      </c>
    </row>
    <row r="139" spans="1:19" x14ac:dyDescent="0.3">
      <c r="A139" s="13" t="s">
        <v>40</v>
      </c>
      <c r="B139" s="13">
        <v>2</v>
      </c>
      <c r="C139" s="13">
        <v>27</v>
      </c>
      <c r="D139" s="19">
        <v>162</v>
      </c>
      <c r="E139" s="13">
        <v>10</v>
      </c>
      <c r="F139" s="13">
        <v>50</v>
      </c>
      <c r="G139" s="13">
        <v>38</v>
      </c>
      <c r="H139" s="13">
        <v>228</v>
      </c>
      <c r="I139" s="13">
        <v>14</v>
      </c>
      <c r="J139" s="13">
        <v>280</v>
      </c>
      <c r="K139" s="13">
        <v>95</v>
      </c>
      <c r="L139" s="19">
        <v>760</v>
      </c>
      <c r="M139" s="13">
        <v>0</v>
      </c>
      <c r="N139" s="13">
        <v>0</v>
      </c>
      <c r="O139" s="13">
        <v>6</v>
      </c>
      <c r="P139" s="13">
        <v>40</v>
      </c>
      <c r="Q139" s="13">
        <v>0</v>
      </c>
      <c r="R139" s="13">
        <v>0</v>
      </c>
      <c r="S139" s="13">
        <v>0</v>
      </c>
    </row>
    <row r="140" spans="1:19" x14ac:dyDescent="0.3">
      <c r="A140" s="13" t="s">
        <v>107</v>
      </c>
      <c r="B140" s="13">
        <v>2</v>
      </c>
      <c r="C140" s="13">
        <v>58</v>
      </c>
      <c r="D140" s="19">
        <v>499</v>
      </c>
      <c r="E140" s="13">
        <v>0</v>
      </c>
      <c r="F140" s="13">
        <v>0</v>
      </c>
      <c r="G140" s="13">
        <v>4</v>
      </c>
      <c r="H140" s="13">
        <v>57</v>
      </c>
      <c r="I140" s="13">
        <v>1</v>
      </c>
      <c r="J140" s="13">
        <v>103</v>
      </c>
      <c r="K140" s="13">
        <v>79</v>
      </c>
      <c r="L140" s="19">
        <v>877</v>
      </c>
      <c r="M140" s="13">
        <v>76</v>
      </c>
      <c r="N140" s="13">
        <v>8</v>
      </c>
      <c r="O140" s="13">
        <v>16</v>
      </c>
      <c r="P140" s="13">
        <v>218</v>
      </c>
      <c r="Q140" s="13">
        <v>0</v>
      </c>
      <c r="R140" s="13">
        <v>0</v>
      </c>
      <c r="S140" s="13">
        <v>84</v>
      </c>
    </row>
    <row r="141" spans="1:19" x14ac:dyDescent="0.3">
      <c r="A141" s="13" t="s">
        <v>158</v>
      </c>
      <c r="B141" s="13">
        <v>2</v>
      </c>
      <c r="C141" s="13">
        <v>229</v>
      </c>
      <c r="D141" s="25">
        <v>6565</v>
      </c>
      <c r="E141" s="13">
        <v>9</v>
      </c>
      <c r="F141" s="13">
        <v>63</v>
      </c>
      <c r="G141" s="13">
        <v>47</v>
      </c>
      <c r="H141" s="19">
        <v>572</v>
      </c>
      <c r="I141" s="13">
        <v>0</v>
      </c>
      <c r="J141" s="13">
        <v>0</v>
      </c>
      <c r="K141" s="13">
        <v>344</v>
      </c>
      <c r="L141" s="14">
        <v>9676</v>
      </c>
      <c r="M141" s="13">
        <v>210</v>
      </c>
      <c r="N141" s="13">
        <v>200</v>
      </c>
      <c r="O141" s="13">
        <v>55</v>
      </c>
      <c r="P141" s="25">
        <v>2448</v>
      </c>
      <c r="Q141" s="13">
        <v>4</v>
      </c>
      <c r="R141" s="13">
        <v>28</v>
      </c>
      <c r="S141" s="13">
        <v>410</v>
      </c>
    </row>
    <row r="142" spans="1:19" x14ac:dyDescent="0.3">
      <c r="A142" s="13" t="s">
        <v>29</v>
      </c>
      <c r="B142" s="13">
        <v>2</v>
      </c>
      <c r="C142" s="13">
        <v>21</v>
      </c>
      <c r="D142" s="19">
        <v>750</v>
      </c>
      <c r="E142" s="13">
        <v>2</v>
      </c>
      <c r="F142" s="13">
        <v>75</v>
      </c>
      <c r="G142" s="13">
        <v>22</v>
      </c>
      <c r="H142" s="13">
        <v>1055</v>
      </c>
      <c r="I142" s="13">
        <v>4</v>
      </c>
      <c r="J142" s="19">
        <v>650</v>
      </c>
      <c r="K142" s="13">
        <v>67</v>
      </c>
      <c r="L142" s="19">
        <v>2929</v>
      </c>
      <c r="M142" s="13">
        <v>169</v>
      </c>
      <c r="N142" s="13">
        <v>29</v>
      </c>
      <c r="O142" s="13">
        <v>15</v>
      </c>
      <c r="P142" s="19">
        <v>375</v>
      </c>
      <c r="Q142" s="13">
        <v>3</v>
      </c>
      <c r="R142" s="13">
        <v>24</v>
      </c>
      <c r="S142" s="13">
        <v>198</v>
      </c>
    </row>
    <row r="143" spans="1:19" x14ac:dyDescent="0.3">
      <c r="A143" s="13" t="s">
        <v>128</v>
      </c>
      <c r="B143" s="13">
        <v>2</v>
      </c>
      <c r="C143" s="13">
        <v>0</v>
      </c>
      <c r="D143" s="19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</row>
    <row r="144" spans="1:19" x14ac:dyDescent="0.3">
      <c r="A144" s="13" t="s">
        <v>31</v>
      </c>
      <c r="B144" s="13">
        <v>2</v>
      </c>
      <c r="C144" s="13">
        <v>67</v>
      </c>
      <c r="D144" s="14">
        <v>1197</v>
      </c>
      <c r="E144" s="13">
        <v>29</v>
      </c>
      <c r="F144" s="13">
        <v>144</v>
      </c>
      <c r="G144" s="13">
        <v>58</v>
      </c>
      <c r="H144" s="13">
        <v>508</v>
      </c>
      <c r="I144" s="13">
        <v>27</v>
      </c>
      <c r="J144" s="25">
        <v>1470</v>
      </c>
      <c r="K144" s="13">
        <v>211</v>
      </c>
      <c r="L144" s="14">
        <v>4752</v>
      </c>
      <c r="M144" s="13">
        <v>190</v>
      </c>
      <c r="N144" s="13">
        <v>30</v>
      </c>
      <c r="O144" s="13">
        <v>17</v>
      </c>
      <c r="P144" s="14">
        <v>1248</v>
      </c>
      <c r="Q144" s="13">
        <v>13</v>
      </c>
      <c r="R144" s="13">
        <v>185</v>
      </c>
      <c r="S144" s="13">
        <v>220</v>
      </c>
    </row>
    <row r="145" spans="1:19" x14ac:dyDescent="0.3">
      <c r="A145" s="13" t="s">
        <v>30</v>
      </c>
      <c r="B145" s="13">
        <v>2</v>
      </c>
      <c r="C145" s="13">
        <v>59</v>
      </c>
      <c r="D145" s="19">
        <v>214</v>
      </c>
      <c r="E145" s="13">
        <v>0</v>
      </c>
      <c r="F145" s="13">
        <v>0</v>
      </c>
      <c r="G145" s="13">
        <v>45</v>
      </c>
      <c r="H145" s="25">
        <v>1800</v>
      </c>
      <c r="I145" s="13">
        <v>4</v>
      </c>
      <c r="J145" s="13">
        <v>30</v>
      </c>
      <c r="K145" s="13">
        <v>122</v>
      </c>
      <c r="L145" s="14">
        <v>2139</v>
      </c>
      <c r="M145" s="13">
        <v>19</v>
      </c>
      <c r="N145" s="13">
        <v>1</v>
      </c>
      <c r="O145" s="13">
        <v>14</v>
      </c>
      <c r="P145" s="13">
        <v>95</v>
      </c>
      <c r="Q145" s="13">
        <v>0</v>
      </c>
      <c r="R145" s="13">
        <v>0</v>
      </c>
      <c r="S145" s="13">
        <v>20</v>
      </c>
    </row>
    <row r="146" spans="1:19" x14ac:dyDescent="0.3">
      <c r="A146" s="13" t="s">
        <v>76</v>
      </c>
      <c r="B146" s="13">
        <v>2</v>
      </c>
      <c r="C146" s="13">
        <v>1</v>
      </c>
      <c r="D146" s="19">
        <v>76</v>
      </c>
      <c r="E146" s="13">
        <v>1</v>
      </c>
      <c r="F146" s="13">
        <v>13</v>
      </c>
      <c r="G146" s="13">
        <v>1</v>
      </c>
      <c r="H146" s="19">
        <v>51</v>
      </c>
      <c r="I146" s="13">
        <v>0</v>
      </c>
      <c r="J146" s="13">
        <v>0</v>
      </c>
      <c r="K146" s="13">
        <v>7</v>
      </c>
      <c r="L146" s="13">
        <v>415</v>
      </c>
      <c r="M146" s="19">
        <v>82</v>
      </c>
      <c r="N146" s="13">
        <v>25</v>
      </c>
      <c r="O146" s="13">
        <v>3</v>
      </c>
      <c r="P146" s="19">
        <v>260</v>
      </c>
      <c r="Q146" s="13">
        <v>1</v>
      </c>
      <c r="R146" s="13">
        <v>15</v>
      </c>
      <c r="S146" s="13">
        <v>107</v>
      </c>
    </row>
    <row r="147" spans="1:19" x14ac:dyDescent="0.3">
      <c r="A147" s="13" t="s">
        <v>111</v>
      </c>
      <c r="B147" s="13">
        <v>2</v>
      </c>
      <c r="C147" s="19">
        <v>24</v>
      </c>
      <c r="D147" s="19">
        <v>212</v>
      </c>
      <c r="E147" s="13">
        <v>17</v>
      </c>
      <c r="F147" s="19">
        <v>194</v>
      </c>
      <c r="G147" s="13">
        <v>30</v>
      </c>
      <c r="H147" s="19">
        <v>281</v>
      </c>
      <c r="I147" s="13">
        <v>5</v>
      </c>
      <c r="J147" s="19">
        <v>143</v>
      </c>
      <c r="K147" s="19">
        <v>99</v>
      </c>
      <c r="L147" s="14">
        <v>1532</v>
      </c>
      <c r="M147" s="19">
        <v>206</v>
      </c>
      <c r="N147" s="13">
        <v>35</v>
      </c>
      <c r="O147" s="13">
        <v>17</v>
      </c>
      <c r="P147" s="19">
        <v>565</v>
      </c>
      <c r="Q147" s="13">
        <v>6</v>
      </c>
      <c r="R147" s="13">
        <v>137</v>
      </c>
      <c r="S147" s="19">
        <v>241</v>
      </c>
    </row>
    <row r="148" spans="1:19" x14ac:dyDescent="0.3">
      <c r="A148" s="13" t="s">
        <v>72</v>
      </c>
      <c r="B148" s="13">
        <v>2</v>
      </c>
      <c r="C148" s="13">
        <v>48</v>
      </c>
      <c r="D148" s="19">
        <v>100</v>
      </c>
      <c r="E148" s="13">
        <v>0</v>
      </c>
      <c r="F148" s="19">
        <v>0</v>
      </c>
      <c r="G148" s="13">
        <v>2</v>
      </c>
      <c r="H148" s="19">
        <v>0</v>
      </c>
      <c r="I148" s="13">
        <v>0</v>
      </c>
      <c r="J148" s="19">
        <v>0</v>
      </c>
      <c r="K148" s="13">
        <v>54</v>
      </c>
      <c r="L148" s="19">
        <v>150</v>
      </c>
      <c r="M148" s="19">
        <v>32</v>
      </c>
      <c r="N148" s="13">
        <v>0</v>
      </c>
      <c r="O148" s="13">
        <v>4</v>
      </c>
      <c r="P148" s="19">
        <v>50</v>
      </c>
      <c r="Q148" s="13">
        <v>0</v>
      </c>
      <c r="R148" s="13">
        <v>0</v>
      </c>
      <c r="S148" s="19">
        <v>32</v>
      </c>
    </row>
    <row r="149" spans="1:19" x14ac:dyDescent="0.3">
      <c r="A149" s="13" t="s">
        <v>207</v>
      </c>
      <c r="B149" s="13">
        <v>2</v>
      </c>
      <c r="C149" s="13">
        <v>4</v>
      </c>
      <c r="D149" s="19">
        <v>127</v>
      </c>
      <c r="E149" s="13">
        <v>0</v>
      </c>
      <c r="F149" s="13">
        <v>0</v>
      </c>
      <c r="G149" s="13">
        <v>14</v>
      </c>
      <c r="H149" s="19">
        <v>226</v>
      </c>
      <c r="I149" s="13">
        <v>0</v>
      </c>
      <c r="J149" s="19">
        <v>0</v>
      </c>
      <c r="K149" s="13">
        <v>18</v>
      </c>
      <c r="L149" s="13">
        <v>353</v>
      </c>
      <c r="M149" s="19">
        <v>67</v>
      </c>
      <c r="N149" s="13">
        <v>7</v>
      </c>
      <c r="O149" s="13">
        <v>0</v>
      </c>
      <c r="P149" s="19">
        <v>0</v>
      </c>
      <c r="Q149" s="13">
        <v>0</v>
      </c>
      <c r="R149" s="19">
        <v>0</v>
      </c>
      <c r="S149" s="13">
        <v>74</v>
      </c>
    </row>
    <row r="150" spans="1:19" x14ac:dyDescent="0.3">
      <c r="A150" s="13" t="s">
        <v>238</v>
      </c>
      <c r="B150" s="13">
        <v>2</v>
      </c>
      <c r="C150" s="13">
        <v>15</v>
      </c>
      <c r="D150" s="19">
        <v>923</v>
      </c>
      <c r="E150" s="13">
        <v>5</v>
      </c>
      <c r="F150" s="19">
        <v>73</v>
      </c>
      <c r="G150" s="13">
        <v>7</v>
      </c>
      <c r="H150" s="19">
        <v>175</v>
      </c>
      <c r="I150" s="13">
        <v>5</v>
      </c>
      <c r="J150" s="19">
        <v>125</v>
      </c>
      <c r="K150" s="19">
        <v>56</v>
      </c>
      <c r="L150" s="14">
        <v>1996</v>
      </c>
      <c r="M150" s="19">
        <v>103</v>
      </c>
      <c r="N150" s="13">
        <v>15</v>
      </c>
      <c r="O150" s="13">
        <v>12</v>
      </c>
      <c r="P150" s="19">
        <v>475</v>
      </c>
      <c r="Q150" s="13">
        <v>12</v>
      </c>
      <c r="R150" s="13">
        <v>225</v>
      </c>
      <c r="S150" s="19">
        <v>118</v>
      </c>
    </row>
    <row r="151" spans="1:19" x14ac:dyDescent="0.3">
      <c r="A151" s="13" t="s">
        <v>240</v>
      </c>
      <c r="B151" s="13">
        <v>2</v>
      </c>
      <c r="C151" s="13">
        <v>45</v>
      </c>
      <c r="D151" s="19">
        <v>1125</v>
      </c>
      <c r="E151" s="13">
        <v>0</v>
      </c>
      <c r="F151" s="19">
        <v>0</v>
      </c>
      <c r="G151" s="13">
        <v>41</v>
      </c>
      <c r="H151" s="19">
        <v>820</v>
      </c>
      <c r="I151" s="13">
        <v>0</v>
      </c>
      <c r="J151" s="13">
        <v>0</v>
      </c>
      <c r="K151" s="19">
        <v>93</v>
      </c>
      <c r="L151" s="19">
        <v>2120</v>
      </c>
      <c r="M151" s="19">
        <v>80</v>
      </c>
      <c r="N151" s="13">
        <v>0</v>
      </c>
      <c r="O151" s="13">
        <v>7</v>
      </c>
      <c r="P151" s="19">
        <v>175</v>
      </c>
      <c r="Q151" s="13">
        <v>0</v>
      </c>
      <c r="R151" s="19">
        <v>0</v>
      </c>
      <c r="S151" s="19">
        <v>80</v>
      </c>
    </row>
    <row r="152" spans="1:19" x14ac:dyDescent="0.3">
      <c r="A152" s="13" t="s">
        <v>235</v>
      </c>
      <c r="B152" s="13">
        <v>2</v>
      </c>
      <c r="C152" s="13">
        <v>61</v>
      </c>
      <c r="D152" s="13">
        <v>1118</v>
      </c>
      <c r="E152" s="13">
        <v>0</v>
      </c>
      <c r="F152" s="13">
        <v>0</v>
      </c>
      <c r="G152" s="13">
        <v>1</v>
      </c>
      <c r="H152" s="13">
        <v>8</v>
      </c>
      <c r="I152" s="13">
        <v>1</v>
      </c>
      <c r="J152" s="13">
        <v>37</v>
      </c>
      <c r="K152" s="13">
        <v>70</v>
      </c>
      <c r="L152" s="13">
        <v>1660</v>
      </c>
      <c r="M152" s="13">
        <v>116</v>
      </c>
      <c r="N152" s="13">
        <v>10</v>
      </c>
      <c r="O152" s="13">
        <v>7</v>
      </c>
      <c r="P152" s="13">
        <v>497</v>
      </c>
      <c r="Q152" s="13">
        <v>0</v>
      </c>
      <c r="R152" s="13">
        <v>0</v>
      </c>
      <c r="S152" s="13">
        <v>126</v>
      </c>
    </row>
    <row r="153" spans="1:19" x14ac:dyDescent="0.3">
      <c r="A153" s="13" t="s">
        <v>246</v>
      </c>
      <c r="B153" s="13">
        <v>2</v>
      </c>
      <c r="C153" s="13">
        <v>44</v>
      </c>
      <c r="D153" s="13">
        <v>750</v>
      </c>
      <c r="E153" s="13">
        <v>22</v>
      </c>
      <c r="F153" s="13">
        <v>62</v>
      </c>
      <c r="G153" s="13">
        <v>81</v>
      </c>
      <c r="H153" s="13">
        <v>480</v>
      </c>
      <c r="I153" s="13">
        <v>11</v>
      </c>
      <c r="J153" s="13">
        <v>265</v>
      </c>
      <c r="K153" s="13">
        <v>175</v>
      </c>
      <c r="L153" s="13">
        <v>1866</v>
      </c>
      <c r="M153" s="13">
        <v>105</v>
      </c>
      <c r="N153" s="13">
        <v>14</v>
      </c>
      <c r="O153" s="13">
        <v>3</v>
      </c>
      <c r="P153" s="13">
        <v>154</v>
      </c>
      <c r="Q153" s="13">
        <v>14</v>
      </c>
      <c r="R153" s="13">
        <v>155</v>
      </c>
      <c r="S153" s="13">
        <v>119</v>
      </c>
    </row>
    <row r="154" spans="1:19" s="159" customFormat="1" x14ac:dyDescent="0.3">
      <c r="A154" s="52" t="s">
        <v>1489</v>
      </c>
      <c r="B154" s="138"/>
      <c r="C154" s="165">
        <f t="shared" ref="C154:S154" si="2">SUM(C79:C153)</f>
        <v>4165</v>
      </c>
      <c r="D154" s="165">
        <f t="shared" si="2"/>
        <v>73088</v>
      </c>
      <c r="E154" s="165">
        <f t="shared" si="2"/>
        <v>339</v>
      </c>
      <c r="F154" s="165">
        <f t="shared" si="2"/>
        <v>3276</v>
      </c>
      <c r="G154" s="76">
        <f t="shared" si="2"/>
        <v>1677</v>
      </c>
      <c r="H154" s="76">
        <f t="shared" si="2"/>
        <v>19942</v>
      </c>
      <c r="I154" s="76">
        <f t="shared" si="2"/>
        <v>383</v>
      </c>
      <c r="J154" s="76">
        <f t="shared" si="2"/>
        <v>16267</v>
      </c>
      <c r="K154" s="76">
        <f t="shared" si="2"/>
        <v>7493</v>
      </c>
      <c r="L154" s="76">
        <f t="shared" si="2"/>
        <v>140284</v>
      </c>
      <c r="M154" s="76">
        <f t="shared" si="2"/>
        <v>7208</v>
      </c>
      <c r="N154" s="76">
        <f t="shared" si="2"/>
        <v>1368</v>
      </c>
      <c r="O154" s="76">
        <f t="shared" si="2"/>
        <v>707</v>
      </c>
      <c r="P154" s="76">
        <f t="shared" si="2"/>
        <v>25457</v>
      </c>
      <c r="Q154" s="76">
        <f t="shared" si="2"/>
        <v>222</v>
      </c>
      <c r="R154" s="76">
        <f t="shared" si="2"/>
        <v>2254</v>
      </c>
      <c r="S154" s="76">
        <f t="shared" si="2"/>
        <v>8576</v>
      </c>
    </row>
    <row r="155" spans="1:19" s="159" customFormat="1" x14ac:dyDescent="0.3">
      <c r="A155" s="51" t="s">
        <v>1490</v>
      </c>
      <c r="B155" s="139"/>
      <c r="C155" s="174">
        <f>C154/75</f>
        <v>55.533333333333331</v>
      </c>
      <c r="D155" s="174">
        <f t="shared" ref="D155:S155" si="3">D154/75</f>
        <v>974.50666666666666</v>
      </c>
      <c r="E155" s="174">
        <f t="shared" si="3"/>
        <v>4.5199999999999996</v>
      </c>
      <c r="F155" s="174">
        <f t="shared" si="3"/>
        <v>43.68</v>
      </c>
      <c r="G155" s="174">
        <f t="shared" si="3"/>
        <v>22.36</v>
      </c>
      <c r="H155" s="174">
        <f t="shared" si="3"/>
        <v>265.89333333333332</v>
      </c>
      <c r="I155" s="174">
        <f t="shared" si="3"/>
        <v>5.1066666666666665</v>
      </c>
      <c r="J155" s="174">
        <f t="shared" si="3"/>
        <v>216.89333333333335</v>
      </c>
      <c r="K155" s="174">
        <f t="shared" si="3"/>
        <v>99.906666666666666</v>
      </c>
      <c r="L155" s="174">
        <f t="shared" si="3"/>
        <v>1870.4533333333334</v>
      </c>
      <c r="M155" s="174">
        <f t="shared" si="3"/>
        <v>96.106666666666669</v>
      </c>
      <c r="N155" s="174">
        <f t="shared" si="3"/>
        <v>18.239999999999998</v>
      </c>
      <c r="O155" s="174">
        <f t="shared" si="3"/>
        <v>9.4266666666666659</v>
      </c>
      <c r="P155" s="174">
        <f t="shared" si="3"/>
        <v>339.42666666666668</v>
      </c>
      <c r="Q155" s="174">
        <f t="shared" si="3"/>
        <v>2.96</v>
      </c>
      <c r="R155" s="174">
        <f t="shared" si="3"/>
        <v>30.053333333333335</v>
      </c>
      <c r="S155" s="174">
        <f t="shared" si="3"/>
        <v>114.34666666666666</v>
      </c>
    </row>
    <row r="156" spans="1:19" s="159" customFormat="1" x14ac:dyDescent="0.3"/>
    <row r="157" spans="1:19" x14ac:dyDescent="0.3">
      <c r="A157" s="13" t="s">
        <v>241</v>
      </c>
      <c r="B157" s="13">
        <v>3</v>
      </c>
      <c r="C157" s="13">
        <v>109</v>
      </c>
      <c r="D157" s="13">
        <v>556</v>
      </c>
      <c r="E157" s="13">
        <v>2</v>
      </c>
      <c r="F157" s="13">
        <v>10</v>
      </c>
      <c r="G157" s="13">
        <v>13</v>
      </c>
      <c r="H157" s="13">
        <v>114</v>
      </c>
      <c r="I157" s="13">
        <v>2</v>
      </c>
      <c r="J157" s="13">
        <v>134</v>
      </c>
      <c r="K157" s="13">
        <v>137</v>
      </c>
      <c r="L157" s="13">
        <v>970</v>
      </c>
      <c r="M157" s="13">
        <v>147</v>
      </c>
      <c r="N157" s="13">
        <v>60</v>
      </c>
      <c r="O157" s="13">
        <v>11</v>
      </c>
      <c r="P157" s="13">
        <v>156</v>
      </c>
      <c r="Q157" s="13">
        <v>0</v>
      </c>
      <c r="R157" s="13">
        <v>0</v>
      </c>
      <c r="S157" s="13">
        <v>207</v>
      </c>
    </row>
    <row r="158" spans="1:19" x14ac:dyDescent="0.3">
      <c r="A158" s="13" t="s">
        <v>115</v>
      </c>
      <c r="B158" s="13">
        <v>3</v>
      </c>
      <c r="C158" s="13">
        <v>0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</row>
    <row r="159" spans="1:19" x14ac:dyDescent="0.3">
      <c r="A159" s="13" t="s">
        <v>163</v>
      </c>
      <c r="B159" s="13">
        <v>3</v>
      </c>
      <c r="C159" s="13">
        <v>135</v>
      </c>
      <c r="D159" s="14">
        <v>2724</v>
      </c>
      <c r="E159" s="13">
        <v>15</v>
      </c>
      <c r="F159" s="13">
        <v>109</v>
      </c>
      <c r="G159" s="13">
        <v>88</v>
      </c>
      <c r="H159" s="25">
        <v>1200</v>
      </c>
      <c r="I159" s="13">
        <v>4</v>
      </c>
      <c r="J159" s="13">
        <v>52</v>
      </c>
      <c r="K159" s="13">
        <v>392</v>
      </c>
      <c r="L159" s="19">
        <v>6918</v>
      </c>
      <c r="M159" s="13">
        <v>907</v>
      </c>
      <c r="N159" s="13">
        <v>125</v>
      </c>
      <c r="O159" s="13">
        <v>135</v>
      </c>
      <c r="P159" s="14">
        <v>2724</v>
      </c>
      <c r="Q159" s="13">
        <v>15</v>
      </c>
      <c r="R159" s="13">
        <v>109</v>
      </c>
      <c r="S159" s="13">
        <v>1032</v>
      </c>
    </row>
    <row r="160" spans="1:19" x14ac:dyDescent="0.3">
      <c r="A160" s="13" t="s">
        <v>364</v>
      </c>
      <c r="B160" s="13">
        <v>3</v>
      </c>
      <c r="C160" s="13">
        <v>72</v>
      </c>
      <c r="D160" s="25">
        <v>1493</v>
      </c>
      <c r="E160" s="13">
        <v>22</v>
      </c>
      <c r="F160" s="13">
        <v>179</v>
      </c>
      <c r="G160" s="13">
        <v>195</v>
      </c>
      <c r="H160" s="25">
        <v>2192</v>
      </c>
      <c r="I160" s="13">
        <v>11</v>
      </c>
      <c r="J160" s="13">
        <v>773</v>
      </c>
      <c r="K160" s="13">
        <v>323</v>
      </c>
      <c r="L160" s="14">
        <v>5013</v>
      </c>
      <c r="M160" s="13">
        <v>112</v>
      </c>
      <c r="N160" s="13">
        <v>48</v>
      </c>
      <c r="O160" s="13">
        <v>17</v>
      </c>
      <c r="P160" s="13">
        <v>337</v>
      </c>
      <c r="Q160" s="13">
        <v>6</v>
      </c>
      <c r="R160" s="13">
        <v>39</v>
      </c>
      <c r="S160" s="13">
        <v>160</v>
      </c>
    </row>
    <row r="161" spans="1:19" x14ac:dyDescent="0.3">
      <c r="A161" s="13" t="s">
        <v>133</v>
      </c>
      <c r="B161" s="13">
        <v>3</v>
      </c>
      <c r="C161" s="13">
        <v>112</v>
      </c>
      <c r="D161" s="14">
        <v>2275</v>
      </c>
      <c r="E161" s="13">
        <v>7</v>
      </c>
      <c r="F161" s="13">
        <v>27</v>
      </c>
      <c r="G161" s="13">
        <v>11</v>
      </c>
      <c r="H161" s="19">
        <v>272</v>
      </c>
      <c r="I161" s="13">
        <v>3</v>
      </c>
      <c r="J161" s="19">
        <v>149</v>
      </c>
      <c r="K161" s="13">
        <v>166</v>
      </c>
      <c r="L161" s="14">
        <v>3848</v>
      </c>
      <c r="M161" s="13">
        <v>217</v>
      </c>
      <c r="N161" s="13">
        <v>35</v>
      </c>
      <c r="O161" s="13">
        <v>28</v>
      </c>
      <c r="P161" s="14">
        <v>1079</v>
      </c>
      <c r="Q161" s="13">
        <v>5</v>
      </c>
      <c r="R161" s="13">
        <v>46</v>
      </c>
      <c r="S161" s="13">
        <v>252</v>
      </c>
    </row>
    <row r="162" spans="1:19" x14ac:dyDescent="0.3">
      <c r="A162" s="13" t="s">
        <v>129</v>
      </c>
      <c r="B162" s="13">
        <v>3</v>
      </c>
      <c r="C162" s="13">
        <v>2</v>
      </c>
      <c r="D162" s="19">
        <v>120</v>
      </c>
      <c r="E162" s="13">
        <v>2</v>
      </c>
      <c r="F162" s="13">
        <v>30</v>
      </c>
      <c r="G162" s="13">
        <v>5</v>
      </c>
      <c r="H162" s="13">
        <v>60</v>
      </c>
      <c r="I162" s="13">
        <v>6</v>
      </c>
      <c r="J162" s="13">
        <v>77</v>
      </c>
      <c r="K162" s="13">
        <v>27</v>
      </c>
      <c r="L162" s="19">
        <v>822</v>
      </c>
      <c r="M162" s="13">
        <v>48</v>
      </c>
      <c r="N162" s="13">
        <v>22</v>
      </c>
      <c r="O162" s="13">
        <v>6</v>
      </c>
      <c r="P162" s="19">
        <v>360</v>
      </c>
      <c r="Q162" s="13">
        <v>6</v>
      </c>
      <c r="R162" s="13">
        <v>175</v>
      </c>
      <c r="S162" s="13">
        <v>70</v>
      </c>
    </row>
    <row r="163" spans="1:19" x14ac:dyDescent="0.3">
      <c r="A163" s="13" t="s">
        <v>174</v>
      </c>
      <c r="B163" s="13">
        <v>3</v>
      </c>
      <c r="C163" s="13">
        <v>108</v>
      </c>
      <c r="D163" s="14">
        <v>1313</v>
      </c>
      <c r="E163" s="13">
        <v>65</v>
      </c>
      <c r="F163" s="13">
        <v>389</v>
      </c>
      <c r="G163" s="13">
        <v>19</v>
      </c>
      <c r="H163" s="19">
        <v>128</v>
      </c>
      <c r="I163" s="13">
        <v>11</v>
      </c>
      <c r="J163" s="13">
        <v>313</v>
      </c>
      <c r="K163" s="13">
        <v>215</v>
      </c>
      <c r="L163" s="14">
        <v>2956</v>
      </c>
      <c r="M163" s="13">
        <v>253</v>
      </c>
      <c r="N163" s="13">
        <v>28</v>
      </c>
      <c r="O163" s="13">
        <v>8</v>
      </c>
      <c r="P163" s="13">
        <v>787</v>
      </c>
      <c r="Q163" s="13">
        <v>4</v>
      </c>
      <c r="R163" s="13">
        <v>26</v>
      </c>
      <c r="S163" s="13">
        <v>281</v>
      </c>
    </row>
    <row r="164" spans="1:19" x14ac:dyDescent="0.3">
      <c r="A164" s="13" t="s">
        <v>118</v>
      </c>
      <c r="B164" s="13">
        <v>3</v>
      </c>
      <c r="C164" s="13">
        <v>115</v>
      </c>
      <c r="D164" s="14">
        <v>2661</v>
      </c>
      <c r="E164" s="13">
        <v>1</v>
      </c>
      <c r="F164" s="13">
        <v>7</v>
      </c>
      <c r="G164" s="13">
        <v>18</v>
      </c>
      <c r="H164" s="13">
        <v>272</v>
      </c>
      <c r="I164" s="13">
        <v>0</v>
      </c>
      <c r="J164" s="13">
        <v>0</v>
      </c>
      <c r="K164" s="13">
        <v>164</v>
      </c>
      <c r="L164" s="14">
        <v>3616</v>
      </c>
      <c r="M164" s="13">
        <v>110</v>
      </c>
      <c r="N164" s="13">
        <v>29</v>
      </c>
      <c r="O164" s="13">
        <v>27</v>
      </c>
      <c r="P164" s="19">
        <v>626</v>
      </c>
      <c r="Q164" s="13">
        <v>3</v>
      </c>
      <c r="R164" s="13">
        <v>50</v>
      </c>
      <c r="S164" s="13">
        <v>139</v>
      </c>
    </row>
    <row r="165" spans="1:19" x14ac:dyDescent="0.3">
      <c r="A165" s="13" t="s">
        <v>339</v>
      </c>
      <c r="B165" s="13">
        <v>3</v>
      </c>
      <c r="C165" s="13">
        <v>225</v>
      </c>
      <c r="D165" s="25">
        <v>4000</v>
      </c>
      <c r="E165" s="13">
        <v>10</v>
      </c>
      <c r="F165" s="13">
        <v>80</v>
      </c>
      <c r="G165" s="13">
        <v>122</v>
      </c>
      <c r="H165" s="13">
        <v>850</v>
      </c>
      <c r="I165" s="13">
        <v>8</v>
      </c>
      <c r="J165" s="13">
        <v>125</v>
      </c>
      <c r="K165" s="13">
        <v>375</v>
      </c>
      <c r="L165" s="13">
        <v>5395</v>
      </c>
      <c r="M165" s="13">
        <v>50</v>
      </c>
      <c r="N165" s="13">
        <v>0</v>
      </c>
      <c r="O165" s="13">
        <v>6</v>
      </c>
      <c r="P165" s="13">
        <v>300</v>
      </c>
      <c r="Q165" s="13">
        <v>4</v>
      </c>
      <c r="R165" s="13">
        <v>40</v>
      </c>
      <c r="S165" s="13">
        <v>50</v>
      </c>
    </row>
    <row r="166" spans="1:19" x14ac:dyDescent="0.3">
      <c r="A166" s="13" t="s">
        <v>154</v>
      </c>
      <c r="B166" s="13">
        <v>3</v>
      </c>
      <c r="C166" s="13">
        <v>47</v>
      </c>
      <c r="D166" s="25">
        <v>1284</v>
      </c>
      <c r="E166" s="13">
        <v>21</v>
      </c>
      <c r="F166" s="13">
        <v>463</v>
      </c>
      <c r="G166" s="13">
        <v>29</v>
      </c>
      <c r="H166" s="13">
        <v>633</v>
      </c>
      <c r="I166" s="13">
        <v>3</v>
      </c>
      <c r="J166" s="13">
        <v>76</v>
      </c>
      <c r="K166" s="13">
        <v>136</v>
      </c>
      <c r="L166" s="14">
        <v>3560</v>
      </c>
      <c r="M166" s="13">
        <v>165</v>
      </c>
      <c r="N166" s="13">
        <v>26</v>
      </c>
      <c r="O166" s="13">
        <v>28</v>
      </c>
      <c r="P166" s="25">
        <v>1086</v>
      </c>
      <c r="Q166" s="13">
        <v>8</v>
      </c>
      <c r="R166" s="13">
        <v>18</v>
      </c>
      <c r="S166" s="13">
        <v>191</v>
      </c>
    </row>
    <row r="167" spans="1:19" x14ac:dyDescent="0.3">
      <c r="A167" s="13" t="s">
        <v>228</v>
      </c>
      <c r="B167" s="13">
        <v>3</v>
      </c>
      <c r="C167" s="13">
        <v>24</v>
      </c>
      <c r="D167" s="25">
        <v>1987</v>
      </c>
      <c r="E167" s="13">
        <v>2</v>
      </c>
      <c r="F167" s="13">
        <v>68</v>
      </c>
      <c r="G167" s="13">
        <v>32</v>
      </c>
      <c r="H167" s="25">
        <v>1178</v>
      </c>
      <c r="I167" s="13">
        <v>36</v>
      </c>
      <c r="J167" s="13">
        <v>964</v>
      </c>
      <c r="K167" s="13">
        <v>99</v>
      </c>
      <c r="L167" s="25">
        <v>4417</v>
      </c>
      <c r="M167" s="13">
        <v>95</v>
      </c>
      <c r="N167" s="13">
        <v>15</v>
      </c>
      <c r="O167" s="13">
        <v>4</v>
      </c>
      <c r="P167" s="13">
        <v>200</v>
      </c>
      <c r="Q167" s="13">
        <v>1</v>
      </c>
      <c r="R167" s="13">
        <v>20</v>
      </c>
      <c r="S167" s="13">
        <v>110</v>
      </c>
    </row>
    <row r="168" spans="1:19" x14ac:dyDescent="0.3">
      <c r="A168" s="13" t="s">
        <v>219</v>
      </c>
      <c r="B168" s="13">
        <v>3</v>
      </c>
      <c r="C168" s="13">
        <v>35</v>
      </c>
      <c r="D168" s="19">
        <v>748</v>
      </c>
      <c r="E168" s="13">
        <v>1</v>
      </c>
      <c r="F168" s="13">
        <v>135</v>
      </c>
      <c r="G168" s="13">
        <v>8</v>
      </c>
      <c r="H168" s="13">
        <v>112</v>
      </c>
      <c r="I168" s="13">
        <v>16</v>
      </c>
      <c r="J168" s="13">
        <v>934</v>
      </c>
      <c r="K168" s="13">
        <v>61</v>
      </c>
      <c r="L168" s="14">
        <v>1986</v>
      </c>
      <c r="M168" s="13">
        <v>27</v>
      </c>
      <c r="N168" s="13">
        <v>0</v>
      </c>
      <c r="O168" s="13">
        <v>1</v>
      </c>
      <c r="P168" s="13">
        <v>57</v>
      </c>
      <c r="Q168" s="13">
        <v>0</v>
      </c>
      <c r="R168" s="13">
        <v>0</v>
      </c>
      <c r="S168" s="13">
        <v>27</v>
      </c>
    </row>
    <row r="169" spans="1:19" x14ac:dyDescent="0.3">
      <c r="A169" s="13" t="s">
        <v>336</v>
      </c>
      <c r="B169" s="13">
        <v>3</v>
      </c>
      <c r="C169" s="13">
        <v>23</v>
      </c>
      <c r="D169" s="13">
        <v>1070</v>
      </c>
      <c r="E169" s="13">
        <v>1</v>
      </c>
      <c r="F169" s="13">
        <v>55</v>
      </c>
      <c r="G169" s="13">
        <v>39</v>
      </c>
      <c r="H169" s="13">
        <v>526</v>
      </c>
      <c r="I169" s="13">
        <v>0</v>
      </c>
      <c r="J169" s="13">
        <v>0</v>
      </c>
      <c r="K169" s="13">
        <v>68</v>
      </c>
      <c r="L169" s="13">
        <v>1779</v>
      </c>
      <c r="M169" s="13">
        <v>59</v>
      </c>
      <c r="N169" s="13">
        <v>0</v>
      </c>
      <c r="O169" s="13">
        <v>5</v>
      </c>
      <c r="P169" s="13">
        <v>128</v>
      </c>
      <c r="Q169" s="13">
        <v>0</v>
      </c>
      <c r="R169" s="13">
        <v>0</v>
      </c>
      <c r="S169" s="13">
        <v>59</v>
      </c>
    </row>
    <row r="170" spans="1:19" x14ac:dyDescent="0.3">
      <c r="A170" s="13" t="s">
        <v>357</v>
      </c>
      <c r="B170" s="13">
        <v>3</v>
      </c>
      <c r="C170" s="13">
        <v>61</v>
      </c>
      <c r="D170" s="13">
        <v>972</v>
      </c>
      <c r="E170" s="13">
        <v>1</v>
      </c>
      <c r="F170" s="13">
        <v>17</v>
      </c>
      <c r="G170" s="13">
        <v>15</v>
      </c>
      <c r="H170" s="13">
        <v>197</v>
      </c>
      <c r="I170" s="13">
        <v>2</v>
      </c>
      <c r="J170" s="13">
        <v>108</v>
      </c>
      <c r="K170" s="13">
        <v>91</v>
      </c>
      <c r="L170" s="13">
        <v>2127</v>
      </c>
      <c r="M170" s="13">
        <v>142</v>
      </c>
      <c r="N170" s="13">
        <v>11</v>
      </c>
      <c r="O170" s="13">
        <v>6</v>
      </c>
      <c r="P170" s="13">
        <v>783</v>
      </c>
      <c r="Q170" s="13">
        <v>6</v>
      </c>
      <c r="R170" s="13">
        <v>50</v>
      </c>
      <c r="S170" s="13">
        <v>153</v>
      </c>
    </row>
    <row r="171" spans="1:19" x14ac:dyDescent="0.3">
      <c r="A171" s="13" t="s">
        <v>79</v>
      </c>
      <c r="B171" s="13">
        <v>3</v>
      </c>
      <c r="C171" s="13">
        <v>48</v>
      </c>
      <c r="D171" s="25">
        <v>1129</v>
      </c>
      <c r="E171" s="13">
        <v>3</v>
      </c>
      <c r="F171" s="13">
        <v>156</v>
      </c>
      <c r="G171" s="13">
        <v>15</v>
      </c>
      <c r="H171" s="13">
        <v>106</v>
      </c>
      <c r="I171" s="13">
        <v>7</v>
      </c>
      <c r="J171" s="13">
        <v>69</v>
      </c>
      <c r="K171" s="13">
        <v>94</v>
      </c>
      <c r="L171" s="13">
        <v>3419</v>
      </c>
      <c r="M171" s="13">
        <v>483</v>
      </c>
      <c r="N171" s="13">
        <v>108</v>
      </c>
      <c r="O171" s="13">
        <v>16</v>
      </c>
      <c r="P171" s="25">
        <v>1573</v>
      </c>
      <c r="Q171" s="13">
        <v>5</v>
      </c>
      <c r="R171" s="13">
        <v>386</v>
      </c>
      <c r="S171" s="13">
        <v>591</v>
      </c>
    </row>
    <row r="172" spans="1:19" x14ac:dyDescent="0.3">
      <c r="A172" s="13" t="s">
        <v>216</v>
      </c>
      <c r="B172" s="13">
        <v>3</v>
      </c>
      <c r="C172" s="13">
        <v>47</v>
      </c>
      <c r="D172" s="13">
        <v>492</v>
      </c>
      <c r="E172" s="13">
        <v>12</v>
      </c>
      <c r="F172" s="13">
        <v>49</v>
      </c>
      <c r="G172" s="13">
        <v>35</v>
      </c>
      <c r="H172" s="13">
        <v>321</v>
      </c>
      <c r="I172" s="13">
        <v>0</v>
      </c>
      <c r="J172" s="13">
        <v>0</v>
      </c>
      <c r="K172" s="13">
        <v>100</v>
      </c>
      <c r="L172" s="13">
        <v>932</v>
      </c>
      <c r="M172" s="13">
        <v>52</v>
      </c>
      <c r="N172" s="13">
        <v>31</v>
      </c>
      <c r="O172" s="13">
        <v>3</v>
      </c>
      <c r="P172" s="13">
        <v>50</v>
      </c>
      <c r="Q172" s="13">
        <v>3</v>
      </c>
      <c r="R172" s="13">
        <v>20</v>
      </c>
      <c r="S172" s="13">
        <v>83</v>
      </c>
    </row>
    <row r="173" spans="1:19" x14ac:dyDescent="0.3">
      <c r="A173" s="13" t="s">
        <v>300</v>
      </c>
      <c r="B173" s="13">
        <v>3</v>
      </c>
      <c r="C173" s="13">
        <v>114</v>
      </c>
      <c r="D173" s="14">
        <v>2202</v>
      </c>
      <c r="E173" s="13">
        <v>4</v>
      </c>
      <c r="F173" s="19">
        <v>82</v>
      </c>
      <c r="G173" s="13">
        <v>258</v>
      </c>
      <c r="H173" s="14">
        <v>4749</v>
      </c>
      <c r="I173" s="13">
        <v>19</v>
      </c>
      <c r="J173" s="14">
        <v>1352</v>
      </c>
      <c r="K173" s="13">
        <v>404</v>
      </c>
      <c r="L173" s="14">
        <v>8697</v>
      </c>
      <c r="M173" s="13">
        <v>36</v>
      </c>
      <c r="N173" s="13">
        <v>11</v>
      </c>
      <c r="O173" s="13">
        <v>7</v>
      </c>
      <c r="P173" s="19">
        <v>283</v>
      </c>
      <c r="Q173" s="13">
        <v>2</v>
      </c>
      <c r="R173" s="13">
        <v>29</v>
      </c>
      <c r="S173" s="13">
        <v>47</v>
      </c>
    </row>
    <row r="174" spans="1:19" x14ac:dyDescent="0.3">
      <c r="A174" s="13" t="s">
        <v>130</v>
      </c>
      <c r="B174" s="13">
        <v>3</v>
      </c>
      <c r="C174" s="13">
        <v>72</v>
      </c>
      <c r="D174" s="14">
        <v>2613</v>
      </c>
      <c r="E174" s="13">
        <v>2</v>
      </c>
      <c r="F174" s="13">
        <v>29</v>
      </c>
      <c r="G174" s="13">
        <v>24</v>
      </c>
      <c r="H174" s="14">
        <v>1335</v>
      </c>
      <c r="I174" s="13">
        <v>21</v>
      </c>
      <c r="J174" s="13">
        <v>275</v>
      </c>
      <c r="K174" s="13">
        <v>128</v>
      </c>
      <c r="L174" s="14">
        <v>5125</v>
      </c>
      <c r="M174" s="13">
        <v>555</v>
      </c>
      <c r="N174" s="13">
        <v>50</v>
      </c>
      <c r="O174" s="13">
        <v>8</v>
      </c>
      <c r="P174" s="13">
        <v>863</v>
      </c>
      <c r="Q174" s="13">
        <v>1</v>
      </c>
      <c r="R174" s="13">
        <v>10</v>
      </c>
      <c r="S174" s="13">
        <v>605</v>
      </c>
    </row>
    <row r="175" spans="1:19" x14ac:dyDescent="0.3">
      <c r="A175" s="13" t="s">
        <v>144</v>
      </c>
      <c r="B175" s="13">
        <v>3</v>
      </c>
      <c r="C175" s="13">
        <v>48</v>
      </c>
      <c r="D175" s="14">
        <v>2000</v>
      </c>
      <c r="E175" s="13">
        <v>13</v>
      </c>
      <c r="F175" s="13">
        <v>667</v>
      </c>
      <c r="G175" s="13">
        <v>41</v>
      </c>
      <c r="H175" s="13">
        <v>695</v>
      </c>
      <c r="I175" s="13">
        <v>2</v>
      </c>
      <c r="J175" s="25">
        <v>1050</v>
      </c>
      <c r="K175" s="13">
        <v>109</v>
      </c>
      <c r="L175" s="14">
        <v>4911</v>
      </c>
      <c r="M175" s="13">
        <v>338</v>
      </c>
      <c r="N175" s="13">
        <v>81</v>
      </c>
      <c r="O175" s="13">
        <v>4</v>
      </c>
      <c r="P175" s="13">
        <v>492</v>
      </c>
      <c r="Q175" s="13">
        <v>1</v>
      </c>
      <c r="R175" s="13">
        <v>7</v>
      </c>
      <c r="S175" s="13">
        <v>419</v>
      </c>
    </row>
    <row r="176" spans="1:19" x14ac:dyDescent="0.3">
      <c r="A176" s="13" t="s">
        <v>211</v>
      </c>
      <c r="B176" s="13">
        <v>3</v>
      </c>
      <c r="C176" s="13">
        <v>29</v>
      </c>
      <c r="D176" s="13">
        <v>870</v>
      </c>
      <c r="E176" s="13">
        <v>0</v>
      </c>
      <c r="F176" s="13">
        <v>0</v>
      </c>
      <c r="G176" s="13">
        <v>3</v>
      </c>
      <c r="H176" s="13">
        <v>150</v>
      </c>
      <c r="I176" s="13">
        <v>5</v>
      </c>
      <c r="J176" s="13">
        <v>68</v>
      </c>
      <c r="K176" s="13">
        <v>54</v>
      </c>
      <c r="L176" s="13">
        <v>1369</v>
      </c>
      <c r="M176" s="13">
        <v>119</v>
      </c>
      <c r="N176" s="13">
        <v>8</v>
      </c>
      <c r="O176" s="13">
        <v>17</v>
      </c>
      <c r="P176" s="13">
        <v>281</v>
      </c>
      <c r="Q176" s="13">
        <v>0</v>
      </c>
      <c r="R176" s="13">
        <v>0</v>
      </c>
      <c r="S176" s="13">
        <v>127</v>
      </c>
    </row>
    <row r="177" spans="1:19" x14ac:dyDescent="0.3">
      <c r="A177" s="13" t="s">
        <v>245</v>
      </c>
      <c r="B177" s="13">
        <v>3</v>
      </c>
      <c r="C177" s="13">
        <v>1</v>
      </c>
      <c r="D177" s="13">
        <v>11</v>
      </c>
      <c r="E177" s="13">
        <v>5</v>
      </c>
      <c r="F177" s="13">
        <v>41</v>
      </c>
      <c r="G177" s="13">
        <v>55</v>
      </c>
      <c r="H177" s="19">
        <v>222</v>
      </c>
      <c r="I177" s="13">
        <v>0</v>
      </c>
      <c r="J177" s="13">
        <v>0</v>
      </c>
      <c r="K177" s="13">
        <v>78</v>
      </c>
      <c r="L177" s="13">
        <v>543</v>
      </c>
      <c r="M177" s="13">
        <v>80</v>
      </c>
      <c r="N177" s="13">
        <v>27</v>
      </c>
      <c r="O177" s="13">
        <v>9</v>
      </c>
      <c r="P177" s="13">
        <v>215</v>
      </c>
      <c r="Q177" s="13">
        <v>8</v>
      </c>
      <c r="R177" s="13">
        <v>54</v>
      </c>
      <c r="S177" s="13">
        <v>107</v>
      </c>
    </row>
    <row r="178" spans="1:19" x14ac:dyDescent="0.3">
      <c r="A178" s="13" t="s">
        <v>120</v>
      </c>
      <c r="B178" s="13">
        <v>3</v>
      </c>
      <c r="C178" s="13">
        <v>58</v>
      </c>
      <c r="D178" s="13">
        <v>520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64</v>
      </c>
      <c r="L178" s="13">
        <v>1113</v>
      </c>
      <c r="M178" s="13">
        <v>129</v>
      </c>
      <c r="N178" s="13">
        <v>12</v>
      </c>
      <c r="O178" s="13">
        <v>6</v>
      </c>
      <c r="P178" s="13">
        <v>593</v>
      </c>
      <c r="Q178" s="13">
        <v>0</v>
      </c>
      <c r="R178" s="13">
        <v>0</v>
      </c>
      <c r="S178" s="13">
        <v>141</v>
      </c>
    </row>
    <row r="179" spans="1:19" x14ac:dyDescent="0.3">
      <c r="A179" s="13" t="s">
        <v>343</v>
      </c>
      <c r="B179" s="13">
        <v>3</v>
      </c>
      <c r="C179" s="13">
        <v>141</v>
      </c>
      <c r="D179" s="19">
        <v>2786</v>
      </c>
      <c r="E179" s="13">
        <v>4</v>
      </c>
      <c r="F179" s="13">
        <v>56</v>
      </c>
      <c r="G179" s="13">
        <v>10</v>
      </c>
      <c r="H179" s="19">
        <v>379</v>
      </c>
      <c r="I179" s="13">
        <v>0</v>
      </c>
      <c r="J179" s="19">
        <v>0</v>
      </c>
      <c r="K179" s="13">
        <v>176</v>
      </c>
      <c r="L179" s="19">
        <v>3990</v>
      </c>
      <c r="M179" s="13">
        <v>490</v>
      </c>
      <c r="N179" s="13">
        <v>84</v>
      </c>
      <c r="O179" s="13">
        <v>15</v>
      </c>
      <c r="P179" s="13">
        <v>715</v>
      </c>
      <c r="Q179" s="13">
        <v>6</v>
      </c>
      <c r="R179" s="13">
        <v>54</v>
      </c>
      <c r="S179" s="13">
        <v>574</v>
      </c>
    </row>
    <row r="180" spans="1:19" x14ac:dyDescent="0.3">
      <c r="A180" s="13" t="s">
        <v>25</v>
      </c>
      <c r="B180" s="13">
        <v>3</v>
      </c>
      <c r="C180" s="13">
        <v>46</v>
      </c>
      <c r="D180" s="13">
        <v>356</v>
      </c>
      <c r="E180" s="13">
        <v>0</v>
      </c>
      <c r="F180" s="13">
        <v>0</v>
      </c>
      <c r="G180" s="13">
        <v>5</v>
      </c>
      <c r="H180" s="13">
        <v>84</v>
      </c>
      <c r="I180" s="13">
        <v>0</v>
      </c>
      <c r="J180" s="13">
        <v>0</v>
      </c>
      <c r="K180" s="13">
        <v>60</v>
      </c>
      <c r="L180" s="13">
        <v>737</v>
      </c>
      <c r="M180" s="13">
        <v>87</v>
      </c>
      <c r="N180" s="13">
        <v>24</v>
      </c>
      <c r="O180" s="13">
        <v>4</v>
      </c>
      <c r="P180" s="13">
        <v>263</v>
      </c>
      <c r="Q180" s="13">
        <v>5</v>
      </c>
      <c r="R180" s="13">
        <v>34</v>
      </c>
      <c r="S180" s="13">
        <v>111</v>
      </c>
    </row>
    <row r="181" spans="1:19" x14ac:dyDescent="0.3">
      <c r="A181" s="13" t="s">
        <v>104</v>
      </c>
      <c r="B181" s="13">
        <v>3</v>
      </c>
      <c r="C181" s="13">
        <v>112</v>
      </c>
      <c r="D181" s="25">
        <v>2638</v>
      </c>
      <c r="E181" s="13">
        <v>0</v>
      </c>
      <c r="F181" s="13">
        <v>0</v>
      </c>
      <c r="G181" s="13">
        <v>66</v>
      </c>
      <c r="H181" s="25">
        <v>1798</v>
      </c>
      <c r="I181" s="13">
        <v>0</v>
      </c>
      <c r="J181" s="13">
        <v>0</v>
      </c>
      <c r="K181" s="13">
        <v>201</v>
      </c>
      <c r="L181" s="25">
        <v>4954</v>
      </c>
      <c r="M181" s="13">
        <v>404</v>
      </c>
      <c r="N181" s="13">
        <v>132</v>
      </c>
      <c r="O181" s="13">
        <v>20</v>
      </c>
      <c r="P181" s="13">
        <v>468</v>
      </c>
      <c r="Q181" s="13">
        <v>3</v>
      </c>
      <c r="R181" s="13">
        <v>50</v>
      </c>
      <c r="S181" s="13">
        <v>536</v>
      </c>
    </row>
    <row r="182" spans="1:19" x14ac:dyDescent="0.3">
      <c r="A182" s="13" t="s">
        <v>227</v>
      </c>
      <c r="B182" s="13">
        <v>3</v>
      </c>
      <c r="C182" s="13">
        <v>5</v>
      </c>
      <c r="D182" s="13">
        <v>510</v>
      </c>
      <c r="E182" s="13">
        <v>0</v>
      </c>
      <c r="F182" s="13">
        <v>0</v>
      </c>
      <c r="G182" s="13">
        <v>3</v>
      </c>
      <c r="H182" s="19">
        <v>264</v>
      </c>
      <c r="I182" s="13">
        <v>0</v>
      </c>
      <c r="J182" s="13">
        <v>0</v>
      </c>
      <c r="K182" s="13">
        <v>10</v>
      </c>
      <c r="L182" s="19">
        <v>1203</v>
      </c>
      <c r="M182" s="13">
        <v>258</v>
      </c>
      <c r="N182" s="13">
        <v>58</v>
      </c>
      <c r="O182" s="13">
        <v>2</v>
      </c>
      <c r="P182" s="13">
        <v>429</v>
      </c>
      <c r="Q182" s="13">
        <v>0</v>
      </c>
      <c r="R182" s="13">
        <v>0</v>
      </c>
      <c r="S182" s="13">
        <v>316</v>
      </c>
    </row>
    <row r="183" spans="1:19" x14ac:dyDescent="0.3">
      <c r="A183" s="13" t="s">
        <v>221</v>
      </c>
      <c r="B183" s="13">
        <v>3</v>
      </c>
      <c r="C183" s="13">
        <v>40</v>
      </c>
      <c r="D183" s="13">
        <v>883</v>
      </c>
      <c r="E183" s="13">
        <v>1</v>
      </c>
      <c r="F183" s="13">
        <v>30</v>
      </c>
      <c r="G183" s="13">
        <v>31</v>
      </c>
      <c r="H183" s="13">
        <v>355</v>
      </c>
      <c r="I183" s="13">
        <v>19</v>
      </c>
      <c r="J183" s="13">
        <v>174</v>
      </c>
      <c r="K183" s="13">
        <v>110</v>
      </c>
      <c r="L183" s="25">
        <v>2623</v>
      </c>
      <c r="M183" s="13">
        <v>351</v>
      </c>
      <c r="N183" s="13">
        <v>36</v>
      </c>
      <c r="O183" s="13">
        <v>17</v>
      </c>
      <c r="P183" s="25">
        <v>1141</v>
      </c>
      <c r="Q183" s="13">
        <v>2</v>
      </c>
      <c r="R183" s="13">
        <v>40</v>
      </c>
      <c r="S183" s="13">
        <v>387</v>
      </c>
    </row>
    <row r="184" spans="1:19" x14ac:dyDescent="0.3">
      <c r="A184" s="13" t="s">
        <v>149</v>
      </c>
      <c r="B184" s="13">
        <v>3</v>
      </c>
      <c r="C184" s="13">
        <v>100</v>
      </c>
      <c r="D184" s="19">
        <v>2671</v>
      </c>
      <c r="E184" s="13">
        <v>15</v>
      </c>
      <c r="F184" s="13">
        <v>435</v>
      </c>
      <c r="G184" s="13">
        <v>0</v>
      </c>
      <c r="H184" s="13">
        <v>0</v>
      </c>
      <c r="I184" s="13">
        <v>51</v>
      </c>
      <c r="J184" s="13">
        <v>415</v>
      </c>
      <c r="K184" s="13">
        <v>189</v>
      </c>
      <c r="L184" s="19">
        <v>5456</v>
      </c>
      <c r="M184" s="13">
        <v>150</v>
      </c>
      <c r="N184" s="13">
        <v>67</v>
      </c>
      <c r="O184" s="13">
        <v>18</v>
      </c>
      <c r="P184" s="13">
        <v>1871</v>
      </c>
      <c r="Q184" s="13">
        <v>5</v>
      </c>
      <c r="R184" s="13">
        <v>64</v>
      </c>
      <c r="S184" s="13">
        <v>217</v>
      </c>
    </row>
    <row r="185" spans="1:19" x14ac:dyDescent="0.3">
      <c r="A185" s="13" t="s">
        <v>276</v>
      </c>
      <c r="B185" s="13">
        <v>3</v>
      </c>
      <c r="C185" s="13">
        <v>48</v>
      </c>
      <c r="D185" s="25">
        <v>1215</v>
      </c>
      <c r="E185" s="13">
        <v>0</v>
      </c>
      <c r="F185" s="13">
        <v>0</v>
      </c>
      <c r="G185" s="13">
        <v>7</v>
      </c>
      <c r="H185" s="13">
        <v>860</v>
      </c>
      <c r="I185" s="13">
        <v>3</v>
      </c>
      <c r="J185" s="13">
        <v>425</v>
      </c>
      <c r="K185" s="13">
        <v>65</v>
      </c>
      <c r="L185" s="13">
        <v>2715</v>
      </c>
      <c r="M185" s="13">
        <v>97</v>
      </c>
      <c r="N185" s="13">
        <v>0</v>
      </c>
      <c r="O185" s="13">
        <v>7</v>
      </c>
      <c r="P185" s="13">
        <v>215</v>
      </c>
      <c r="Q185" s="13">
        <v>0</v>
      </c>
      <c r="R185" s="13">
        <v>0</v>
      </c>
      <c r="S185" s="13">
        <v>97</v>
      </c>
    </row>
    <row r="186" spans="1:19" x14ac:dyDescent="0.3">
      <c r="A186" s="13" t="s">
        <v>286</v>
      </c>
      <c r="B186" s="13">
        <v>3</v>
      </c>
      <c r="C186" s="13">
        <v>223</v>
      </c>
      <c r="D186" s="14">
        <v>5426</v>
      </c>
      <c r="E186" s="13">
        <v>5</v>
      </c>
      <c r="F186" s="13">
        <v>38</v>
      </c>
      <c r="G186" s="13">
        <v>30</v>
      </c>
      <c r="H186" s="13">
        <v>169</v>
      </c>
      <c r="I186" s="13">
        <v>0</v>
      </c>
      <c r="J186" s="13">
        <v>0</v>
      </c>
      <c r="K186" s="13">
        <v>269</v>
      </c>
      <c r="L186" s="14">
        <v>5928</v>
      </c>
      <c r="M186" s="13">
        <v>267</v>
      </c>
      <c r="N186" s="13">
        <v>70</v>
      </c>
      <c r="O186" s="13">
        <v>9</v>
      </c>
      <c r="P186" s="13">
        <v>272</v>
      </c>
      <c r="Q186" s="13">
        <v>2</v>
      </c>
      <c r="R186" s="13">
        <v>23</v>
      </c>
      <c r="S186" s="13">
        <v>337</v>
      </c>
    </row>
    <row r="187" spans="1:19" x14ac:dyDescent="0.3">
      <c r="A187" s="13" t="s">
        <v>273</v>
      </c>
      <c r="B187" s="13">
        <v>3</v>
      </c>
      <c r="C187" s="13">
        <v>195</v>
      </c>
      <c r="D187" s="19">
        <v>2300</v>
      </c>
      <c r="E187" s="13">
        <v>13</v>
      </c>
      <c r="F187" s="13">
        <v>85</v>
      </c>
      <c r="G187" s="13">
        <v>50</v>
      </c>
      <c r="H187" s="19">
        <v>1250</v>
      </c>
      <c r="I187" s="13">
        <v>13</v>
      </c>
      <c r="J187" s="19">
        <v>750</v>
      </c>
      <c r="K187" s="13">
        <v>292</v>
      </c>
      <c r="L187" s="19">
        <v>4520</v>
      </c>
      <c r="M187" s="13">
        <v>74</v>
      </c>
      <c r="N187" s="13">
        <v>16</v>
      </c>
      <c r="O187" s="13">
        <v>15</v>
      </c>
      <c r="P187" s="19">
        <v>120</v>
      </c>
      <c r="Q187" s="13">
        <v>6</v>
      </c>
      <c r="R187" s="13">
        <v>15</v>
      </c>
      <c r="S187" s="13">
        <v>90</v>
      </c>
    </row>
    <row r="188" spans="1:19" x14ac:dyDescent="0.3">
      <c r="A188" s="13" t="s">
        <v>237</v>
      </c>
      <c r="B188" s="13">
        <v>3</v>
      </c>
      <c r="C188" s="13">
        <v>68</v>
      </c>
      <c r="D188" s="25">
        <v>3013</v>
      </c>
      <c r="E188" s="13">
        <v>12</v>
      </c>
      <c r="F188" s="13">
        <v>235</v>
      </c>
      <c r="G188" s="13">
        <v>37</v>
      </c>
      <c r="H188" s="13">
        <v>334</v>
      </c>
      <c r="I188" s="13">
        <v>7</v>
      </c>
      <c r="J188" s="13">
        <v>258</v>
      </c>
      <c r="K188" s="13">
        <v>145</v>
      </c>
      <c r="L188" s="13">
        <v>4223</v>
      </c>
      <c r="M188" s="13">
        <v>74</v>
      </c>
      <c r="N188" s="13">
        <v>28</v>
      </c>
      <c r="O188" s="13">
        <v>19</v>
      </c>
      <c r="P188" s="13">
        <v>357</v>
      </c>
      <c r="Q188" s="13">
        <v>2</v>
      </c>
      <c r="R188" s="13">
        <v>26</v>
      </c>
      <c r="S188" s="13">
        <v>102</v>
      </c>
    </row>
    <row r="189" spans="1:19" x14ac:dyDescent="0.3">
      <c r="A189" s="13" t="s">
        <v>190</v>
      </c>
      <c r="B189" s="13">
        <v>3</v>
      </c>
      <c r="C189" s="13">
        <v>52</v>
      </c>
      <c r="D189" s="13">
        <v>405</v>
      </c>
      <c r="E189" s="13">
        <v>208</v>
      </c>
      <c r="F189" s="25">
        <v>9568</v>
      </c>
      <c r="G189" s="13">
        <v>6</v>
      </c>
      <c r="H189" s="13">
        <v>64</v>
      </c>
      <c r="I189" s="13">
        <v>26</v>
      </c>
      <c r="J189" s="13">
        <v>50</v>
      </c>
      <c r="K189" s="13">
        <v>297</v>
      </c>
      <c r="L189" s="13">
        <v>10520</v>
      </c>
      <c r="M189" s="13">
        <v>114</v>
      </c>
      <c r="N189" s="13">
        <v>0</v>
      </c>
      <c r="O189" s="13">
        <v>5</v>
      </c>
      <c r="P189" s="13">
        <v>433</v>
      </c>
      <c r="Q189" s="13">
        <v>0</v>
      </c>
      <c r="R189" s="13">
        <v>0</v>
      </c>
      <c r="S189" s="13">
        <v>114</v>
      </c>
    </row>
    <row r="190" spans="1:19" x14ac:dyDescent="0.3">
      <c r="A190" s="13" t="s">
        <v>147</v>
      </c>
      <c r="B190" s="13">
        <v>3</v>
      </c>
      <c r="C190" s="13">
        <v>52</v>
      </c>
      <c r="D190" s="14">
        <v>1248</v>
      </c>
      <c r="E190" s="13">
        <v>0</v>
      </c>
      <c r="F190" s="13">
        <v>0</v>
      </c>
      <c r="G190" s="13">
        <v>15</v>
      </c>
      <c r="H190" s="13">
        <v>320</v>
      </c>
      <c r="I190" s="13">
        <v>3</v>
      </c>
      <c r="J190" s="13">
        <v>800</v>
      </c>
      <c r="K190" s="13">
        <v>73</v>
      </c>
      <c r="L190" s="19">
        <v>2718</v>
      </c>
      <c r="M190" s="13">
        <v>100</v>
      </c>
      <c r="N190" s="13">
        <v>0</v>
      </c>
      <c r="O190" s="13">
        <v>3</v>
      </c>
      <c r="P190" s="13">
        <v>350</v>
      </c>
      <c r="Q190" s="13">
        <v>0</v>
      </c>
      <c r="R190" s="13">
        <v>0</v>
      </c>
      <c r="S190" s="13">
        <v>100</v>
      </c>
    </row>
    <row r="191" spans="1:19" x14ac:dyDescent="0.3">
      <c r="A191" s="13" t="s">
        <v>257</v>
      </c>
      <c r="B191" s="13">
        <v>3</v>
      </c>
      <c r="C191" s="13">
        <v>2</v>
      </c>
      <c r="D191" s="14">
        <v>2000</v>
      </c>
      <c r="E191" s="13">
        <v>2</v>
      </c>
      <c r="F191" s="13">
        <v>150</v>
      </c>
      <c r="G191" s="13">
        <v>2</v>
      </c>
      <c r="H191" s="13">
        <v>200</v>
      </c>
      <c r="I191" s="13">
        <v>1</v>
      </c>
      <c r="J191" s="13">
        <v>50</v>
      </c>
      <c r="K191" s="13">
        <v>7</v>
      </c>
      <c r="L191" s="25">
        <v>2400</v>
      </c>
      <c r="M191" s="13">
        <v>1</v>
      </c>
      <c r="N191" s="13">
        <v>1</v>
      </c>
      <c r="O191" s="13">
        <v>0</v>
      </c>
      <c r="P191" s="19">
        <v>0</v>
      </c>
      <c r="Q191" s="13">
        <v>0</v>
      </c>
      <c r="R191" s="13">
        <v>0</v>
      </c>
      <c r="S191" s="13">
        <v>2</v>
      </c>
    </row>
    <row r="192" spans="1:19" x14ac:dyDescent="0.3">
      <c r="A192" s="13" t="s">
        <v>167</v>
      </c>
      <c r="B192" s="13">
        <v>3</v>
      </c>
      <c r="C192" s="13">
        <v>130</v>
      </c>
      <c r="D192" s="14">
        <v>1337</v>
      </c>
      <c r="E192" s="13">
        <v>4</v>
      </c>
      <c r="F192" s="13">
        <v>25</v>
      </c>
      <c r="G192" s="13">
        <v>108</v>
      </c>
      <c r="H192" s="13">
        <v>530</v>
      </c>
      <c r="I192" s="13">
        <v>8</v>
      </c>
      <c r="J192" s="13">
        <v>125</v>
      </c>
      <c r="K192" s="13">
        <v>266</v>
      </c>
      <c r="L192" s="14">
        <v>2139</v>
      </c>
      <c r="M192" s="13">
        <v>83</v>
      </c>
      <c r="N192" s="13">
        <v>8</v>
      </c>
      <c r="O192" s="13">
        <v>14</v>
      </c>
      <c r="P192" s="13">
        <v>112</v>
      </c>
      <c r="Q192" s="13">
        <v>2</v>
      </c>
      <c r="R192" s="13">
        <v>10</v>
      </c>
      <c r="S192" s="13">
        <v>91</v>
      </c>
    </row>
    <row r="193" spans="1:19" x14ac:dyDescent="0.3">
      <c r="A193" s="13" t="s">
        <v>258</v>
      </c>
      <c r="B193" s="13">
        <v>3</v>
      </c>
      <c r="C193" s="13">
        <v>60</v>
      </c>
      <c r="D193" s="25">
        <v>1527</v>
      </c>
      <c r="E193" s="13">
        <v>0</v>
      </c>
      <c r="F193" s="13">
        <v>0</v>
      </c>
      <c r="G193" s="13">
        <v>63</v>
      </c>
      <c r="H193" s="25">
        <v>1197</v>
      </c>
      <c r="I193" s="13">
        <v>0</v>
      </c>
      <c r="J193" s="13">
        <v>0</v>
      </c>
      <c r="K193" s="13">
        <v>124</v>
      </c>
      <c r="L193" s="19">
        <v>2821</v>
      </c>
      <c r="M193" s="13">
        <v>60</v>
      </c>
      <c r="N193" s="13">
        <v>0</v>
      </c>
      <c r="O193" s="13">
        <v>1</v>
      </c>
      <c r="P193" s="13">
        <v>97</v>
      </c>
      <c r="Q193" s="13">
        <v>0</v>
      </c>
      <c r="R193" s="13">
        <v>0</v>
      </c>
      <c r="S193" s="13">
        <v>60</v>
      </c>
    </row>
    <row r="194" spans="1:19" x14ac:dyDescent="0.3">
      <c r="A194" s="13" t="s">
        <v>150</v>
      </c>
      <c r="B194" s="13">
        <v>3</v>
      </c>
      <c r="C194" s="13">
        <v>156</v>
      </c>
      <c r="D194" s="25">
        <v>1484</v>
      </c>
      <c r="E194" s="13">
        <v>7</v>
      </c>
      <c r="F194" s="13">
        <v>63</v>
      </c>
      <c r="G194" s="13">
        <v>70</v>
      </c>
      <c r="H194" s="13">
        <v>554</v>
      </c>
      <c r="I194" s="13">
        <v>5</v>
      </c>
      <c r="J194" s="13">
        <v>242</v>
      </c>
      <c r="K194" s="13">
        <v>278</v>
      </c>
      <c r="L194" s="25">
        <v>2687</v>
      </c>
      <c r="M194" s="13">
        <v>234</v>
      </c>
      <c r="N194" s="13">
        <v>34</v>
      </c>
      <c r="O194" s="13">
        <v>27</v>
      </c>
      <c r="P194" s="13">
        <v>270</v>
      </c>
      <c r="Q194" s="13">
        <v>13</v>
      </c>
      <c r="R194" s="13">
        <v>74</v>
      </c>
      <c r="S194" s="13">
        <v>268</v>
      </c>
    </row>
    <row r="195" spans="1:19" x14ac:dyDescent="0.3">
      <c r="A195" s="13" t="s">
        <v>265</v>
      </c>
      <c r="B195" s="13">
        <v>3</v>
      </c>
      <c r="C195" s="13">
        <v>1</v>
      </c>
      <c r="D195" s="19">
        <v>27</v>
      </c>
      <c r="E195" s="13">
        <v>0</v>
      </c>
      <c r="F195" s="13">
        <v>0</v>
      </c>
      <c r="G195" s="13">
        <v>13</v>
      </c>
      <c r="H195" s="13">
        <v>142</v>
      </c>
      <c r="I195" s="13">
        <v>4</v>
      </c>
      <c r="J195" s="13">
        <v>285</v>
      </c>
      <c r="K195" s="13">
        <v>23</v>
      </c>
      <c r="L195" s="13">
        <v>548</v>
      </c>
      <c r="M195" s="13">
        <v>0</v>
      </c>
      <c r="N195" s="13">
        <v>0</v>
      </c>
      <c r="O195" s="13">
        <v>5</v>
      </c>
      <c r="P195" s="19">
        <v>94</v>
      </c>
      <c r="Q195" s="13">
        <v>0</v>
      </c>
      <c r="R195" s="13">
        <v>0</v>
      </c>
      <c r="S195" s="13">
        <v>0</v>
      </c>
    </row>
    <row r="196" spans="1:19" x14ac:dyDescent="0.3">
      <c r="A196" s="13" t="s">
        <v>327</v>
      </c>
      <c r="B196" s="13">
        <v>3</v>
      </c>
      <c r="C196" s="13">
        <v>31</v>
      </c>
      <c r="D196" s="13">
        <v>443</v>
      </c>
      <c r="E196" s="13">
        <v>0</v>
      </c>
      <c r="F196" s="13">
        <v>0</v>
      </c>
      <c r="G196" s="13">
        <v>11</v>
      </c>
      <c r="H196" s="13">
        <v>94</v>
      </c>
      <c r="I196" s="13">
        <v>0</v>
      </c>
      <c r="J196" s="13">
        <v>0</v>
      </c>
      <c r="K196" s="13">
        <v>54</v>
      </c>
      <c r="L196" s="13">
        <v>803</v>
      </c>
      <c r="M196" s="13">
        <v>27</v>
      </c>
      <c r="N196" s="13">
        <v>19</v>
      </c>
      <c r="O196" s="13">
        <v>6</v>
      </c>
      <c r="P196" s="13">
        <v>162</v>
      </c>
      <c r="Q196" s="13">
        <v>6</v>
      </c>
      <c r="R196" s="13">
        <v>104</v>
      </c>
      <c r="S196" s="13">
        <v>46</v>
      </c>
    </row>
    <row r="197" spans="1:19" x14ac:dyDescent="0.3">
      <c r="A197" s="13" t="s">
        <v>355</v>
      </c>
      <c r="B197" s="13">
        <v>3</v>
      </c>
      <c r="C197" s="13">
        <v>260</v>
      </c>
      <c r="D197" s="14">
        <v>7800</v>
      </c>
      <c r="E197" s="13">
        <v>83</v>
      </c>
      <c r="F197" s="25">
        <v>2490</v>
      </c>
      <c r="G197" s="13">
        <v>75</v>
      </c>
      <c r="H197" s="25">
        <v>1500</v>
      </c>
      <c r="I197" s="13">
        <v>12</v>
      </c>
      <c r="J197" s="13">
        <v>300</v>
      </c>
      <c r="K197" s="13">
        <v>445</v>
      </c>
      <c r="L197" s="19">
        <v>12285</v>
      </c>
      <c r="M197" s="13">
        <v>124</v>
      </c>
      <c r="N197" s="13">
        <v>48</v>
      </c>
      <c r="O197" s="13">
        <v>9</v>
      </c>
      <c r="P197" s="19">
        <v>135</v>
      </c>
      <c r="Q197" s="13">
        <v>6</v>
      </c>
      <c r="R197" s="13">
        <v>60</v>
      </c>
      <c r="S197" s="13">
        <v>172</v>
      </c>
    </row>
    <row r="198" spans="1:19" x14ac:dyDescent="0.3">
      <c r="A198" s="13" t="s">
        <v>160</v>
      </c>
      <c r="B198" s="13">
        <v>3</v>
      </c>
      <c r="C198" s="13">
        <v>20</v>
      </c>
      <c r="D198" s="13">
        <v>121</v>
      </c>
      <c r="E198" s="13">
        <v>1</v>
      </c>
      <c r="F198" s="13">
        <v>4</v>
      </c>
      <c r="G198" s="13">
        <v>21</v>
      </c>
      <c r="H198" s="13">
        <v>73</v>
      </c>
      <c r="I198" s="13">
        <v>38</v>
      </c>
      <c r="J198" s="13">
        <v>417</v>
      </c>
      <c r="K198" s="13">
        <v>88</v>
      </c>
      <c r="L198" s="13">
        <v>924</v>
      </c>
      <c r="M198" s="13">
        <v>75</v>
      </c>
      <c r="N198" s="13">
        <v>0</v>
      </c>
      <c r="O198" s="13">
        <v>7</v>
      </c>
      <c r="P198" s="13">
        <v>304</v>
      </c>
      <c r="Q198" s="13">
        <v>1</v>
      </c>
      <c r="R198" s="13">
        <v>5</v>
      </c>
      <c r="S198" s="13">
        <v>75</v>
      </c>
    </row>
    <row r="199" spans="1:19" x14ac:dyDescent="0.3">
      <c r="A199" s="13" t="s">
        <v>140</v>
      </c>
      <c r="B199" s="13">
        <v>3</v>
      </c>
      <c r="C199" s="13">
        <v>11</v>
      </c>
      <c r="D199" s="19">
        <v>209</v>
      </c>
      <c r="E199" s="13">
        <v>0</v>
      </c>
      <c r="F199" s="13">
        <v>0</v>
      </c>
      <c r="G199" s="13">
        <v>3</v>
      </c>
      <c r="H199" s="13">
        <v>150</v>
      </c>
      <c r="I199" s="13">
        <v>1</v>
      </c>
      <c r="J199" s="13">
        <v>60</v>
      </c>
      <c r="K199" s="13">
        <v>16</v>
      </c>
      <c r="L199" s="13">
        <v>429</v>
      </c>
      <c r="M199" s="13">
        <v>31</v>
      </c>
      <c r="N199" s="13">
        <v>2</v>
      </c>
      <c r="O199" s="13">
        <v>1</v>
      </c>
      <c r="P199" s="13">
        <v>10</v>
      </c>
      <c r="Q199" s="13">
        <v>0</v>
      </c>
      <c r="R199" s="13">
        <v>0</v>
      </c>
      <c r="S199" s="13">
        <v>33</v>
      </c>
    </row>
    <row r="200" spans="1:19" x14ac:dyDescent="0.3">
      <c r="A200" s="13" t="s">
        <v>248</v>
      </c>
      <c r="B200" s="13">
        <v>3</v>
      </c>
      <c r="C200" s="13">
        <v>136</v>
      </c>
      <c r="D200" s="25">
        <v>5096</v>
      </c>
      <c r="E200" s="13">
        <v>11</v>
      </c>
      <c r="F200" s="13">
        <v>64</v>
      </c>
      <c r="G200" s="13">
        <v>32</v>
      </c>
      <c r="H200" s="13">
        <v>622</v>
      </c>
      <c r="I200" s="13">
        <v>4</v>
      </c>
      <c r="J200" s="13">
        <v>211</v>
      </c>
      <c r="K200" s="13">
        <v>206</v>
      </c>
      <c r="L200" s="14">
        <v>8447</v>
      </c>
      <c r="M200" s="13">
        <v>194</v>
      </c>
      <c r="N200" s="13">
        <v>3</v>
      </c>
      <c r="O200" s="13">
        <v>23</v>
      </c>
      <c r="P200" s="25">
        <v>2454</v>
      </c>
      <c r="Q200" s="13">
        <v>0</v>
      </c>
      <c r="R200" s="13">
        <v>0</v>
      </c>
      <c r="S200" s="13">
        <v>197</v>
      </c>
    </row>
    <row r="201" spans="1:19" x14ac:dyDescent="0.3">
      <c r="A201" s="13" t="s">
        <v>360</v>
      </c>
      <c r="B201" s="13">
        <v>3</v>
      </c>
      <c r="C201" s="13">
        <v>153</v>
      </c>
      <c r="D201" s="25">
        <v>3152</v>
      </c>
      <c r="E201" s="13">
        <v>50</v>
      </c>
      <c r="F201" s="25">
        <v>1005</v>
      </c>
      <c r="G201" s="13">
        <v>52</v>
      </c>
      <c r="H201" s="13">
        <v>525</v>
      </c>
      <c r="I201" s="13">
        <v>0</v>
      </c>
      <c r="J201" s="13">
        <v>0</v>
      </c>
      <c r="K201" s="13">
        <v>260</v>
      </c>
      <c r="L201" s="25">
        <v>5039</v>
      </c>
      <c r="M201" s="13">
        <v>75</v>
      </c>
      <c r="N201" s="13">
        <v>0</v>
      </c>
      <c r="O201" s="13">
        <v>5</v>
      </c>
      <c r="P201" s="13">
        <v>357</v>
      </c>
      <c r="Q201" s="13">
        <v>0</v>
      </c>
      <c r="R201" s="13">
        <v>0</v>
      </c>
      <c r="S201" s="13">
        <v>75</v>
      </c>
    </row>
    <row r="202" spans="1:19" x14ac:dyDescent="0.3">
      <c r="A202" s="13" t="s">
        <v>85</v>
      </c>
      <c r="B202" s="13">
        <v>3</v>
      </c>
      <c r="C202" s="13">
        <v>26</v>
      </c>
      <c r="D202" s="13">
        <v>187</v>
      </c>
      <c r="E202" s="13">
        <v>0</v>
      </c>
      <c r="F202" s="13">
        <v>0</v>
      </c>
      <c r="G202" s="13">
        <v>1</v>
      </c>
      <c r="H202" s="13">
        <v>35</v>
      </c>
      <c r="I202" s="13">
        <v>1</v>
      </c>
      <c r="J202" s="13">
        <v>75</v>
      </c>
      <c r="K202" s="13">
        <v>29</v>
      </c>
      <c r="L202" s="13">
        <v>362</v>
      </c>
      <c r="M202" s="13">
        <v>0</v>
      </c>
      <c r="N202" s="13">
        <v>0</v>
      </c>
      <c r="O202" s="13">
        <v>1</v>
      </c>
      <c r="P202" s="13">
        <v>65</v>
      </c>
      <c r="Q202" s="13">
        <v>0</v>
      </c>
      <c r="R202" s="13">
        <v>0</v>
      </c>
      <c r="S202" s="13">
        <v>0</v>
      </c>
    </row>
    <row r="203" spans="1:19" x14ac:dyDescent="0.3">
      <c r="A203" s="13" t="s">
        <v>180</v>
      </c>
      <c r="B203" s="13">
        <v>3</v>
      </c>
      <c r="C203" s="13">
        <v>135</v>
      </c>
      <c r="D203" s="14">
        <v>1330</v>
      </c>
      <c r="E203" s="13">
        <v>0</v>
      </c>
      <c r="F203" s="13">
        <v>0</v>
      </c>
      <c r="G203" s="13">
        <v>53</v>
      </c>
      <c r="H203" s="13">
        <v>517</v>
      </c>
      <c r="I203" s="13">
        <v>2</v>
      </c>
      <c r="J203" s="19">
        <v>850</v>
      </c>
      <c r="K203" s="13">
        <v>232</v>
      </c>
      <c r="L203" s="14">
        <v>3407</v>
      </c>
      <c r="M203" s="13">
        <v>181</v>
      </c>
      <c r="N203" s="13">
        <v>47</v>
      </c>
      <c r="O203" s="13">
        <v>37</v>
      </c>
      <c r="P203" s="13">
        <v>670</v>
      </c>
      <c r="Q203" s="13">
        <v>5</v>
      </c>
      <c r="R203" s="13">
        <v>40</v>
      </c>
      <c r="S203" s="13">
        <v>228</v>
      </c>
    </row>
    <row r="204" spans="1:19" x14ac:dyDescent="0.3">
      <c r="A204" s="13" t="s">
        <v>106</v>
      </c>
      <c r="B204" s="13">
        <v>3</v>
      </c>
      <c r="C204" s="13">
        <v>52</v>
      </c>
      <c r="D204" s="13">
        <v>886</v>
      </c>
      <c r="E204" s="13">
        <v>0</v>
      </c>
      <c r="F204" s="13">
        <v>0</v>
      </c>
      <c r="G204" s="13">
        <v>1</v>
      </c>
      <c r="H204" s="13">
        <v>1</v>
      </c>
      <c r="I204" s="13">
        <v>1</v>
      </c>
      <c r="J204" s="13">
        <v>495</v>
      </c>
      <c r="K204" s="13">
        <v>74</v>
      </c>
      <c r="L204" s="14">
        <v>1756</v>
      </c>
      <c r="M204" s="13">
        <v>416</v>
      </c>
      <c r="N204" s="13">
        <v>32</v>
      </c>
      <c r="O204" s="13">
        <v>19</v>
      </c>
      <c r="P204" s="13">
        <v>362</v>
      </c>
      <c r="Q204" s="13">
        <v>1</v>
      </c>
      <c r="R204" s="13">
        <v>12</v>
      </c>
      <c r="S204" s="13">
        <v>448</v>
      </c>
    </row>
    <row r="205" spans="1:19" x14ac:dyDescent="0.3">
      <c r="A205" s="13" t="s">
        <v>135</v>
      </c>
      <c r="B205" s="13">
        <v>3</v>
      </c>
      <c r="C205" s="13">
        <v>101</v>
      </c>
      <c r="D205" s="25">
        <v>3631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137</v>
      </c>
      <c r="L205" s="25">
        <v>5184</v>
      </c>
      <c r="M205" s="13">
        <v>132</v>
      </c>
      <c r="N205" s="13">
        <v>0</v>
      </c>
      <c r="O205" s="13">
        <v>36</v>
      </c>
      <c r="P205" s="25">
        <v>1553</v>
      </c>
      <c r="Q205" s="13">
        <v>0</v>
      </c>
      <c r="R205" s="13">
        <v>0</v>
      </c>
      <c r="S205" s="13">
        <v>132</v>
      </c>
    </row>
    <row r="206" spans="1:19" x14ac:dyDescent="0.3">
      <c r="A206" s="13" t="s">
        <v>131</v>
      </c>
      <c r="B206" s="13">
        <v>3</v>
      </c>
      <c r="C206" s="13">
        <v>86</v>
      </c>
      <c r="D206" s="14">
        <v>1061</v>
      </c>
      <c r="E206" s="13">
        <v>0</v>
      </c>
      <c r="F206" s="13">
        <v>0</v>
      </c>
      <c r="G206" s="13">
        <v>83</v>
      </c>
      <c r="H206" s="13">
        <v>244</v>
      </c>
      <c r="I206" s="13">
        <v>10</v>
      </c>
      <c r="J206" s="13">
        <v>279</v>
      </c>
      <c r="K206" s="13">
        <v>202</v>
      </c>
      <c r="L206" s="19">
        <v>1679</v>
      </c>
      <c r="M206" s="13">
        <v>119</v>
      </c>
      <c r="N206" s="13">
        <v>0</v>
      </c>
      <c r="O206" s="13">
        <v>23</v>
      </c>
      <c r="P206" s="13">
        <v>95</v>
      </c>
      <c r="Q206" s="13">
        <v>0</v>
      </c>
      <c r="R206" s="13">
        <v>0</v>
      </c>
      <c r="S206" s="13">
        <v>119</v>
      </c>
    </row>
    <row r="207" spans="1:19" x14ac:dyDescent="0.3">
      <c r="A207" s="13" t="s">
        <v>231</v>
      </c>
      <c r="B207" s="13">
        <v>3</v>
      </c>
      <c r="C207" s="13">
        <v>279</v>
      </c>
      <c r="D207" s="19">
        <v>3525</v>
      </c>
      <c r="E207" s="13">
        <v>15</v>
      </c>
      <c r="F207" s="13">
        <v>206</v>
      </c>
      <c r="G207" s="13">
        <v>109</v>
      </c>
      <c r="H207" s="19">
        <v>1121</v>
      </c>
      <c r="I207" s="13">
        <v>52</v>
      </c>
      <c r="J207" s="13">
        <v>832</v>
      </c>
      <c r="K207" s="13">
        <v>496</v>
      </c>
      <c r="L207" s="13">
        <v>6080</v>
      </c>
      <c r="M207" s="13">
        <v>28</v>
      </c>
      <c r="N207" s="13">
        <v>26</v>
      </c>
      <c r="O207" s="13">
        <v>36</v>
      </c>
      <c r="P207" s="13">
        <v>349</v>
      </c>
      <c r="Q207" s="13">
        <v>5</v>
      </c>
      <c r="R207" s="13">
        <v>47</v>
      </c>
      <c r="S207" s="13">
        <v>54</v>
      </c>
    </row>
    <row r="208" spans="1:19" x14ac:dyDescent="0.3">
      <c r="A208" s="13" t="s">
        <v>333</v>
      </c>
      <c r="B208" s="13">
        <v>3</v>
      </c>
      <c r="C208" s="13">
        <v>20</v>
      </c>
      <c r="D208" s="13">
        <v>439</v>
      </c>
      <c r="E208" s="13">
        <v>8</v>
      </c>
      <c r="F208" s="13">
        <v>234</v>
      </c>
      <c r="G208" s="13">
        <v>131</v>
      </c>
      <c r="H208" s="25">
        <v>1781</v>
      </c>
      <c r="I208" s="13">
        <v>5</v>
      </c>
      <c r="J208" s="13">
        <v>560</v>
      </c>
      <c r="K208" s="13">
        <v>184</v>
      </c>
      <c r="L208" s="25">
        <v>3711</v>
      </c>
      <c r="M208" s="13">
        <v>103</v>
      </c>
      <c r="N208" s="13">
        <v>8</v>
      </c>
      <c r="O208" s="13">
        <v>18</v>
      </c>
      <c r="P208" s="13">
        <v>677</v>
      </c>
      <c r="Q208" s="13">
        <v>2</v>
      </c>
      <c r="R208" s="13">
        <v>20</v>
      </c>
      <c r="S208" s="13">
        <v>111</v>
      </c>
    </row>
    <row r="209" spans="1:19" x14ac:dyDescent="0.3">
      <c r="A209" s="13" t="s">
        <v>43</v>
      </c>
      <c r="B209" s="13">
        <v>3</v>
      </c>
      <c r="C209" s="13">
        <v>38</v>
      </c>
      <c r="D209" s="13">
        <v>131</v>
      </c>
      <c r="E209" s="13">
        <v>9</v>
      </c>
      <c r="F209" s="13">
        <v>54</v>
      </c>
      <c r="G209" s="13">
        <v>40</v>
      </c>
      <c r="H209" s="13">
        <v>246</v>
      </c>
      <c r="I209" s="13">
        <v>6</v>
      </c>
      <c r="J209" s="13">
        <v>790</v>
      </c>
      <c r="K209" s="13">
        <v>115</v>
      </c>
      <c r="L209" s="13">
        <v>1585</v>
      </c>
      <c r="M209" s="13">
        <v>101</v>
      </c>
      <c r="N209" s="13">
        <v>30</v>
      </c>
      <c r="O209" s="13">
        <v>21</v>
      </c>
      <c r="P209" s="13">
        <v>350</v>
      </c>
      <c r="Q209" s="13">
        <v>1</v>
      </c>
      <c r="R209" s="13">
        <v>14</v>
      </c>
      <c r="S209" s="13">
        <v>131</v>
      </c>
    </row>
    <row r="210" spans="1:19" x14ac:dyDescent="0.3">
      <c r="A210" s="13" t="s">
        <v>108</v>
      </c>
      <c r="B210" s="13">
        <v>3</v>
      </c>
      <c r="C210" s="13">
        <v>156</v>
      </c>
      <c r="D210" s="25">
        <v>3671</v>
      </c>
      <c r="E210" s="13">
        <v>6</v>
      </c>
      <c r="F210" s="13">
        <v>131</v>
      </c>
      <c r="G210" s="13">
        <v>76</v>
      </c>
      <c r="H210" s="13">
        <v>691</v>
      </c>
      <c r="I210" s="13">
        <v>1</v>
      </c>
      <c r="J210" s="13">
        <v>312</v>
      </c>
      <c r="K210" s="13">
        <v>264</v>
      </c>
      <c r="L210" s="14">
        <v>5873</v>
      </c>
      <c r="M210" s="13">
        <v>206</v>
      </c>
      <c r="N210" s="13">
        <v>29</v>
      </c>
      <c r="O210" s="13">
        <v>20</v>
      </c>
      <c r="P210" s="25">
        <v>1003</v>
      </c>
      <c r="Q210" s="13">
        <v>5</v>
      </c>
      <c r="R210" s="13">
        <v>65</v>
      </c>
      <c r="S210" s="13">
        <v>235</v>
      </c>
    </row>
    <row r="211" spans="1:19" x14ac:dyDescent="0.3">
      <c r="A211" s="13" t="s">
        <v>352</v>
      </c>
      <c r="B211" s="13">
        <v>3</v>
      </c>
      <c r="C211" s="13">
        <v>3</v>
      </c>
      <c r="D211" s="19">
        <v>378</v>
      </c>
      <c r="E211" s="13">
        <v>0</v>
      </c>
      <c r="F211" s="19">
        <v>0</v>
      </c>
      <c r="G211" s="13">
        <v>0</v>
      </c>
      <c r="H211" s="19">
        <v>0</v>
      </c>
      <c r="I211" s="13">
        <v>0</v>
      </c>
      <c r="J211" s="13">
        <v>0</v>
      </c>
      <c r="K211" s="19">
        <v>9</v>
      </c>
      <c r="L211" s="19">
        <v>444</v>
      </c>
      <c r="M211" s="19">
        <v>16</v>
      </c>
      <c r="N211" s="13">
        <v>0</v>
      </c>
      <c r="O211" s="13">
        <v>6</v>
      </c>
      <c r="P211" s="19">
        <v>66</v>
      </c>
      <c r="Q211" s="13">
        <v>0</v>
      </c>
      <c r="R211" s="19">
        <v>0</v>
      </c>
      <c r="S211" s="19">
        <v>16</v>
      </c>
    </row>
    <row r="212" spans="1:19" x14ac:dyDescent="0.3">
      <c r="A212" s="13" t="s">
        <v>323</v>
      </c>
      <c r="B212" s="13">
        <v>3</v>
      </c>
      <c r="C212" s="19">
        <v>89</v>
      </c>
      <c r="D212" s="14">
        <v>1823</v>
      </c>
      <c r="E212" s="13">
        <v>7</v>
      </c>
      <c r="F212" s="19">
        <v>43</v>
      </c>
      <c r="G212" s="19">
        <v>72</v>
      </c>
      <c r="H212" s="19">
        <v>334</v>
      </c>
      <c r="I212" s="13">
        <v>1</v>
      </c>
      <c r="J212" s="19">
        <v>20</v>
      </c>
      <c r="K212" s="13">
        <v>191</v>
      </c>
      <c r="L212" s="25">
        <v>2537</v>
      </c>
      <c r="M212" s="19">
        <v>164</v>
      </c>
      <c r="N212" s="13">
        <v>23</v>
      </c>
      <c r="O212" s="13">
        <v>18</v>
      </c>
      <c r="P212" s="19">
        <v>285</v>
      </c>
      <c r="Q212" s="13">
        <v>4</v>
      </c>
      <c r="R212" s="13">
        <v>32</v>
      </c>
      <c r="S212" s="13">
        <v>187</v>
      </c>
    </row>
    <row r="213" spans="1:19" x14ac:dyDescent="0.3">
      <c r="A213" s="13" t="s">
        <v>152</v>
      </c>
      <c r="B213" s="13">
        <v>3</v>
      </c>
      <c r="C213" s="13">
        <v>72</v>
      </c>
      <c r="D213" s="14">
        <v>1527</v>
      </c>
      <c r="E213" s="13">
        <v>0</v>
      </c>
      <c r="F213" s="13">
        <v>0</v>
      </c>
      <c r="G213" s="13">
        <v>14</v>
      </c>
      <c r="H213" s="19">
        <v>141</v>
      </c>
      <c r="I213" s="13">
        <v>0</v>
      </c>
      <c r="J213" s="13">
        <v>0</v>
      </c>
      <c r="K213" s="13">
        <v>94</v>
      </c>
      <c r="L213" s="14">
        <v>1967</v>
      </c>
      <c r="M213" s="19">
        <v>286</v>
      </c>
      <c r="N213" s="19">
        <v>75</v>
      </c>
      <c r="O213" s="13">
        <v>8</v>
      </c>
      <c r="P213" s="19">
        <v>299</v>
      </c>
      <c r="Q213" s="13">
        <v>0</v>
      </c>
      <c r="R213" s="13">
        <v>0</v>
      </c>
      <c r="S213" s="19">
        <v>361</v>
      </c>
    </row>
    <row r="214" spans="1:19" x14ac:dyDescent="0.3">
      <c r="A214" s="13" t="s">
        <v>124</v>
      </c>
      <c r="B214" s="13">
        <v>3</v>
      </c>
      <c r="C214" s="13">
        <v>53</v>
      </c>
      <c r="D214" s="13">
        <v>1332</v>
      </c>
      <c r="E214" s="13">
        <v>0</v>
      </c>
      <c r="F214" s="13">
        <v>0</v>
      </c>
      <c r="G214" s="13">
        <v>31</v>
      </c>
      <c r="H214" s="13">
        <v>350</v>
      </c>
      <c r="I214" s="13">
        <v>2</v>
      </c>
      <c r="J214" s="13">
        <v>371</v>
      </c>
      <c r="K214" s="13">
        <v>102</v>
      </c>
      <c r="L214" s="13">
        <v>3050</v>
      </c>
      <c r="M214" s="13">
        <v>322</v>
      </c>
      <c r="N214" s="13">
        <v>114</v>
      </c>
      <c r="O214" s="13">
        <v>15</v>
      </c>
      <c r="P214" s="13">
        <v>980</v>
      </c>
      <c r="Q214" s="13">
        <v>1</v>
      </c>
      <c r="R214" s="13">
        <v>17</v>
      </c>
      <c r="S214" s="13">
        <v>436</v>
      </c>
    </row>
    <row r="215" spans="1:19" x14ac:dyDescent="0.3">
      <c r="A215" s="13" t="s">
        <v>277</v>
      </c>
      <c r="B215" s="13">
        <v>3</v>
      </c>
      <c r="C215" s="13">
        <v>4</v>
      </c>
      <c r="D215" s="13">
        <v>400</v>
      </c>
      <c r="E215" s="13">
        <v>1</v>
      </c>
      <c r="F215" s="13">
        <v>50</v>
      </c>
      <c r="G215" s="13">
        <v>2</v>
      </c>
      <c r="H215" s="13">
        <v>100</v>
      </c>
      <c r="I215" s="13">
        <v>0</v>
      </c>
      <c r="J215" s="13">
        <v>0</v>
      </c>
      <c r="K215" s="13">
        <v>8</v>
      </c>
      <c r="L215" s="13">
        <v>625</v>
      </c>
      <c r="M215" s="13">
        <v>150</v>
      </c>
      <c r="N215" s="13">
        <v>0</v>
      </c>
      <c r="O215" s="13">
        <v>1</v>
      </c>
      <c r="P215" s="13">
        <v>75</v>
      </c>
      <c r="Q215" s="13">
        <v>0</v>
      </c>
      <c r="R215" s="13">
        <v>0</v>
      </c>
      <c r="S215" s="13">
        <v>150</v>
      </c>
    </row>
    <row r="216" spans="1:19" x14ac:dyDescent="0.3">
      <c r="A216" s="13" t="s">
        <v>350</v>
      </c>
      <c r="B216" s="13">
        <v>3</v>
      </c>
      <c r="C216" s="13">
        <v>126</v>
      </c>
      <c r="D216" s="13">
        <v>3922</v>
      </c>
      <c r="E216" s="13">
        <v>15</v>
      </c>
      <c r="F216" s="13">
        <v>200</v>
      </c>
      <c r="G216" s="13">
        <v>130</v>
      </c>
      <c r="H216" s="13">
        <v>1751</v>
      </c>
      <c r="I216" s="13">
        <v>10</v>
      </c>
      <c r="J216" s="13">
        <v>173</v>
      </c>
      <c r="K216" s="13">
        <v>295</v>
      </c>
      <c r="L216" s="13">
        <v>7236</v>
      </c>
      <c r="M216" s="13">
        <v>157</v>
      </c>
      <c r="N216" s="13">
        <v>31</v>
      </c>
      <c r="O216" s="13">
        <v>7</v>
      </c>
      <c r="P216" s="13">
        <v>1050</v>
      </c>
      <c r="Q216" s="13">
        <v>7</v>
      </c>
      <c r="R216" s="13">
        <v>140</v>
      </c>
      <c r="S216" s="13">
        <v>188</v>
      </c>
    </row>
    <row r="217" spans="1:19" x14ac:dyDescent="0.3">
      <c r="A217" s="13" t="s">
        <v>114</v>
      </c>
      <c r="B217" s="13">
        <v>3</v>
      </c>
      <c r="C217" s="13">
        <v>15</v>
      </c>
      <c r="D217" s="13">
        <v>296</v>
      </c>
      <c r="E217" s="13">
        <v>2</v>
      </c>
      <c r="F217" s="13">
        <v>115</v>
      </c>
      <c r="G217" s="13">
        <v>6</v>
      </c>
      <c r="H217" s="13">
        <v>125</v>
      </c>
      <c r="I217" s="13">
        <v>10</v>
      </c>
      <c r="J217" s="13">
        <v>374</v>
      </c>
      <c r="K217" s="13">
        <v>64</v>
      </c>
      <c r="L217" s="25">
        <v>2079</v>
      </c>
      <c r="M217" s="13">
        <v>167</v>
      </c>
      <c r="N217" s="13">
        <v>26</v>
      </c>
      <c r="O217" s="13">
        <v>21</v>
      </c>
      <c r="P217" s="25">
        <v>1098</v>
      </c>
      <c r="Q217" s="13">
        <v>10</v>
      </c>
      <c r="R217" s="13">
        <v>71</v>
      </c>
      <c r="S217" s="13">
        <v>193</v>
      </c>
    </row>
    <row r="218" spans="1:19" x14ac:dyDescent="0.3">
      <c r="A218" s="13" t="s">
        <v>179</v>
      </c>
      <c r="B218" s="13">
        <v>3</v>
      </c>
      <c r="C218" s="13">
        <v>34</v>
      </c>
      <c r="D218" s="13">
        <v>397</v>
      </c>
      <c r="E218" s="13">
        <v>0</v>
      </c>
      <c r="F218" s="13">
        <v>0</v>
      </c>
      <c r="G218" s="13">
        <v>4</v>
      </c>
      <c r="H218" s="13">
        <v>39</v>
      </c>
      <c r="I218" s="13">
        <v>0</v>
      </c>
      <c r="J218" s="13">
        <v>0</v>
      </c>
      <c r="K218" s="13">
        <v>46</v>
      </c>
      <c r="L218" s="13">
        <v>509</v>
      </c>
      <c r="M218" s="13">
        <v>59</v>
      </c>
      <c r="N218" s="13">
        <v>0</v>
      </c>
      <c r="O218" s="13">
        <v>8</v>
      </c>
      <c r="P218" s="13">
        <v>73</v>
      </c>
      <c r="Q218" s="13">
        <v>0</v>
      </c>
      <c r="R218" s="13">
        <v>0</v>
      </c>
      <c r="S218" s="13">
        <v>59</v>
      </c>
    </row>
    <row r="219" spans="1:19" x14ac:dyDescent="0.3">
      <c r="A219" s="13" t="s">
        <v>189</v>
      </c>
      <c r="B219" s="13">
        <v>3</v>
      </c>
      <c r="C219" s="13">
        <v>59</v>
      </c>
      <c r="D219" s="25">
        <v>3403</v>
      </c>
      <c r="E219" s="13">
        <v>18</v>
      </c>
      <c r="F219" s="13">
        <v>152</v>
      </c>
      <c r="G219" s="13">
        <v>35</v>
      </c>
      <c r="H219" s="13">
        <v>306</v>
      </c>
      <c r="I219" s="13">
        <v>46</v>
      </c>
      <c r="J219" s="13">
        <v>949</v>
      </c>
      <c r="K219" s="13">
        <v>166</v>
      </c>
      <c r="L219" s="25">
        <v>5112</v>
      </c>
      <c r="M219" s="13">
        <v>221</v>
      </c>
      <c r="N219" s="13">
        <v>56</v>
      </c>
      <c r="O219" s="13">
        <v>3</v>
      </c>
      <c r="P219" s="13">
        <v>216</v>
      </c>
      <c r="Q219" s="13">
        <v>5</v>
      </c>
      <c r="R219" s="13">
        <v>86</v>
      </c>
      <c r="S219" s="13">
        <v>277</v>
      </c>
    </row>
    <row r="220" spans="1:19" x14ac:dyDescent="0.3">
      <c r="A220" s="13" t="s">
        <v>148</v>
      </c>
      <c r="B220" s="13">
        <v>3</v>
      </c>
      <c r="C220" s="13">
        <v>5</v>
      </c>
      <c r="D220" s="19">
        <v>176</v>
      </c>
      <c r="E220" s="13">
        <v>1</v>
      </c>
      <c r="F220" s="19">
        <v>36</v>
      </c>
      <c r="G220" s="13">
        <v>3</v>
      </c>
      <c r="H220" s="19">
        <v>68</v>
      </c>
      <c r="I220" s="13">
        <v>3</v>
      </c>
      <c r="J220" s="13">
        <v>500</v>
      </c>
      <c r="K220" s="13">
        <v>20</v>
      </c>
      <c r="L220" s="19">
        <v>891</v>
      </c>
      <c r="M220" s="13">
        <v>181</v>
      </c>
      <c r="N220" s="13">
        <v>25</v>
      </c>
      <c r="O220" s="13">
        <v>7</v>
      </c>
      <c r="P220" s="13">
        <v>102</v>
      </c>
      <c r="Q220" s="13">
        <v>1</v>
      </c>
      <c r="R220" s="13">
        <v>9</v>
      </c>
      <c r="S220" s="13">
        <v>206</v>
      </c>
    </row>
    <row r="221" spans="1:19" x14ac:dyDescent="0.3">
      <c r="A221" s="13" t="s">
        <v>263</v>
      </c>
      <c r="B221" s="13">
        <v>3</v>
      </c>
      <c r="C221" s="13">
        <v>108</v>
      </c>
      <c r="D221" s="14">
        <v>1291</v>
      </c>
      <c r="E221" s="13">
        <v>0</v>
      </c>
      <c r="F221" s="13">
        <v>0</v>
      </c>
      <c r="G221" s="13">
        <v>16</v>
      </c>
      <c r="H221" s="13">
        <v>700</v>
      </c>
      <c r="I221" s="13">
        <v>4</v>
      </c>
      <c r="J221" s="13">
        <v>300</v>
      </c>
      <c r="K221" s="13">
        <v>135</v>
      </c>
      <c r="L221" s="14">
        <v>2966</v>
      </c>
      <c r="M221" s="13">
        <v>0</v>
      </c>
      <c r="N221" s="13">
        <v>0</v>
      </c>
      <c r="O221" s="13">
        <v>7</v>
      </c>
      <c r="P221" s="13">
        <v>675</v>
      </c>
      <c r="Q221" s="13">
        <v>0</v>
      </c>
      <c r="R221" s="13">
        <v>0</v>
      </c>
      <c r="S221" s="13">
        <v>0</v>
      </c>
    </row>
    <row r="222" spans="1:19" x14ac:dyDescent="0.3">
      <c r="A222" s="13" t="s">
        <v>172</v>
      </c>
      <c r="B222" s="13">
        <v>3</v>
      </c>
      <c r="C222" s="13">
        <v>14</v>
      </c>
      <c r="D222" s="14">
        <v>1635</v>
      </c>
      <c r="E222" s="13">
        <v>0</v>
      </c>
      <c r="F222" s="13">
        <v>0</v>
      </c>
      <c r="G222" s="13">
        <v>16</v>
      </c>
      <c r="H222" s="19">
        <v>183</v>
      </c>
      <c r="I222" s="13">
        <v>46</v>
      </c>
      <c r="J222" s="25">
        <v>2338</v>
      </c>
      <c r="K222" s="13">
        <v>82</v>
      </c>
      <c r="L222" s="14">
        <v>4768</v>
      </c>
      <c r="M222" s="13">
        <v>114</v>
      </c>
      <c r="N222" s="13">
        <v>5</v>
      </c>
      <c r="O222" s="13">
        <v>6</v>
      </c>
      <c r="P222" s="19">
        <v>612</v>
      </c>
      <c r="Q222" s="13">
        <v>0</v>
      </c>
      <c r="R222" s="13">
        <v>0</v>
      </c>
      <c r="S222" s="13">
        <v>119</v>
      </c>
    </row>
    <row r="223" spans="1:19" x14ac:dyDescent="0.3">
      <c r="A223" s="13" t="s">
        <v>188</v>
      </c>
      <c r="B223" s="13">
        <v>3</v>
      </c>
      <c r="C223" s="13">
        <v>33</v>
      </c>
      <c r="D223" s="13">
        <v>285</v>
      </c>
      <c r="E223" s="13">
        <v>1</v>
      </c>
      <c r="F223" s="13">
        <v>50</v>
      </c>
      <c r="G223" s="13">
        <v>26</v>
      </c>
      <c r="H223" s="13">
        <v>101</v>
      </c>
      <c r="I223" s="13">
        <v>22</v>
      </c>
      <c r="J223" s="13">
        <v>203</v>
      </c>
      <c r="K223" s="13">
        <v>111</v>
      </c>
      <c r="L223" s="13">
        <v>726</v>
      </c>
      <c r="M223" s="13">
        <v>30</v>
      </c>
      <c r="N223" s="13">
        <v>7</v>
      </c>
      <c r="O223" s="13">
        <v>18</v>
      </c>
      <c r="P223" s="13">
        <v>73</v>
      </c>
      <c r="Q223" s="13">
        <v>11</v>
      </c>
      <c r="R223" s="13">
        <v>14</v>
      </c>
      <c r="S223" s="13">
        <v>37</v>
      </c>
    </row>
    <row r="224" spans="1:19" x14ac:dyDescent="0.3">
      <c r="A224" s="13" t="s">
        <v>236</v>
      </c>
      <c r="B224" s="13">
        <v>3</v>
      </c>
      <c r="C224" s="13">
        <v>48</v>
      </c>
      <c r="D224" s="13">
        <v>500</v>
      </c>
      <c r="E224" s="13">
        <v>2</v>
      </c>
      <c r="F224" s="13">
        <v>14</v>
      </c>
      <c r="G224" s="13">
        <v>36</v>
      </c>
      <c r="H224" s="13">
        <v>403</v>
      </c>
      <c r="I224" s="13">
        <v>3</v>
      </c>
      <c r="J224" s="13">
        <v>431</v>
      </c>
      <c r="K224" s="13">
        <v>111</v>
      </c>
      <c r="L224" s="13">
        <v>1784</v>
      </c>
      <c r="M224" s="13">
        <v>52</v>
      </c>
      <c r="N224" s="13">
        <v>17</v>
      </c>
      <c r="O224" s="13">
        <v>22</v>
      </c>
      <c r="P224" s="13">
        <v>436</v>
      </c>
      <c r="Q224" s="13">
        <v>0</v>
      </c>
      <c r="R224" s="13">
        <v>0</v>
      </c>
      <c r="S224" s="13">
        <v>69</v>
      </c>
    </row>
    <row r="225" spans="1:19" x14ac:dyDescent="0.3">
      <c r="A225" s="13" t="s">
        <v>146</v>
      </c>
      <c r="B225" s="13">
        <v>3</v>
      </c>
      <c r="C225" s="13">
        <v>72</v>
      </c>
      <c r="D225" s="25">
        <v>2862</v>
      </c>
      <c r="E225" s="13">
        <v>1</v>
      </c>
      <c r="F225" s="13">
        <v>8</v>
      </c>
      <c r="G225" s="13">
        <v>15</v>
      </c>
      <c r="H225" s="13">
        <v>150</v>
      </c>
      <c r="I225" s="13">
        <v>0</v>
      </c>
      <c r="J225" s="13">
        <v>0</v>
      </c>
      <c r="K225" s="13">
        <v>107</v>
      </c>
      <c r="L225" s="25">
        <v>3368</v>
      </c>
      <c r="M225" s="13">
        <v>141</v>
      </c>
      <c r="N225" s="13">
        <v>19</v>
      </c>
      <c r="O225" s="13">
        <v>13</v>
      </c>
      <c r="P225" s="13">
        <v>317</v>
      </c>
      <c r="Q225" s="13">
        <v>6</v>
      </c>
      <c r="R225" s="13">
        <v>31</v>
      </c>
      <c r="S225" s="13">
        <v>160</v>
      </c>
    </row>
    <row r="226" spans="1:19" x14ac:dyDescent="0.3">
      <c r="A226" s="13" t="s">
        <v>191</v>
      </c>
      <c r="B226" s="13">
        <v>3</v>
      </c>
      <c r="C226" s="13">
        <v>79</v>
      </c>
      <c r="D226" s="13">
        <v>494</v>
      </c>
      <c r="E226" s="13">
        <v>0</v>
      </c>
      <c r="F226" s="13">
        <v>0</v>
      </c>
      <c r="G226" s="13">
        <v>8</v>
      </c>
      <c r="H226" s="13">
        <v>49</v>
      </c>
      <c r="I226" s="13">
        <v>0</v>
      </c>
      <c r="J226" s="13">
        <v>0</v>
      </c>
      <c r="K226" s="13">
        <v>96</v>
      </c>
      <c r="L226" s="13">
        <v>910</v>
      </c>
      <c r="M226" s="13">
        <v>475</v>
      </c>
      <c r="N226" s="13">
        <v>94</v>
      </c>
      <c r="O226" s="13">
        <v>9</v>
      </c>
      <c r="P226" s="13">
        <v>367</v>
      </c>
      <c r="Q226" s="13">
        <v>0</v>
      </c>
      <c r="R226" s="13">
        <v>0</v>
      </c>
      <c r="S226" s="13">
        <v>569</v>
      </c>
    </row>
    <row r="227" spans="1:19" x14ac:dyDescent="0.3">
      <c r="A227" s="13" t="s">
        <v>218</v>
      </c>
      <c r="B227" s="13">
        <v>3</v>
      </c>
      <c r="C227" s="13">
        <v>76</v>
      </c>
      <c r="D227" s="14">
        <v>1468</v>
      </c>
      <c r="E227" s="13">
        <v>0</v>
      </c>
      <c r="F227" s="13">
        <v>0</v>
      </c>
      <c r="G227" s="13">
        <v>19</v>
      </c>
      <c r="H227" s="13">
        <v>138</v>
      </c>
      <c r="I227" s="13">
        <v>0</v>
      </c>
      <c r="J227" s="13">
        <v>0</v>
      </c>
      <c r="K227" s="13">
        <v>101</v>
      </c>
      <c r="L227" s="13">
        <v>2256</v>
      </c>
      <c r="M227" s="13">
        <v>140</v>
      </c>
      <c r="N227" s="13">
        <v>0</v>
      </c>
      <c r="O227" s="13">
        <v>6</v>
      </c>
      <c r="P227" s="19">
        <v>650</v>
      </c>
      <c r="Q227" s="13">
        <v>0</v>
      </c>
      <c r="R227" s="13">
        <v>0</v>
      </c>
      <c r="S227" s="13">
        <v>140</v>
      </c>
    </row>
    <row r="228" spans="1:19" x14ac:dyDescent="0.3">
      <c r="A228" s="13" t="s">
        <v>142</v>
      </c>
      <c r="B228" s="13">
        <v>3</v>
      </c>
      <c r="C228" s="13">
        <v>50</v>
      </c>
      <c r="D228" s="25">
        <v>1405</v>
      </c>
      <c r="E228" s="13">
        <v>7</v>
      </c>
      <c r="F228" s="13">
        <v>96</v>
      </c>
      <c r="G228" s="13">
        <v>21</v>
      </c>
      <c r="H228" s="13">
        <v>230</v>
      </c>
      <c r="I228" s="13">
        <v>4</v>
      </c>
      <c r="J228" s="13">
        <v>389</v>
      </c>
      <c r="K228" s="13">
        <v>96</v>
      </c>
      <c r="L228" s="25">
        <v>6565</v>
      </c>
      <c r="M228" s="13">
        <v>458</v>
      </c>
      <c r="N228" s="13">
        <v>44</v>
      </c>
      <c r="O228" s="13">
        <v>11</v>
      </c>
      <c r="P228" s="25">
        <v>4356</v>
      </c>
      <c r="Q228" s="13">
        <v>3</v>
      </c>
      <c r="R228" s="13">
        <v>89</v>
      </c>
      <c r="S228" s="13">
        <v>502</v>
      </c>
    </row>
    <row r="229" spans="1:19" x14ac:dyDescent="0.3">
      <c r="A229" s="13" t="s">
        <v>101</v>
      </c>
      <c r="B229" s="13">
        <v>3</v>
      </c>
      <c r="C229" s="13">
        <v>6</v>
      </c>
      <c r="D229" s="13">
        <v>156</v>
      </c>
      <c r="E229" s="13">
        <v>6</v>
      </c>
      <c r="F229" s="13">
        <v>16</v>
      </c>
      <c r="G229" s="13">
        <v>12</v>
      </c>
      <c r="H229" s="13">
        <v>276</v>
      </c>
      <c r="I229" s="13">
        <v>0</v>
      </c>
      <c r="J229" s="13">
        <v>0</v>
      </c>
      <c r="K229" s="13">
        <v>24</v>
      </c>
      <c r="L229" s="13">
        <v>448</v>
      </c>
      <c r="M229" s="13">
        <v>32</v>
      </c>
      <c r="N229" s="13">
        <v>16</v>
      </c>
      <c r="O229" s="13">
        <v>0</v>
      </c>
      <c r="P229" s="13">
        <v>0</v>
      </c>
      <c r="Q229" s="13">
        <v>0</v>
      </c>
      <c r="R229" s="13">
        <v>0</v>
      </c>
      <c r="S229" s="13">
        <v>48</v>
      </c>
    </row>
    <row r="230" spans="1:19" x14ac:dyDescent="0.3">
      <c r="A230" s="13" t="s">
        <v>226</v>
      </c>
      <c r="B230" s="13">
        <v>3</v>
      </c>
      <c r="C230" s="13">
        <v>73</v>
      </c>
      <c r="D230" s="14">
        <v>1512</v>
      </c>
      <c r="E230" s="13">
        <v>13</v>
      </c>
      <c r="F230" s="19">
        <v>338</v>
      </c>
      <c r="G230" s="13">
        <v>59</v>
      </c>
      <c r="H230" s="14">
        <v>1812</v>
      </c>
      <c r="I230" s="13">
        <v>0</v>
      </c>
      <c r="J230" s="19">
        <v>0</v>
      </c>
      <c r="K230" s="13">
        <v>166</v>
      </c>
      <c r="L230" s="19">
        <v>4332</v>
      </c>
      <c r="M230" s="13">
        <v>178</v>
      </c>
      <c r="N230" s="13">
        <v>51</v>
      </c>
      <c r="O230" s="13">
        <v>13</v>
      </c>
      <c r="P230" s="19">
        <v>440</v>
      </c>
      <c r="Q230" s="13">
        <v>8</v>
      </c>
      <c r="R230" s="13">
        <v>230</v>
      </c>
      <c r="S230" s="13">
        <v>229</v>
      </c>
    </row>
    <row r="231" spans="1:19" x14ac:dyDescent="0.3">
      <c r="A231" s="13" t="s">
        <v>255</v>
      </c>
      <c r="B231" s="13">
        <v>3</v>
      </c>
      <c r="C231" s="13">
        <v>81</v>
      </c>
      <c r="D231" s="14">
        <v>3428</v>
      </c>
      <c r="E231" s="13">
        <v>3</v>
      </c>
      <c r="F231" s="13">
        <v>24</v>
      </c>
      <c r="G231" s="13">
        <v>24</v>
      </c>
      <c r="H231" s="13">
        <v>202</v>
      </c>
      <c r="I231" s="13">
        <v>40</v>
      </c>
      <c r="J231" s="14">
        <v>2031</v>
      </c>
      <c r="K231" s="13">
        <v>153</v>
      </c>
      <c r="L231" s="13">
        <v>5905</v>
      </c>
      <c r="M231" s="13">
        <v>50</v>
      </c>
      <c r="N231" s="13">
        <v>0</v>
      </c>
      <c r="O231" s="13">
        <v>5</v>
      </c>
      <c r="P231" s="19">
        <v>220</v>
      </c>
      <c r="Q231" s="13">
        <v>0</v>
      </c>
      <c r="R231" s="13">
        <v>0</v>
      </c>
      <c r="S231" s="13">
        <v>50</v>
      </c>
    </row>
    <row r="232" spans="1:19" x14ac:dyDescent="0.3">
      <c r="A232" s="13" t="s">
        <v>242</v>
      </c>
      <c r="B232" s="13">
        <v>3</v>
      </c>
      <c r="C232" s="13">
        <v>74</v>
      </c>
      <c r="D232" s="19">
        <v>1280</v>
      </c>
      <c r="E232" s="13">
        <v>2</v>
      </c>
      <c r="F232" s="13">
        <v>17</v>
      </c>
      <c r="G232" s="13">
        <v>2</v>
      </c>
      <c r="H232" s="13">
        <v>48</v>
      </c>
      <c r="I232" s="13">
        <v>1</v>
      </c>
      <c r="J232" s="13">
        <v>106</v>
      </c>
      <c r="K232" s="13">
        <v>90</v>
      </c>
      <c r="L232" s="13">
        <v>1870</v>
      </c>
      <c r="M232" s="13">
        <v>150</v>
      </c>
      <c r="N232" s="13">
        <v>20</v>
      </c>
      <c r="O232" s="13">
        <v>10</v>
      </c>
      <c r="P232" s="13">
        <v>400</v>
      </c>
      <c r="Q232" s="13">
        <v>1</v>
      </c>
      <c r="R232" s="13">
        <v>19</v>
      </c>
      <c r="S232" s="13">
        <v>170</v>
      </c>
    </row>
    <row r="233" spans="1:19" x14ac:dyDescent="0.3">
      <c r="A233" s="13" t="s">
        <v>261</v>
      </c>
      <c r="B233" s="13">
        <v>3</v>
      </c>
      <c r="C233" s="13">
        <v>115</v>
      </c>
      <c r="D233" s="14">
        <v>5440</v>
      </c>
      <c r="E233" s="13">
        <v>9</v>
      </c>
      <c r="F233" s="13">
        <v>68</v>
      </c>
      <c r="G233" s="13">
        <v>13</v>
      </c>
      <c r="H233" s="13">
        <v>63</v>
      </c>
      <c r="I233" s="13">
        <v>0</v>
      </c>
      <c r="J233" s="19">
        <v>0</v>
      </c>
      <c r="K233" s="13">
        <v>158</v>
      </c>
      <c r="L233" s="14">
        <v>6542</v>
      </c>
      <c r="M233" s="13">
        <v>461</v>
      </c>
      <c r="N233" s="13">
        <v>48</v>
      </c>
      <c r="O233" s="13">
        <v>19</v>
      </c>
      <c r="P233" s="13">
        <v>925</v>
      </c>
      <c r="Q233" s="13">
        <v>2</v>
      </c>
      <c r="R233" s="13">
        <v>46</v>
      </c>
      <c r="S233" s="13">
        <v>509</v>
      </c>
    </row>
    <row r="234" spans="1:19" x14ac:dyDescent="0.3">
      <c r="A234" s="13" t="s">
        <v>217</v>
      </c>
      <c r="B234" s="13">
        <v>3</v>
      </c>
      <c r="C234" s="13">
        <v>18</v>
      </c>
      <c r="D234" s="13">
        <v>914</v>
      </c>
      <c r="E234" s="13">
        <v>2</v>
      </c>
      <c r="F234" s="13">
        <v>85</v>
      </c>
      <c r="G234" s="13">
        <v>8</v>
      </c>
      <c r="H234" s="13">
        <v>172</v>
      </c>
      <c r="I234" s="13">
        <v>5</v>
      </c>
      <c r="J234" s="13">
        <v>179</v>
      </c>
      <c r="K234" s="13">
        <v>43</v>
      </c>
      <c r="L234" s="13">
        <v>1713</v>
      </c>
      <c r="M234" s="13">
        <v>147</v>
      </c>
      <c r="N234" s="13">
        <v>74</v>
      </c>
      <c r="O234" s="13">
        <v>8</v>
      </c>
      <c r="P234" s="13">
        <v>278</v>
      </c>
      <c r="Q234" s="13">
        <v>2</v>
      </c>
      <c r="R234" s="13">
        <v>85</v>
      </c>
      <c r="S234" s="13">
        <v>221</v>
      </c>
    </row>
    <row r="235" spans="1:19" s="159" customFormat="1" x14ac:dyDescent="0.3">
      <c r="A235" s="52" t="s">
        <v>1491</v>
      </c>
      <c r="B235" s="138"/>
      <c r="C235" s="165">
        <f t="shared" ref="C235:S235" si="4">SUM(C157:C234)</f>
        <v>5727</v>
      </c>
      <c r="D235" s="165">
        <f t="shared" si="4"/>
        <v>128872</v>
      </c>
      <c r="E235" s="165">
        <f t="shared" si="4"/>
        <v>733</v>
      </c>
      <c r="F235" s="165">
        <f t="shared" si="4"/>
        <v>18778</v>
      </c>
      <c r="G235" s="76">
        <f t="shared" si="4"/>
        <v>2801</v>
      </c>
      <c r="H235" s="76">
        <f t="shared" si="4"/>
        <v>39153</v>
      </c>
      <c r="I235" s="76">
        <f t="shared" si="4"/>
        <v>626</v>
      </c>
      <c r="J235" s="76">
        <f t="shared" si="4"/>
        <v>23638</v>
      </c>
      <c r="K235" s="76">
        <f t="shared" si="4"/>
        <v>11140</v>
      </c>
      <c r="L235" s="76">
        <f t="shared" si="4"/>
        <v>255865</v>
      </c>
      <c r="M235" s="76">
        <f t="shared" si="4"/>
        <v>12931</v>
      </c>
      <c r="N235" s="76">
        <f t="shared" si="4"/>
        <v>2274</v>
      </c>
      <c r="O235" s="76">
        <f t="shared" si="4"/>
        <v>1036</v>
      </c>
      <c r="P235" s="76">
        <f t="shared" si="4"/>
        <v>42719</v>
      </c>
      <c r="Q235" s="76">
        <f t="shared" si="4"/>
        <v>217</v>
      </c>
      <c r="R235" s="76">
        <f t="shared" si="4"/>
        <v>2705</v>
      </c>
      <c r="S235" s="76">
        <f t="shared" si="4"/>
        <v>15205</v>
      </c>
    </row>
    <row r="236" spans="1:19" s="159" customFormat="1" x14ac:dyDescent="0.3">
      <c r="A236" s="51" t="s">
        <v>1492</v>
      </c>
      <c r="B236" s="139"/>
      <c r="C236" s="174">
        <f>C235/78</f>
        <v>73.42307692307692</v>
      </c>
      <c r="D236" s="174">
        <f t="shared" ref="D236:S236" si="5">D235/78</f>
        <v>1652.2051282051282</v>
      </c>
      <c r="E236" s="174">
        <f t="shared" si="5"/>
        <v>9.3974358974358978</v>
      </c>
      <c r="F236" s="174">
        <f t="shared" si="5"/>
        <v>240.74358974358975</v>
      </c>
      <c r="G236" s="174">
        <f t="shared" si="5"/>
        <v>35.910256410256409</v>
      </c>
      <c r="H236" s="174">
        <f t="shared" si="5"/>
        <v>501.96153846153845</v>
      </c>
      <c r="I236" s="174">
        <f t="shared" si="5"/>
        <v>8.0256410256410255</v>
      </c>
      <c r="J236" s="174">
        <f t="shared" si="5"/>
        <v>303.05128205128204</v>
      </c>
      <c r="K236" s="174">
        <f t="shared" si="5"/>
        <v>142.82051282051282</v>
      </c>
      <c r="L236" s="174">
        <f t="shared" si="5"/>
        <v>3280.3205128205127</v>
      </c>
      <c r="M236" s="174">
        <f t="shared" si="5"/>
        <v>165.78205128205127</v>
      </c>
      <c r="N236" s="174">
        <f t="shared" si="5"/>
        <v>29.153846153846153</v>
      </c>
      <c r="O236" s="174">
        <f t="shared" si="5"/>
        <v>13.282051282051283</v>
      </c>
      <c r="P236" s="174">
        <f t="shared" si="5"/>
        <v>547.67948717948718</v>
      </c>
      <c r="Q236" s="174">
        <f t="shared" si="5"/>
        <v>2.7820512820512819</v>
      </c>
      <c r="R236" s="174">
        <f t="shared" si="5"/>
        <v>34.679487179487182</v>
      </c>
      <c r="S236" s="174">
        <f t="shared" si="5"/>
        <v>194.93589743589743</v>
      </c>
    </row>
    <row r="237" spans="1:19" s="159" customFormat="1" x14ac:dyDescent="0.3"/>
    <row r="238" spans="1:19" x14ac:dyDescent="0.3">
      <c r="A238" s="13" t="s">
        <v>171</v>
      </c>
      <c r="B238" s="13">
        <v>4</v>
      </c>
      <c r="C238" s="13">
        <v>127</v>
      </c>
      <c r="D238" s="25">
        <v>4757</v>
      </c>
      <c r="E238" s="13">
        <v>20</v>
      </c>
      <c r="F238" s="25">
        <v>1015</v>
      </c>
      <c r="G238" s="13">
        <v>148</v>
      </c>
      <c r="H238" s="25">
        <v>1484</v>
      </c>
      <c r="I238" s="13">
        <v>0</v>
      </c>
      <c r="J238" s="13">
        <v>0</v>
      </c>
      <c r="K238" s="13">
        <v>317</v>
      </c>
      <c r="L238" s="25">
        <v>8087</v>
      </c>
      <c r="M238" s="13">
        <v>424</v>
      </c>
      <c r="N238" s="13">
        <v>95</v>
      </c>
      <c r="O238" s="13">
        <v>17</v>
      </c>
      <c r="P238" s="13">
        <v>776</v>
      </c>
      <c r="Q238" s="13">
        <v>5</v>
      </c>
      <c r="R238" s="13">
        <v>55</v>
      </c>
      <c r="S238" s="13">
        <v>519</v>
      </c>
    </row>
    <row r="239" spans="1:19" x14ac:dyDescent="0.3">
      <c r="A239" s="13" t="s">
        <v>311</v>
      </c>
      <c r="B239" s="13">
        <v>4</v>
      </c>
      <c r="C239" s="13">
        <v>67</v>
      </c>
      <c r="D239" s="19">
        <v>1067</v>
      </c>
      <c r="E239" s="13">
        <v>11</v>
      </c>
      <c r="F239" s="13">
        <v>92</v>
      </c>
      <c r="G239" s="13">
        <v>83</v>
      </c>
      <c r="H239" s="19">
        <v>409</v>
      </c>
      <c r="I239" s="13">
        <v>0</v>
      </c>
      <c r="J239" s="13">
        <v>0</v>
      </c>
      <c r="K239" s="13">
        <v>188</v>
      </c>
      <c r="L239" s="13">
        <v>2424</v>
      </c>
      <c r="M239" s="13">
        <v>289</v>
      </c>
      <c r="N239" s="13">
        <v>108</v>
      </c>
      <c r="O239" s="13">
        <v>19</v>
      </c>
      <c r="P239" s="19">
        <v>719</v>
      </c>
      <c r="Q239" s="13">
        <v>8</v>
      </c>
      <c r="R239" s="13">
        <v>137</v>
      </c>
      <c r="S239" s="13">
        <v>397</v>
      </c>
    </row>
    <row r="240" spans="1:19" x14ac:dyDescent="0.3">
      <c r="A240" s="13" t="s">
        <v>334</v>
      </c>
      <c r="B240" s="13">
        <v>4</v>
      </c>
      <c r="C240" s="13">
        <v>57</v>
      </c>
      <c r="D240" s="25">
        <v>2330</v>
      </c>
      <c r="E240" s="13">
        <v>0</v>
      </c>
      <c r="F240" s="13">
        <v>0</v>
      </c>
      <c r="G240" s="13">
        <v>0</v>
      </c>
      <c r="H240" s="13">
        <v>0</v>
      </c>
      <c r="I240" s="25">
        <v>2121</v>
      </c>
      <c r="J240" s="25">
        <v>18519</v>
      </c>
      <c r="K240" s="13">
        <v>2178</v>
      </c>
      <c r="L240" s="13">
        <v>20849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</row>
    <row r="241" spans="1:19" x14ac:dyDescent="0.3">
      <c r="A241" s="13" t="s">
        <v>184</v>
      </c>
      <c r="B241" s="13">
        <v>4</v>
      </c>
      <c r="C241" s="13">
        <v>237</v>
      </c>
      <c r="D241" s="25">
        <v>7614</v>
      </c>
      <c r="E241" s="13">
        <v>10</v>
      </c>
      <c r="F241" s="13">
        <v>167</v>
      </c>
      <c r="G241" s="13">
        <v>89</v>
      </c>
      <c r="H241" s="13">
        <v>862</v>
      </c>
      <c r="I241" s="13">
        <v>0</v>
      </c>
      <c r="J241" s="13">
        <v>0</v>
      </c>
      <c r="K241" s="13">
        <v>412</v>
      </c>
      <c r="L241" s="13">
        <v>11315</v>
      </c>
      <c r="M241" s="13">
        <v>387</v>
      </c>
      <c r="N241" s="13">
        <v>71</v>
      </c>
      <c r="O241" s="13">
        <v>70</v>
      </c>
      <c r="P241" s="25">
        <v>2530</v>
      </c>
      <c r="Q241" s="13">
        <v>6</v>
      </c>
      <c r="R241" s="13">
        <v>142</v>
      </c>
      <c r="S241" s="13">
        <v>458</v>
      </c>
    </row>
    <row r="242" spans="1:19" x14ac:dyDescent="0.3">
      <c r="A242" s="13" t="s">
        <v>197</v>
      </c>
      <c r="B242" s="13">
        <v>4</v>
      </c>
      <c r="C242" s="13">
        <v>149</v>
      </c>
      <c r="D242" s="25">
        <v>2780</v>
      </c>
      <c r="E242" s="13">
        <v>6</v>
      </c>
      <c r="F242" s="13">
        <v>27</v>
      </c>
      <c r="G242" s="13">
        <v>58</v>
      </c>
      <c r="H242" s="13">
        <v>412</v>
      </c>
      <c r="I242" s="13">
        <v>0</v>
      </c>
      <c r="J242" s="13">
        <v>0</v>
      </c>
      <c r="K242" s="13">
        <v>249</v>
      </c>
      <c r="L242" s="19">
        <v>4874</v>
      </c>
      <c r="M242" s="13">
        <v>264</v>
      </c>
      <c r="N242" s="13">
        <v>89</v>
      </c>
      <c r="O242" s="13">
        <v>29</v>
      </c>
      <c r="P242" s="14">
        <v>1499</v>
      </c>
      <c r="Q242" s="13">
        <v>7</v>
      </c>
      <c r="R242" s="13">
        <v>156</v>
      </c>
      <c r="S242" s="13">
        <v>353</v>
      </c>
    </row>
    <row r="243" spans="1:19" x14ac:dyDescent="0.3">
      <c r="A243" s="13" t="s">
        <v>274</v>
      </c>
      <c r="B243" s="13">
        <v>4</v>
      </c>
      <c r="C243" s="13">
        <v>141</v>
      </c>
      <c r="D243" s="25">
        <v>2678</v>
      </c>
      <c r="E243" s="13">
        <v>35</v>
      </c>
      <c r="F243" s="13">
        <v>410</v>
      </c>
      <c r="G243" s="13">
        <v>2</v>
      </c>
      <c r="H243" s="13">
        <v>95</v>
      </c>
      <c r="I243" s="13">
        <v>0</v>
      </c>
      <c r="J243" s="13">
        <v>0</v>
      </c>
      <c r="K243" s="13">
        <v>213</v>
      </c>
      <c r="L243" s="25">
        <v>4983</v>
      </c>
      <c r="M243" s="13">
        <v>520</v>
      </c>
      <c r="N243" s="13">
        <v>365</v>
      </c>
      <c r="O243" s="13">
        <v>20</v>
      </c>
      <c r="P243" s="25">
        <v>1000</v>
      </c>
      <c r="Q243" s="13">
        <v>15</v>
      </c>
      <c r="R243" s="13">
        <v>800</v>
      </c>
      <c r="S243" s="13">
        <v>885</v>
      </c>
    </row>
    <row r="244" spans="1:19" x14ac:dyDescent="0.3">
      <c r="A244" s="13" t="s">
        <v>181</v>
      </c>
      <c r="B244" s="13">
        <v>4</v>
      </c>
      <c r="C244" s="13">
        <v>124</v>
      </c>
      <c r="D244" s="14">
        <v>3150</v>
      </c>
      <c r="E244" s="13">
        <v>0</v>
      </c>
      <c r="F244" s="13">
        <v>0</v>
      </c>
      <c r="G244" s="13">
        <v>20</v>
      </c>
      <c r="H244" s="13">
        <v>365</v>
      </c>
      <c r="I244" s="13">
        <v>1</v>
      </c>
      <c r="J244" s="19">
        <v>110</v>
      </c>
      <c r="K244" s="13">
        <v>152</v>
      </c>
      <c r="L244" s="14">
        <v>3988</v>
      </c>
      <c r="M244" s="13">
        <v>263</v>
      </c>
      <c r="N244" s="13">
        <v>63</v>
      </c>
      <c r="O244" s="13">
        <v>5</v>
      </c>
      <c r="P244" s="13">
        <v>346</v>
      </c>
      <c r="Q244" s="13">
        <v>2</v>
      </c>
      <c r="R244" s="13">
        <v>17</v>
      </c>
      <c r="S244" s="13">
        <v>326</v>
      </c>
    </row>
    <row r="245" spans="1:19" x14ac:dyDescent="0.3">
      <c r="A245" s="13" t="s">
        <v>127</v>
      </c>
      <c r="B245" s="13">
        <v>4</v>
      </c>
      <c r="C245" s="13">
        <v>35</v>
      </c>
      <c r="D245" s="25">
        <v>1055</v>
      </c>
      <c r="E245" s="13">
        <v>17</v>
      </c>
      <c r="F245" s="13">
        <v>45</v>
      </c>
      <c r="G245" s="13">
        <v>8</v>
      </c>
      <c r="H245" s="13">
        <v>481</v>
      </c>
      <c r="I245" s="13">
        <v>2</v>
      </c>
      <c r="J245" s="13">
        <v>200</v>
      </c>
      <c r="K245" s="13">
        <v>89</v>
      </c>
      <c r="L245" s="25">
        <v>3208</v>
      </c>
      <c r="M245" s="13">
        <v>278</v>
      </c>
      <c r="N245" s="13">
        <v>62</v>
      </c>
      <c r="O245" s="13">
        <v>26</v>
      </c>
      <c r="P245" s="25">
        <v>1415</v>
      </c>
      <c r="Q245" s="13">
        <v>1</v>
      </c>
      <c r="R245" s="13">
        <v>12</v>
      </c>
      <c r="S245" s="13">
        <v>340</v>
      </c>
    </row>
    <row r="246" spans="1:19" x14ac:dyDescent="0.3">
      <c r="A246" s="13" t="s">
        <v>295</v>
      </c>
      <c r="B246" s="13">
        <v>4</v>
      </c>
      <c r="C246" s="13">
        <v>672</v>
      </c>
      <c r="D246" s="19">
        <v>11734</v>
      </c>
      <c r="E246" s="13">
        <v>102</v>
      </c>
      <c r="F246" s="13">
        <v>1675</v>
      </c>
      <c r="G246" s="13">
        <v>264</v>
      </c>
      <c r="H246" s="13">
        <v>6679</v>
      </c>
      <c r="I246" s="13">
        <v>0</v>
      </c>
      <c r="J246" s="13">
        <v>0</v>
      </c>
      <c r="K246" s="13">
        <v>1200</v>
      </c>
      <c r="L246" s="19">
        <v>24970</v>
      </c>
      <c r="M246" s="13">
        <v>597</v>
      </c>
      <c r="N246" s="13">
        <v>63</v>
      </c>
      <c r="O246" s="13">
        <v>134</v>
      </c>
      <c r="P246" s="19">
        <v>4310</v>
      </c>
      <c r="Q246" s="13">
        <v>28</v>
      </c>
      <c r="R246" s="13">
        <v>572</v>
      </c>
      <c r="S246" s="13">
        <v>660</v>
      </c>
    </row>
    <row r="247" spans="1:19" x14ac:dyDescent="0.3">
      <c r="A247" s="13" t="s">
        <v>337</v>
      </c>
      <c r="B247" s="13">
        <v>4</v>
      </c>
      <c r="C247" s="13">
        <v>92</v>
      </c>
      <c r="D247" s="13">
        <v>752</v>
      </c>
      <c r="E247" s="13">
        <v>6</v>
      </c>
      <c r="F247" s="13">
        <v>94</v>
      </c>
      <c r="G247" s="13">
        <v>0</v>
      </c>
      <c r="H247" s="13">
        <v>0</v>
      </c>
      <c r="I247" s="13">
        <v>0</v>
      </c>
      <c r="J247" s="13">
        <v>0</v>
      </c>
      <c r="K247" s="13">
        <v>107</v>
      </c>
      <c r="L247" s="13">
        <v>1081</v>
      </c>
      <c r="M247" s="13">
        <v>511</v>
      </c>
      <c r="N247" s="13">
        <v>32</v>
      </c>
      <c r="O247" s="13">
        <v>6</v>
      </c>
      <c r="P247" s="13">
        <v>192</v>
      </c>
      <c r="Q247" s="13">
        <v>3</v>
      </c>
      <c r="R247" s="13">
        <v>43</v>
      </c>
      <c r="S247" s="13">
        <v>543</v>
      </c>
    </row>
    <row r="248" spans="1:19" x14ac:dyDescent="0.3">
      <c r="A248" s="13" t="s">
        <v>264</v>
      </c>
      <c r="B248" s="13">
        <v>4</v>
      </c>
      <c r="C248" s="13">
        <v>260</v>
      </c>
      <c r="D248" s="13">
        <v>7058</v>
      </c>
      <c r="E248" s="13">
        <v>0</v>
      </c>
      <c r="F248" s="13">
        <v>0</v>
      </c>
      <c r="G248" s="13">
        <v>55</v>
      </c>
      <c r="H248" s="13">
        <v>354</v>
      </c>
      <c r="I248" s="13">
        <v>2</v>
      </c>
      <c r="J248" s="13">
        <v>259</v>
      </c>
      <c r="K248" s="13">
        <v>393</v>
      </c>
      <c r="L248" s="13">
        <v>9299</v>
      </c>
      <c r="M248" s="13">
        <v>283</v>
      </c>
      <c r="N248" s="13">
        <v>43</v>
      </c>
      <c r="O248" s="13">
        <v>76</v>
      </c>
      <c r="P248" s="13">
        <v>1628</v>
      </c>
      <c r="Q248" s="13">
        <v>0</v>
      </c>
      <c r="R248" s="13">
        <v>0</v>
      </c>
      <c r="S248" s="13">
        <v>326</v>
      </c>
    </row>
    <row r="249" spans="1:19" x14ac:dyDescent="0.3">
      <c r="A249" s="13" t="s">
        <v>332</v>
      </c>
      <c r="B249" s="13">
        <v>4</v>
      </c>
      <c r="C249" s="13">
        <v>164</v>
      </c>
      <c r="D249" s="14">
        <v>3200</v>
      </c>
      <c r="E249" s="13">
        <v>35</v>
      </c>
      <c r="F249" s="13">
        <v>700</v>
      </c>
      <c r="G249" s="13">
        <v>50</v>
      </c>
      <c r="H249" s="14">
        <v>1000</v>
      </c>
      <c r="I249" s="13">
        <v>0</v>
      </c>
      <c r="J249" s="19">
        <v>0</v>
      </c>
      <c r="K249" s="13">
        <v>295</v>
      </c>
      <c r="L249" s="19">
        <v>5829</v>
      </c>
      <c r="M249" s="13">
        <v>288</v>
      </c>
      <c r="N249" s="13">
        <v>46</v>
      </c>
      <c r="O249" s="13">
        <v>38</v>
      </c>
      <c r="P249" s="13">
        <v>780</v>
      </c>
      <c r="Q249" s="13">
        <v>8</v>
      </c>
      <c r="R249" s="13">
        <v>149</v>
      </c>
      <c r="S249" s="13">
        <v>334</v>
      </c>
    </row>
    <row r="250" spans="1:19" x14ac:dyDescent="0.3">
      <c r="A250" s="13" t="s">
        <v>269</v>
      </c>
      <c r="B250" s="13">
        <v>4</v>
      </c>
      <c r="C250" s="13">
        <v>213</v>
      </c>
      <c r="D250" s="14">
        <v>4180</v>
      </c>
      <c r="E250" s="13">
        <v>107</v>
      </c>
      <c r="F250" s="13">
        <v>757</v>
      </c>
      <c r="G250" s="13">
        <v>687</v>
      </c>
      <c r="H250" s="25">
        <v>9837</v>
      </c>
      <c r="I250" s="13">
        <v>2</v>
      </c>
      <c r="J250" s="13">
        <v>150</v>
      </c>
      <c r="K250" s="13">
        <v>1025</v>
      </c>
      <c r="L250" s="19">
        <v>15366</v>
      </c>
      <c r="M250" s="13">
        <v>0</v>
      </c>
      <c r="N250" s="13">
        <v>0</v>
      </c>
      <c r="O250" s="13">
        <v>16</v>
      </c>
      <c r="P250" s="13">
        <v>442</v>
      </c>
      <c r="Q250" s="13">
        <v>0</v>
      </c>
      <c r="R250" s="13">
        <v>0</v>
      </c>
      <c r="S250" s="13">
        <v>0</v>
      </c>
    </row>
    <row r="251" spans="1:19" x14ac:dyDescent="0.3">
      <c r="A251" s="13" t="s">
        <v>293</v>
      </c>
      <c r="B251" s="13">
        <v>4</v>
      </c>
      <c r="C251" s="13">
        <v>157</v>
      </c>
      <c r="D251" s="25">
        <v>10641</v>
      </c>
      <c r="E251" s="13">
        <v>178</v>
      </c>
      <c r="F251" s="25">
        <v>4657</v>
      </c>
      <c r="G251" s="13">
        <v>134</v>
      </c>
      <c r="H251" s="25">
        <v>2556</v>
      </c>
      <c r="I251" s="13">
        <v>76</v>
      </c>
      <c r="J251" s="25">
        <v>5170</v>
      </c>
      <c r="K251" s="13">
        <v>545</v>
      </c>
      <c r="L251" s="25">
        <v>23024</v>
      </c>
      <c r="M251" s="25">
        <v>1020</v>
      </c>
      <c r="N251" s="13">
        <v>195</v>
      </c>
      <c r="O251" s="13">
        <v>0</v>
      </c>
      <c r="P251" s="13">
        <v>0</v>
      </c>
      <c r="Q251" s="13">
        <v>0</v>
      </c>
      <c r="R251" s="13">
        <v>0</v>
      </c>
      <c r="S251" s="25">
        <v>1215</v>
      </c>
    </row>
    <row r="252" spans="1:19" x14ac:dyDescent="0.3">
      <c r="A252" s="13" t="s">
        <v>159</v>
      </c>
      <c r="B252" s="13">
        <v>4</v>
      </c>
      <c r="C252" s="13">
        <v>44</v>
      </c>
      <c r="D252" s="19">
        <v>580</v>
      </c>
      <c r="E252" s="13">
        <v>6</v>
      </c>
      <c r="F252" s="13">
        <v>180</v>
      </c>
      <c r="G252" s="13">
        <v>25</v>
      </c>
      <c r="H252" s="19">
        <v>225</v>
      </c>
      <c r="I252" s="13">
        <v>0</v>
      </c>
      <c r="J252" s="13">
        <v>0</v>
      </c>
      <c r="K252" s="13">
        <v>81</v>
      </c>
      <c r="L252" s="19">
        <v>1275</v>
      </c>
      <c r="M252" s="13">
        <v>203</v>
      </c>
      <c r="N252" s="13">
        <v>0</v>
      </c>
      <c r="O252" s="13">
        <v>5</v>
      </c>
      <c r="P252" s="13">
        <v>275</v>
      </c>
      <c r="Q252" s="13">
        <v>1</v>
      </c>
      <c r="R252" s="13">
        <v>15</v>
      </c>
      <c r="S252" s="13">
        <v>203</v>
      </c>
    </row>
    <row r="253" spans="1:19" x14ac:dyDescent="0.3">
      <c r="A253" s="13" t="s">
        <v>203</v>
      </c>
      <c r="B253" s="13">
        <v>4</v>
      </c>
      <c r="C253" s="13">
        <v>325</v>
      </c>
      <c r="D253" s="13">
        <v>6466</v>
      </c>
      <c r="E253" s="13">
        <v>11</v>
      </c>
      <c r="F253" s="13">
        <v>174</v>
      </c>
      <c r="G253" s="13">
        <v>34</v>
      </c>
      <c r="H253" s="13">
        <v>75</v>
      </c>
      <c r="I253" s="13">
        <v>16</v>
      </c>
      <c r="J253" s="13">
        <v>619</v>
      </c>
      <c r="K253" s="13">
        <v>455</v>
      </c>
      <c r="L253" s="13">
        <v>9282</v>
      </c>
      <c r="M253" s="13">
        <v>431</v>
      </c>
      <c r="N253" s="13">
        <v>134</v>
      </c>
      <c r="O253" s="13">
        <v>59</v>
      </c>
      <c r="P253" s="13">
        <v>1797</v>
      </c>
      <c r="Q253" s="13">
        <v>10</v>
      </c>
      <c r="R253" s="13">
        <v>151</v>
      </c>
      <c r="S253" s="13">
        <v>565</v>
      </c>
    </row>
    <row r="254" spans="1:19" x14ac:dyDescent="0.3">
      <c r="A254" s="13" t="s">
        <v>362</v>
      </c>
      <c r="B254" s="13">
        <v>4</v>
      </c>
      <c r="C254" s="13">
        <v>91</v>
      </c>
      <c r="D254" s="25">
        <v>3147</v>
      </c>
      <c r="E254" s="13">
        <v>25</v>
      </c>
      <c r="F254" s="13">
        <v>452</v>
      </c>
      <c r="G254" s="13">
        <v>92</v>
      </c>
      <c r="H254" s="14">
        <v>1006</v>
      </c>
      <c r="I254" s="13">
        <v>33</v>
      </c>
      <c r="J254" s="25">
        <v>1632</v>
      </c>
      <c r="K254" s="13">
        <v>262</v>
      </c>
      <c r="L254" s="25">
        <v>6910</v>
      </c>
      <c r="M254" s="13">
        <v>117</v>
      </c>
      <c r="N254" s="13">
        <v>13</v>
      </c>
      <c r="O254" s="13">
        <v>17</v>
      </c>
      <c r="P254" s="13">
        <v>626</v>
      </c>
      <c r="Q254" s="13">
        <v>4</v>
      </c>
      <c r="R254" s="13">
        <v>47</v>
      </c>
      <c r="S254" s="13">
        <v>130</v>
      </c>
    </row>
    <row r="255" spans="1:19" x14ac:dyDescent="0.3">
      <c r="A255" s="13" t="s">
        <v>322</v>
      </c>
      <c r="B255" s="13">
        <v>4</v>
      </c>
      <c r="C255" s="13">
        <v>323</v>
      </c>
      <c r="D255" s="25">
        <v>9152</v>
      </c>
      <c r="E255" s="13">
        <v>38</v>
      </c>
      <c r="F255" s="13">
        <v>777</v>
      </c>
      <c r="G255" s="13">
        <v>172</v>
      </c>
      <c r="H255" s="25">
        <v>2063</v>
      </c>
      <c r="I255" s="13">
        <v>34</v>
      </c>
      <c r="J255" s="25">
        <v>2637</v>
      </c>
      <c r="K255" s="13">
        <v>595</v>
      </c>
      <c r="L255" s="25">
        <v>18049</v>
      </c>
      <c r="M255" s="25">
        <v>1007</v>
      </c>
      <c r="N255" s="13">
        <v>222</v>
      </c>
      <c r="O255" s="13">
        <v>13</v>
      </c>
      <c r="P255" s="25">
        <v>2995</v>
      </c>
      <c r="Q255" s="13">
        <v>15</v>
      </c>
      <c r="R255" s="13">
        <v>425</v>
      </c>
      <c r="S255" s="25">
        <v>1229</v>
      </c>
    </row>
    <row r="256" spans="1:19" x14ac:dyDescent="0.3">
      <c r="A256" s="13" t="s">
        <v>304</v>
      </c>
      <c r="B256" s="13">
        <v>4</v>
      </c>
      <c r="C256" s="13">
        <v>32</v>
      </c>
      <c r="D256" s="13">
        <v>680</v>
      </c>
      <c r="E256" s="13">
        <v>5</v>
      </c>
      <c r="F256" s="13">
        <v>80</v>
      </c>
      <c r="G256" s="13">
        <v>24</v>
      </c>
      <c r="H256" s="13">
        <v>700</v>
      </c>
      <c r="I256" s="13">
        <v>4</v>
      </c>
      <c r="J256" s="13">
        <v>200</v>
      </c>
      <c r="K256" s="13">
        <v>106</v>
      </c>
      <c r="L256" s="25">
        <v>2160</v>
      </c>
      <c r="M256" s="13">
        <v>58</v>
      </c>
      <c r="N256" s="13">
        <v>3</v>
      </c>
      <c r="O256" s="13">
        <v>34</v>
      </c>
      <c r="P256" s="13">
        <v>400</v>
      </c>
      <c r="Q256" s="13">
        <v>7</v>
      </c>
      <c r="R256" s="13">
        <v>100</v>
      </c>
      <c r="S256" s="13">
        <v>61</v>
      </c>
    </row>
    <row r="257" spans="1:19" x14ac:dyDescent="0.3">
      <c r="A257" s="13" t="s">
        <v>278</v>
      </c>
      <c r="B257" s="13">
        <v>4</v>
      </c>
      <c r="C257" s="13">
        <v>51</v>
      </c>
      <c r="D257" s="19">
        <v>1303</v>
      </c>
      <c r="E257" s="13">
        <v>7</v>
      </c>
      <c r="F257" s="13">
        <v>266</v>
      </c>
      <c r="G257" s="13">
        <v>6</v>
      </c>
      <c r="H257" s="13">
        <v>105</v>
      </c>
      <c r="I257" s="13">
        <v>19</v>
      </c>
      <c r="J257" s="13">
        <v>591</v>
      </c>
      <c r="K257" s="13">
        <v>105</v>
      </c>
      <c r="L257" s="13">
        <v>3402</v>
      </c>
      <c r="M257" s="13">
        <v>203</v>
      </c>
      <c r="N257" s="13">
        <v>48</v>
      </c>
      <c r="O257" s="13">
        <v>17</v>
      </c>
      <c r="P257" s="19">
        <v>875</v>
      </c>
      <c r="Q257" s="13">
        <v>5</v>
      </c>
      <c r="R257" s="13">
        <v>262</v>
      </c>
      <c r="S257" s="13">
        <v>251</v>
      </c>
    </row>
    <row r="258" spans="1:19" x14ac:dyDescent="0.3">
      <c r="A258" s="13" t="s">
        <v>193</v>
      </c>
      <c r="B258" s="13">
        <v>4</v>
      </c>
      <c r="C258" s="13">
        <v>110</v>
      </c>
      <c r="D258" s="14">
        <v>1842</v>
      </c>
      <c r="E258" s="13">
        <v>21</v>
      </c>
      <c r="F258" s="13">
        <v>50</v>
      </c>
      <c r="G258" s="13">
        <v>132</v>
      </c>
      <c r="H258" s="14">
        <v>1779</v>
      </c>
      <c r="I258" s="13">
        <v>16</v>
      </c>
      <c r="J258" s="13">
        <v>208</v>
      </c>
      <c r="K258" s="13">
        <v>304</v>
      </c>
      <c r="L258" s="19">
        <v>4154</v>
      </c>
      <c r="M258" s="13">
        <v>169</v>
      </c>
      <c r="N258" s="13">
        <v>7</v>
      </c>
      <c r="O258" s="13">
        <v>18</v>
      </c>
      <c r="P258" s="13">
        <v>250</v>
      </c>
      <c r="Q258" s="13">
        <v>7</v>
      </c>
      <c r="R258" s="13">
        <v>25</v>
      </c>
      <c r="S258" s="13">
        <v>176</v>
      </c>
    </row>
    <row r="259" spans="1:19" x14ac:dyDescent="0.3">
      <c r="A259" s="13" t="s">
        <v>306</v>
      </c>
      <c r="B259" s="13">
        <v>4</v>
      </c>
      <c r="C259" s="13">
        <v>34</v>
      </c>
      <c r="D259" s="25">
        <v>1795</v>
      </c>
      <c r="E259" s="13">
        <v>9</v>
      </c>
      <c r="F259" s="13">
        <v>165</v>
      </c>
      <c r="G259" s="13">
        <v>40</v>
      </c>
      <c r="H259" s="13">
        <v>642</v>
      </c>
      <c r="I259" s="13">
        <v>3</v>
      </c>
      <c r="J259" s="25">
        <v>2351</v>
      </c>
      <c r="K259" s="13">
        <v>110</v>
      </c>
      <c r="L259" s="13">
        <v>6178</v>
      </c>
      <c r="M259" s="13">
        <v>334</v>
      </c>
      <c r="N259" s="13">
        <v>58</v>
      </c>
      <c r="O259" s="13">
        <v>17</v>
      </c>
      <c r="P259" s="25">
        <v>1080</v>
      </c>
      <c r="Q259" s="13">
        <v>7</v>
      </c>
      <c r="R259" s="13">
        <v>145</v>
      </c>
      <c r="S259" s="13">
        <v>392</v>
      </c>
    </row>
    <row r="260" spans="1:19" x14ac:dyDescent="0.3">
      <c r="A260" s="13" t="s">
        <v>8</v>
      </c>
      <c r="B260" s="13">
        <v>4</v>
      </c>
      <c r="C260" s="13">
        <v>60</v>
      </c>
      <c r="D260" s="25">
        <v>1289</v>
      </c>
      <c r="E260" s="13">
        <v>0</v>
      </c>
      <c r="F260" s="13">
        <v>0</v>
      </c>
      <c r="G260" s="13">
        <v>8</v>
      </c>
      <c r="H260" s="13">
        <v>36</v>
      </c>
      <c r="I260" s="13">
        <v>0</v>
      </c>
      <c r="J260" s="13">
        <v>0</v>
      </c>
      <c r="K260" s="13">
        <v>77</v>
      </c>
      <c r="L260" s="14">
        <v>1423</v>
      </c>
      <c r="M260" s="13">
        <v>43</v>
      </c>
      <c r="N260" s="13">
        <v>13</v>
      </c>
      <c r="O260" s="13">
        <v>5</v>
      </c>
      <c r="P260" s="13">
        <v>65</v>
      </c>
      <c r="Q260" s="13">
        <v>4</v>
      </c>
      <c r="R260" s="13">
        <v>33</v>
      </c>
      <c r="S260" s="13">
        <v>56</v>
      </c>
    </row>
    <row r="261" spans="1:19" x14ac:dyDescent="0.3">
      <c r="A261" s="13" t="s">
        <v>169</v>
      </c>
      <c r="B261" s="13">
        <v>4</v>
      </c>
      <c r="C261" s="13">
        <v>185</v>
      </c>
      <c r="D261" s="19">
        <v>3903</v>
      </c>
      <c r="E261" s="13">
        <v>72</v>
      </c>
      <c r="F261" s="13">
        <v>1997</v>
      </c>
      <c r="G261" s="13">
        <v>46</v>
      </c>
      <c r="H261" s="13">
        <v>258</v>
      </c>
      <c r="I261" s="13">
        <v>9</v>
      </c>
      <c r="J261" s="13">
        <v>152</v>
      </c>
      <c r="K261" s="13">
        <v>360</v>
      </c>
      <c r="L261" s="13">
        <v>8383</v>
      </c>
      <c r="M261" s="13">
        <v>238</v>
      </c>
      <c r="N261" s="13">
        <v>54</v>
      </c>
      <c r="O261" s="13">
        <v>35</v>
      </c>
      <c r="P261" s="13">
        <v>1963</v>
      </c>
      <c r="Q261" s="13">
        <v>13</v>
      </c>
      <c r="R261" s="13">
        <v>110</v>
      </c>
      <c r="S261" s="13">
        <v>292</v>
      </c>
    </row>
    <row r="262" spans="1:19" x14ac:dyDescent="0.3">
      <c r="A262" s="13" t="s">
        <v>175</v>
      </c>
      <c r="B262" s="13">
        <v>4</v>
      </c>
      <c r="C262" s="13">
        <v>35</v>
      </c>
      <c r="D262" s="14">
        <v>1720</v>
      </c>
      <c r="E262" s="13">
        <v>1</v>
      </c>
      <c r="F262" s="13">
        <v>9</v>
      </c>
      <c r="G262" s="13">
        <v>27</v>
      </c>
      <c r="H262" s="14">
        <v>1583</v>
      </c>
      <c r="I262" s="13">
        <v>42</v>
      </c>
      <c r="J262" s="14">
        <v>3690</v>
      </c>
      <c r="K262" s="19">
        <v>108</v>
      </c>
      <c r="L262" s="14">
        <v>7350</v>
      </c>
      <c r="M262" s="13">
        <v>241</v>
      </c>
      <c r="N262" s="13">
        <v>61</v>
      </c>
      <c r="O262" s="13">
        <v>2</v>
      </c>
      <c r="P262" s="19">
        <v>287</v>
      </c>
      <c r="Q262" s="13">
        <v>1</v>
      </c>
      <c r="R262" s="13">
        <v>61</v>
      </c>
      <c r="S262" s="13">
        <v>302</v>
      </c>
    </row>
    <row r="263" spans="1:19" x14ac:dyDescent="0.3">
      <c r="A263" s="13" t="s">
        <v>249</v>
      </c>
      <c r="B263" s="13">
        <v>4</v>
      </c>
      <c r="C263" s="13">
        <v>119</v>
      </c>
      <c r="D263" s="19">
        <v>2523</v>
      </c>
      <c r="E263" s="13">
        <v>13</v>
      </c>
      <c r="F263" s="13">
        <v>273</v>
      </c>
      <c r="G263" s="13">
        <v>59</v>
      </c>
      <c r="H263" s="13">
        <v>711</v>
      </c>
      <c r="I263" s="13">
        <v>0</v>
      </c>
      <c r="J263" s="19">
        <v>0</v>
      </c>
      <c r="K263" s="13">
        <v>222</v>
      </c>
      <c r="L263" s="19">
        <v>5491</v>
      </c>
      <c r="M263" s="19">
        <v>511</v>
      </c>
      <c r="N263" s="19">
        <v>57</v>
      </c>
      <c r="O263" s="13">
        <v>15</v>
      </c>
      <c r="P263" s="19">
        <v>1800</v>
      </c>
      <c r="Q263" s="13">
        <v>16</v>
      </c>
      <c r="R263" s="13">
        <v>184</v>
      </c>
      <c r="S263" s="19">
        <v>568</v>
      </c>
    </row>
    <row r="264" spans="1:19" x14ac:dyDescent="0.3">
      <c r="A264" s="13" t="s">
        <v>366</v>
      </c>
      <c r="B264" s="13">
        <v>4</v>
      </c>
      <c r="C264" s="13">
        <v>129</v>
      </c>
      <c r="D264" s="19">
        <v>3218</v>
      </c>
      <c r="E264" s="13">
        <v>0</v>
      </c>
      <c r="F264" s="19">
        <v>0</v>
      </c>
      <c r="G264" s="13">
        <v>12</v>
      </c>
      <c r="H264" s="19">
        <v>489</v>
      </c>
      <c r="I264" s="13">
        <v>0</v>
      </c>
      <c r="J264" s="13">
        <v>0</v>
      </c>
      <c r="K264" s="19">
        <v>147</v>
      </c>
      <c r="L264" s="19">
        <v>4566</v>
      </c>
      <c r="M264" s="19">
        <v>573</v>
      </c>
      <c r="N264" s="19">
        <v>0</v>
      </c>
      <c r="O264" s="13">
        <v>6</v>
      </c>
      <c r="P264" s="19">
        <v>859</v>
      </c>
      <c r="Q264" s="13">
        <v>0</v>
      </c>
      <c r="R264" s="19">
        <v>0</v>
      </c>
      <c r="S264" s="19">
        <v>573</v>
      </c>
    </row>
    <row r="265" spans="1:19" x14ac:dyDescent="0.3">
      <c r="A265" s="13" t="s">
        <v>356</v>
      </c>
      <c r="B265" s="13">
        <v>4</v>
      </c>
      <c r="C265" s="13">
        <v>29</v>
      </c>
      <c r="D265" s="13">
        <v>968</v>
      </c>
      <c r="E265" s="13">
        <v>29</v>
      </c>
      <c r="F265" s="13">
        <v>66</v>
      </c>
      <c r="G265" s="13">
        <v>1</v>
      </c>
      <c r="H265" s="13">
        <v>25</v>
      </c>
      <c r="I265" s="13">
        <v>0</v>
      </c>
      <c r="J265" s="13">
        <v>0</v>
      </c>
      <c r="K265" s="13">
        <v>76</v>
      </c>
      <c r="L265" s="25">
        <v>1516</v>
      </c>
      <c r="M265" s="13">
        <v>398</v>
      </c>
      <c r="N265" s="13">
        <v>59</v>
      </c>
      <c r="O265" s="13">
        <v>10</v>
      </c>
      <c r="P265" s="13">
        <v>421</v>
      </c>
      <c r="Q265" s="13">
        <v>7</v>
      </c>
      <c r="R265" s="13">
        <v>36</v>
      </c>
      <c r="S265" s="13">
        <v>457</v>
      </c>
    </row>
    <row r="266" spans="1:19" x14ac:dyDescent="0.3">
      <c r="A266" s="13" t="s">
        <v>299</v>
      </c>
      <c r="B266" s="13">
        <v>4</v>
      </c>
      <c r="C266" s="13">
        <v>74</v>
      </c>
      <c r="D266" s="13">
        <v>1894</v>
      </c>
      <c r="E266" s="13">
        <v>3</v>
      </c>
      <c r="F266" s="13">
        <v>58</v>
      </c>
      <c r="G266" s="13">
        <v>62</v>
      </c>
      <c r="H266" s="13">
        <v>1274</v>
      </c>
      <c r="I266" s="13">
        <v>10</v>
      </c>
      <c r="J266" s="13">
        <v>656</v>
      </c>
      <c r="K266" s="13">
        <v>170</v>
      </c>
      <c r="L266" s="13">
        <v>4324</v>
      </c>
      <c r="M266" s="13">
        <v>366</v>
      </c>
      <c r="N266" s="13">
        <v>0</v>
      </c>
      <c r="O266" s="13">
        <v>7</v>
      </c>
      <c r="P266" s="13">
        <v>408</v>
      </c>
      <c r="Q266" s="13">
        <v>14</v>
      </c>
      <c r="R266" s="13">
        <v>34</v>
      </c>
      <c r="S266" s="13">
        <v>366</v>
      </c>
    </row>
    <row r="267" spans="1:19" x14ac:dyDescent="0.3">
      <c r="A267" s="13" t="s">
        <v>139</v>
      </c>
      <c r="B267" s="13">
        <v>4</v>
      </c>
      <c r="C267" s="13">
        <v>138</v>
      </c>
      <c r="D267" s="25">
        <v>4887</v>
      </c>
      <c r="E267" s="13">
        <v>39</v>
      </c>
      <c r="F267" s="13">
        <v>948</v>
      </c>
      <c r="G267" s="13">
        <v>276</v>
      </c>
      <c r="H267" s="14">
        <v>7984</v>
      </c>
      <c r="I267" s="13">
        <v>46</v>
      </c>
      <c r="J267" s="14">
        <v>3123</v>
      </c>
      <c r="K267" s="13">
        <v>549</v>
      </c>
      <c r="L267" s="25">
        <v>18537</v>
      </c>
      <c r="M267" s="13">
        <v>144</v>
      </c>
      <c r="N267" s="13">
        <v>48</v>
      </c>
      <c r="O267" s="13">
        <v>39</v>
      </c>
      <c r="P267" s="25">
        <v>1326</v>
      </c>
      <c r="Q267" s="13">
        <v>11</v>
      </c>
      <c r="R267" s="13">
        <v>269</v>
      </c>
      <c r="S267" s="13">
        <v>192</v>
      </c>
    </row>
    <row r="268" spans="1:19" x14ac:dyDescent="0.3">
      <c r="A268" s="13" t="s">
        <v>223</v>
      </c>
      <c r="B268" s="13">
        <v>4</v>
      </c>
      <c r="C268" s="13">
        <v>230</v>
      </c>
      <c r="D268" s="25">
        <v>1947</v>
      </c>
      <c r="E268" s="13">
        <v>38</v>
      </c>
      <c r="F268" s="13">
        <v>203</v>
      </c>
      <c r="G268" s="13">
        <v>80</v>
      </c>
      <c r="H268" s="13">
        <v>806</v>
      </c>
      <c r="I268" s="13">
        <v>6</v>
      </c>
      <c r="J268" s="13">
        <v>267</v>
      </c>
      <c r="K268" s="13">
        <v>370</v>
      </c>
      <c r="L268" s="25">
        <v>3711</v>
      </c>
      <c r="M268" s="13">
        <v>187</v>
      </c>
      <c r="N268" s="13">
        <v>51</v>
      </c>
      <c r="O268" s="13">
        <v>12</v>
      </c>
      <c r="P268" s="13">
        <v>361</v>
      </c>
      <c r="Q268" s="13">
        <v>4</v>
      </c>
      <c r="R268" s="13">
        <v>127</v>
      </c>
      <c r="S268" s="13">
        <v>238</v>
      </c>
    </row>
    <row r="269" spans="1:19" x14ac:dyDescent="0.3">
      <c r="A269" s="13" t="s">
        <v>5</v>
      </c>
      <c r="B269" s="13">
        <v>4</v>
      </c>
      <c r="C269" s="13">
        <v>0</v>
      </c>
      <c r="D269" s="19">
        <v>0</v>
      </c>
      <c r="E269" s="13">
        <v>0</v>
      </c>
      <c r="F269" s="13">
        <v>0</v>
      </c>
      <c r="G269" s="13">
        <v>0</v>
      </c>
      <c r="H269" s="19">
        <v>0</v>
      </c>
      <c r="I269" s="13">
        <v>0</v>
      </c>
      <c r="J269" s="13">
        <v>0</v>
      </c>
      <c r="K269" s="13">
        <v>1</v>
      </c>
      <c r="L269" s="19">
        <v>30</v>
      </c>
      <c r="M269" s="13">
        <v>47</v>
      </c>
      <c r="N269" s="13">
        <v>0</v>
      </c>
      <c r="O269" s="13">
        <v>1</v>
      </c>
      <c r="P269" s="13">
        <v>30</v>
      </c>
      <c r="Q269" s="13">
        <v>0</v>
      </c>
      <c r="R269" s="13">
        <v>0</v>
      </c>
      <c r="S269" s="13">
        <v>47</v>
      </c>
    </row>
    <row r="270" spans="1:19" x14ac:dyDescent="0.3">
      <c r="A270" s="13" t="s">
        <v>298</v>
      </c>
      <c r="B270" s="13">
        <v>4</v>
      </c>
      <c r="C270" s="13">
        <v>204</v>
      </c>
      <c r="D270" s="14">
        <v>6182</v>
      </c>
      <c r="E270" s="13">
        <v>32</v>
      </c>
      <c r="F270" s="13">
        <v>511</v>
      </c>
      <c r="G270" s="13">
        <v>136</v>
      </c>
      <c r="H270" s="14">
        <v>1161</v>
      </c>
      <c r="I270" s="13">
        <v>0</v>
      </c>
      <c r="J270" s="13">
        <v>0</v>
      </c>
      <c r="K270" s="13">
        <v>385</v>
      </c>
      <c r="L270" s="19">
        <v>9111</v>
      </c>
      <c r="M270" s="13">
        <v>419</v>
      </c>
      <c r="N270" s="13">
        <v>170</v>
      </c>
      <c r="O270" s="13">
        <v>7</v>
      </c>
      <c r="P270" s="19">
        <v>1167</v>
      </c>
      <c r="Q270" s="13">
        <v>6</v>
      </c>
      <c r="R270" s="13">
        <v>90</v>
      </c>
      <c r="S270" s="13">
        <v>589</v>
      </c>
    </row>
    <row r="271" spans="1:19" x14ac:dyDescent="0.3">
      <c r="A271" s="13" t="s">
        <v>136</v>
      </c>
      <c r="B271" s="13">
        <v>4</v>
      </c>
      <c r="C271" s="13">
        <v>39</v>
      </c>
      <c r="D271" s="14">
        <v>1085</v>
      </c>
      <c r="E271" s="13">
        <v>41</v>
      </c>
      <c r="F271" s="19">
        <v>644</v>
      </c>
      <c r="G271" s="13">
        <v>53</v>
      </c>
      <c r="H271" s="14">
        <v>1746</v>
      </c>
      <c r="I271" s="13">
        <v>55</v>
      </c>
      <c r="J271" s="13">
        <v>843</v>
      </c>
      <c r="K271" s="13">
        <v>200</v>
      </c>
      <c r="L271" s="14">
        <v>5007</v>
      </c>
      <c r="M271" s="13">
        <v>211</v>
      </c>
      <c r="N271" s="13">
        <v>101</v>
      </c>
      <c r="O271" s="13">
        <v>5</v>
      </c>
      <c r="P271" s="19">
        <v>590</v>
      </c>
      <c r="Q271" s="13">
        <v>7</v>
      </c>
      <c r="R271" s="13">
        <v>99</v>
      </c>
      <c r="S271" s="13">
        <v>312</v>
      </c>
    </row>
    <row r="272" spans="1:19" x14ac:dyDescent="0.3">
      <c r="A272" s="13" t="s">
        <v>275</v>
      </c>
      <c r="B272" s="13">
        <v>4</v>
      </c>
      <c r="C272" s="13">
        <v>347</v>
      </c>
      <c r="D272" s="14">
        <v>2172</v>
      </c>
      <c r="E272" s="13">
        <v>40</v>
      </c>
      <c r="F272" s="13">
        <v>571</v>
      </c>
      <c r="G272" s="13">
        <v>66</v>
      </c>
      <c r="H272" s="13">
        <v>662</v>
      </c>
      <c r="I272" s="13">
        <v>7</v>
      </c>
      <c r="J272" s="13">
        <v>300</v>
      </c>
      <c r="K272" s="13">
        <v>503</v>
      </c>
      <c r="L272" s="13">
        <v>4699</v>
      </c>
      <c r="M272" s="13">
        <v>399</v>
      </c>
      <c r="N272" s="13">
        <v>0</v>
      </c>
      <c r="O272" s="13">
        <v>21</v>
      </c>
      <c r="P272" s="19">
        <v>681</v>
      </c>
      <c r="Q272" s="13">
        <v>22</v>
      </c>
      <c r="R272" s="13">
        <v>313</v>
      </c>
      <c r="S272" s="13">
        <v>399</v>
      </c>
    </row>
    <row r="273" spans="1:19" x14ac:dyDescent="0.3">
      <c r="A273" s="13" t="s">
        <v>162</v>
      </c>
      <c r="B273" s="13">
        <v>4</v>
      </c>
      <c r="C273" s="13">
        <v>132</v>
      </c>
      <c r="D273" s="25">
        <v>2999</v>
      </c>
      <c r="E273" s="13">
        <v>2</v>
      </c>
      <c r="F273" s="13">
        <v>50</v>
      </c>
      <c r="G273" s="13">
        <v>23</v>
      </c>
      <c r="H273" s="13">
        <v>174</v>
      </c>
      <c r="I273" s="13">
        <v>0</v>
      </c>
      <c r="J273" s="13">
        <v>0</v>
      </c>
      <c r="K273" s="13">
        <v>193</v>
      </c>
      <c r="L273" s="19">
        <v>4935</v>
      </c>
      <c r="M273" s="13">
        <v>320</v>
      </c>
      <c r="N273" s="13">
        <v>110</v>
      </c>
      <c r="O273" s="13">
        <v>34</v>
      </c>
      <c r="P273" s="25">
        <v>1677</v>
      </c>
      <c r="Q273" s="13">
        <v>2</v>
      </c>
      <c r="R273" s="13">
        <v>35</v>
      </c>
      <c r="S273" s="13">
        <v>430</v>
      </c>
    </row>
    <row r="274" spans="1:19" x14ac:dyDescent="0.3">
      <c r="A274" s="13" t="s">
        <v>285</v>
      </c>
      <c r="B274" s="13">
        <v>4</v>
      </c>
      <c r="C274" s="13">
        <v>54</v>
      </c>
      <c r="D274" s="14">
        <v>2327</v>
      </c>
      <c r="E274" s="13">
        <v>0</v>
      </c>
      <c r="F274" s="13">
        <v>0</v>
      </c>
      <c r="G274" s="13">
        <v>2</v>
      </c>
      <c r="H274" s="19">
        <v>16</v>
      </c>
      <c r="I274" s="13">
        <v>0</v>
      </c>
      <c r="J274" s="13">
        <v>0</v>
      </c>
      <c r="K274" s="13">
        <v>66</v>
      </c>
      <c r="L274" s="13">
        <v>2889</v>
      </c>
      <c r="M274" s="13">
        <v>0</v>
      </c>
      <c r="N274" s="13">
        <v>0</v>
      </c>
      <c r="O274" s="13">
        <v>9</v>
      </c>
      <c r="P274" s="13">
        <v>524</v>
      </c>
      <c r="Q274" s="13">
        <v>1</v>
      </c>
      <c r="R274" s="13">
        <v>22</v>
      </c>
      <c r="S274" s="13">
        <v>0</v>
      </c>
    </row>
    <row r="275" spans="1:19" x14ac:dyDescent="0.3">
      <c r="A275" s="13" t="s">
        <v>250</v>
      </c>
      <c r="B275" s="13">
        <v>4</v>
      </c>
      <c r="C275" s="13">
        <v>113</v>
      </c>
      <c r="D275" s="25">
        <v>2793</v>
      </c>
      <c r="E275" s="13">
        <v>0</v>
      </c>
      <c r="F275" s="13">
        <v>0</v>
      </c>
      <c r="G275" s="13">
        <v>46</v>
      </c>
      <c r="H275" s="13">
        <v>667</v>
      </c>
      <c r="I275" s="13">
        <v>0</v>
      </c>
      <c r="J275" s="13">
        <v>0</v>
      </c>
      <c r="K275" s="13">
        <v>184</v>
      </c>
      <c r="L275" s="13">
        <v>4029</v>
      </c>
      <c r="M275" s="13">
        <v>338</v>
      </c>
      <c r="N275" s="13">
        <v>0</v>
      </c>
      <c r="O275" s="13">
        <v>25</v>
      </c>
      <c r="P275" s="13">
        <v>569</v>
      </c>
      <c r="Q275" s="13">
        <v>0</v>
      </c>
      <c r="R275" s="13">
        <v>0</v>
      </c>
      <c r="S275" s="13">
        <v>338</v>
      </c>
    </row>
    <row r="276" spans="1:19" x14ac:dyDescent="0.3">
      <c r="A276" s="13" t="s">
        <v>282</v>
      </c>
      <c r="B276" s="13">
        <v>4</v>
      </c>
      <c r="C276" s="13">
        <v>185</v>
      </c>
      <c r="D276" s="25">
        <v>7363</v>
      </c>
      <c r="E276" s="13">
        <v>32</v>
      </c>
      <c r="F276" s="13">
        <v>754</v>
      </c>
      <c r="G276" s="13">
        <v>28</v>
      </c>
      <c r="H276" s="13">
        <v>788</v>
      </c>
      <c r="I276" s="13">
        <v>0</v>
      </c>
      <c r="J276" s="13">
        <v>0</v>
      </c>
      <c r="K276" s="13">
        <v>276</v>
      </c>
      <c r="L276" s="19">
        <v>10451</v>
      </c>
      <c r="M276" s="25">
        <v>1205</v>
      </c>
      <c r="N276" s="13">
        <v>340</v>
      </c>
      <c r="O276" s="13">
        <v>23</v>
      </c>
      <c r="P276" s="25">
        <v>1299</v>
      </c>
      <c r="Q276" s="13">
        <v>8</v>
      </c>
      <c r="R276" s="13">
        <v>247</v>
      </c>
      <c r="S276" s="13">
        <v>1545</v>
      </c>
    </row>
    <row r="277" spans="1:19" x14ac:dyDescent="0.3">
      <c r="A277" s="13" t="s">
        <v>170</v>
      </c>
      <c r="B277" s="13">
        <v>4</v>
      </c>
      <c r="C277" s="13">
        <v>75</v>
      </c>
      <c r="D277" s="19">
        <v>2396</v>
      </c>
      <c r="E277" s="13">
        <v>59</v>
      </c>
      <c r="F277" s="19">
        <v>1431</v>
      </c>
      <c r="G277" s="13">
        <v>24</v>
      </c>
      <c r="H277" s="19">
        <v>406</v>
      </c>
      <c r="I277" s="13">
        <v>34</v>
      </c>
      <c r="J277" s="13">
        <v>4331</v>
      </c>
      <c r="K277" s="13">
        <v>202</v>
      </c>
      <c r="L277" s="19">
        <v>10306</v>
      </c>
      <c r="M277" s="13">
        <v>435</v>
      </c>
      <c r="N277" s="13">
        <v>161</v>
      </c>
      <c r="O277" s="13">
        <v>5</v>
      </c>
      <c r="P277" s="25">
        <v>1474</v>
      </c>
      <c r="Q277" s="13">
        <v>5</v>
      </c>
      <c r="R277" s="13">
        <v>268</v>
      </c>
      <c r="S277" s="13">
        <v>596</v>
      </c>
    </row>
    <row r="278" spans="1:19" x14ac:dyDescent="0.3">
      <c r="A278" s="13" t="s">
        <v>156</v>
      </c>
      <c r="B278" s="13">
        <v>4</v>
      </c>
      <c r="C278" s="13">
        <v>46</v>
      </c>
      <c r="D278" s="14">
        <v>2500</v>
      </c>
      <c r="E278" s="13">
        <v>0</v>
      </c>
      <c r="F278" s="13">
        <v>0</v>
      </c>
      <c r="G278" s="13">
        <v>7</v>
      </c>
      <c r="H278" s="13">
        <v>150</v>
      </c>
      <c r="I278" s="13">
        <v>1</v>
      </c>
      <c r="J278" s="13">
        <v>50</v>
      </c>
      <c r="K278" s="13">
        <v>59</v>
      </c>
      <c r="L278" s="14">
        <v>3128</v>
      </c>
      <c r="M278" s="13">
        <v>250</v>
      </c>
      <c r="N278" s="13">
        <v>0</v>
      </c>
      <c r="O278" s="13">
        <v>5</v>
      </c>
      <c r="P278" s="19">
        <v>428</v>
      </c>
      <c r="Q278" s="13">
        <v>0</v>
      </c>
      <c r="R278" s="13">
        <v>0</v>
      </c>
      <c r="S278" s="13">
        <v>250</v>
      </c>
    </row>
    <row r="279" spans="1:19" x14ac:dyDescent="0.3">
      <c r="A279" s="13" t="s">
        <v>290</v>
      </c>
      <c r="B279" s="13">
        <v>4</v>
      </c>
      <c r="C279" s="13">
        <v>52</v>
      </c>
      <c r="D279" s="25">
        <v>1179</v>
      </c>
      <c r="E279" s="13">
        <v>4</v>
      </c>
      <c r="F279" s="13">
        <v>30</v>
      </c>
      <c r="G279" s="13">
        <v>6</v>
      </c>
      <c r="H279" s="13">
        <v>112</v>
      </c>
      <c r="I279" s="13">
        <v>0</v>
      </c>
      <c r="J279" s="13">
        <v>0</v>
      </c>
      <c r="K279" s="13">
        <v>69</v>
      </c>
      <c r="L279" s="25">
        <v>1788</v>
      </c>
      <c r="M279" s="13">
        <v>155</v>
      </c>
      <c r="N279" s="13">
        <v>0</v>
      </c>
      <c r="O279" s="13">
        <v>7</v>
      </c>
      <c r="P279" s="13">
        <v>467</v>
      </c>
      <c r="Q279" s="13">
        <v>0</v>
      </c>
      <c r="R279" s="13">
        <v>0</v>
      </c>
      <c r="S279" s="13">
        <v>155</v>
      </c>
    </row>
    <row r="280" spans="1:19" x14ac:dyDescent="0.3">
      <c r="A280" s="13" t="s">
        <v>42</v>
      </c>
      <c r="B280" s="13">
        <v>4</v>
      </c>
      <c r="C280" s="13">
        <v>55</v>
      </c>
      <c r="D280" s="19">
        <v>590</v>
      </c>
      <c r="E280" s="13">
        <v>22</v>
      </c>
      <c r="F280" s="13">
        <v>112</v>
      </c>
      <c r="G280" s="13">
        <v>29</v>
      </c>
      <c r="H280" s="13">
        <v>130</v>
      </c>
      <c r="I280" s="13">
        <v>16</v>
      </c>
      <c r="J280" s="13">
        <v>193</v>
      </c>
      <c r="K280" s="13">
        <v>122</v>
      </c>
      <c r="L280" s="14">
        <v>1025</v>
      </c>
      <c r="M280" s="13">
        <v>42</v>
      </c>
      <c r="N280" s="13">
        <v>19</v>
      </c>
      <c r="O280" s="13">
        <v>0</v>
      </c>
      <c r="P280" s="13">
        <v>0</v>
      </c>
      <c r="Q280" s="13">
        <v>0</v>
      </c>
      <c r="R280" s="13">
        <v>0</v>
      </c>
      <c r="S280" s="13">
        <v>61</v>
      </c>
    </row>
    <row r="281" spans="1:19" x14ac:dyDescent="0.3">
      <c r="A281" s="13" t="s">
        <v>325</v>
      </c>
      <c r="B281" s="13">
        <v>4</v>
      </c>
      <c r="C281" s="13">
        <v>325</v>
      </c>
      <c r="D281" s="25">
        <v>7111</v>
      </c>
      <c r="E281" s="13">
        <v>37</v>
      </c>
      <c r="F281" s="13">
        <v>610</v>
      </c>
      <c r="G281" s="13">
        <v>63</v>
      </c>
      <c r="H281" s="25">
        <v>1163</v>
      </c>
      <c r="I281" s="13">
        <v>0</v>
      </c>
      <c r="J281" s="13">
        <v>0</v>
      </c>
      <c r="K281" s="13">
        <v>536</v>
      </c>
      <c r="L281" s="13">
        <v>11882</v>
      </c>
      <c r="M281" s="13">
        <v>891</v>
      </c>
      <c r="N281" s="13">
        <v>75</v>
      </c>
      <c r="O281" s="13">
        <v>97</v>
      </c>
      <c r="P281" s="13">
        <v>2792</v>
      </c>
      <c r="Q281" s="13">
        <v>14</v>
      </c>
      <c r="R281" s="13">
        <v>206</v>
      </c>
      <c r="S281" s="13">
        <v>966</v>
      </c>
    </row>
    <row r="282" spans="1:19" x14ac:dyDescent="0.3">
      <c r="A282" s="13" t="s">
        <v>253</v>
      </c>
      <c r="B282" s="13">
        <v>4</v>
      </c>
      <c r="C282" s="13">
        <v>118</v>
      </c>
      <c r="D282" s="25">
        <v>2366</v>
      </c>
      <c r="E282" s="13">
        <v>10</v>
      </c>
      <c r="F282" s="13">
        <v>87</v>
      </c>
      <c r="G282" s="13">
        <v>92</v>
      </c>
      <c r="H282" s="25">
        <v>1111</v>
      </c>
      <c r="I282" s="13">
        <v>10</v>
      </c>
      <c r="J282" s="13">
        <v>404</v>
      </c>
      <c r="K282" s="13">
        <v>250</v>
      </c>
      <c r="L282" s="25">
        <v>4592</v>
      </c>
      <c r="M282" s="13">
        <v>367</v>
      </c>
      <c r="N282" s="13">
        <v>151</v>
      </c>
      <c r="O282" s="13">
        <v>13</v>
      </c>
      <c r="P282" s="13">
        <v>573</v>
      </c>
      <c r="Q282" s="13">
        <v>7</v>
      </c>
      <c r="R282" s="13">
        <v>51</v>
      </c>
      <c r="S282" s="13">
        <v>518</v>
      </c>
    </row>
    <row r="283" spans="1:19" x14ac:dyDescent="0.3">
      <c r="A283" s="13" t="s">
        <v>279</v>
      </c>
      <c r="B283" s="13">
        <v>4</v>
      </c>
      <c r="C283" s="13">
        <v>143</v>
      </c>
      <c r="D283" s="19">
        <v>1707</v>
      </c>
      <c r="E283" s="13">
        <v>35</v>
      </c>
      <c r="F283" s="13">
        <v>118</v>
      </c>
      <c r="G283" s="13">
        <v>76</v>
      </c>
      <c r="H283" s="13">
        <v>1447</v>
      </c>
      <c r="I283" s="13">
        <v>8</v>
      </c>
      <c r="J283" s="13">
        <v>18</v>
      </c>
      <c r="K283" s="13">
        <v>287</v>
      </c>
      <c r="L283" s="13">
        <v>3600</v>
      </c>
      <c r="M283" s="13">
        <v>120</v>
      </c>
      <c r="N283" s="13">
        <v>15</v>
      </c>
      <c r="O283" s="13">
        <v>25</v>
      </c>
      <c r="P283" s="13">
        <v>310</v>
      </c>
      <c r="Q283" s="13">
        <v>0</v>
      </c>
      <c r="R283" s="13">
        <v>0</v>
      </c>
      <c r="S283" s="13">
        <v>135</v>
      </c>
    </row>
    <row r="284" spans="1:19" x14ac:dyDescent="0.3">
      <c r="A284" s="13" t="s">
        <v>384</v>
      </c>
      <c r="B284" s="13">
        <v>4</v>
      </c>
      <c r="C284" s="13">
        <v>76</v>
      </c>
      <c r="D284" s="25">
        <v>2854</v>
      </c>
      <c r="E284" s="13">
        <v>8</v>
      </c>
      <c r="F284" s="13">
        <v>87</v>
      </c>
      <c r="G284" s="13">
        <v>10</v>
      </c>
      <c r="H284" s="13">
        <v>206</v>
      </c>
      <c r="I284" s="13">
        <v>5</v>
      </c>
      <c r="J284" s="13">
        <v>342</v>
      </c>
      <c r="K284" s="13">
        <v>231</v>
      </c>
      <c r="L284" s="25">
        <v>6925</v>
      </c>
      <c r="M284" s="13">
        <v>515</v>
      </c>
      <c r="N284" s="13">
        <v>172</v>
      </c>
      <c r="O284" s="13">
        <v>129</v>
      </c>
      <c r="P284" s="14">
        <v>3390</v>
      </c>
      <c r="Q284" s="13">
        <v>3</v>
      </c>
      <c r="R284" s="13">
        <v>46</v>
      </c>
      <c r="S284" s="13">
        <v>687</v>
      </c>
    </row>
    <row r="285" spans="1:19" x14ac:dyDescent="0.3">
      <c r="A285" s="13" t="s">
        <v>294</v>
      </c>
      <c r="B285" s="13">
        <v>4</v>
      </c>
      <c r="C285" s="13">
        <v>202</v>
      </c>
      <c r="D285" s="13">
        <v>2575</v>
      </c>
      <c r="E285" s="13">
        <v>84</v>
      </c>
      <c r="F285" s="13">
        <v>1150</v>
      </c>
      <c r="G285" s="13">
        <v>108</v>
      </c>
      <c r="H285" s="13">
        <v>1671</v>
      </c>
      <c r="I285" s="13">
        <v>0</v>
      </c>
      <c r="J285" s="13">
        <v>0</v>
      </c>
      <c r="K285" s="13">
        <v>429</v>
      </c>
      <c r="L285" s="13">
        <v>5812</v>
      </c>
      <c r="M285" s="13">
        <v>530</v>
      </c>
      <c r="N285" s="13">
        <v>281</v>
      </c>
      <c r="O285" s="13">
        <v>27</v>
      </c>
      <c r="P285" s="13">
        <v>324</v>
      </c>
      <c r="Q285" s="13">
        <v>8</v>
      </c>
      <c r="R285" s="13">
        <v>92</v>
      </c>
      <c r="S285" s="13">
        <v>811</v>
      </c>
    </row>
    <row r="286" spans="1:19" x14ac:dyDescent="0.3">
      <c r="A286" s="13" t="s">
        <v>305</v>
      </c>
      <c r="B286" s="13">
        <v>4</v>
      </c>
      <c r="C286" s="13">
        <v>133</v>
      </c>
      <c r="D286" s="14">
        <v>4459</v>
      </c>
      <c r="E286" s="13">
        <v>13</v>
      </c>
      <c r="F286" s="13">
        <v>145</v>
      </c>
      <c r="G286" s="13">
        <v>251</v>
      </c>
      <c r="H286" s="25">
        <v>2393</v>
      </c>
      <c r="I286" s="13">
        <v>32</v>
      </c>
      <c r="J286" s="25">
        <v>1532</v>
      </c>
      <c r="K286" s="13">
        <v>465</v>
      </c>
      <c r="L286" s="14">
        <v>10234</v>
      </c>
      <c r="M286" s="13">
        <v>846</v>
      </c>
      <c r="N286" s="13">
        <v>230</v>
      </c>
      <c r="O286" s="13">
        <v>28</v>
      </c>
      <c r="P286" s="14">
        <v>1382</v>
      </c>
      <c r="Q286" s="13">
        <v>8</v>
      </c>
      <c r="R286" s="13">
        <v>323</v>
      </c>
      <c r="S286" s="25">
        <v>1076</v>
      </c>
    </row>
    <row r="287" spans="1:19" x14ac:dyDescent="0.3">
      <c r="A287" s="13" t="s">
        <v>349</v>
      </c>
      <c r="B287" s="13">
        <v>4</v>
      </c>
      <c r="C287" s="13">
        <v>249</v>
      </c>
      <c r="D287" s="25">
        <v>5003</v>
      </c>
      <c r="E287" s="13">
        <v>0</v>
      </c>
      <c r="F287" s="13">
        <v>0</v>
      </c>
      <c r="G287" s="13">
        <v>28</v>
      </c>
      <c r="H287" s="13">
        <v>305</v>
      </c>
      <c r="I287" s="13">
        <v>0</v>
      </c>
      <c r="J287" s="13">
        <v>0</v>
      </c>
      <c r="K287" s="13">
        <v>303</v>
      </c>
      <c r="L287" s="25">
        <v>5859</v>
      </c>
      <c r="M287" s="13">
        <v>121</v>
      </c>
      <c r="N287" s="13">
        <v>0</v>
      </c>
      <c r="O287" s="13">
        <v>26</v>
      </c>
      <c r="P287" s="13">
        <v>551</v>
      </c>
      <c r="Q287" s="13">
        <v>0</v>
      </c>
      <c r="R287" s="13">
        <v>0</v>
      </c>
      <c r="S287" s="13">
        <v>121</v>
      </c>
    </row>
    <row r="288" spans="1:19" x14ac:dyDescent="0.3">
      <c r="A288" s="13" t="s">
        <v>288</v>
      </c>
      <c r="B288" s="13">
        <v>4</v>
      </c>
      <c r="C288" s="13">
        <v>183</v>
      </c>
      <c r="D288" s="19">
        <v>3624</v>
      </c>
      <c r="E288" s="13">
        <v>23</v>
      </c>
      <c r="F288" s="13">
        <v>206</v>
      </c>
      <c r="G288" s="13">
        <v>8</v>
      </c>
      <c r="H288" s="13">
        <v>113</v>
      </c>
      <c r="I288" s="13">
        <v>0</v>
      </c>
      <c r="J288" s="13">
        <v>0</v>
      </c>
      <c r="K288" s="13">
        <v>270</v>
      </c>
      <c r="L288" s="19">
        <v>5417</v>
      </c>
      <c r="M288" s="13">
        <v>401</v>
      </c>
      <c r="N288" s="13">
        <v>160</v>
      </c>
      <c r="O288" s="13">
        <v>40</v>
      </c>
      <c r="P288" s="13">
        <v>1308</v>
      </c>
      <c r="Q288" s="13">
        <v>16</v>
      </c>
      <c r="R288" s="13">
        <v>166</v>
      </c>
      <c r="S288" s="13">
        <v>561</v>
      </c>
    </row>
    <row r="289" spans="1:19" x14ac:dyDescent="0.3">
      <c r="A289" s="13" t="s">
        <v>324</v>
      </c>
      <c r="B289" s="13">
        <v>4</v>
      </c>
      <c r="C289" s="13">
        <v>122</v>
      </c>
      <c r="D289" s="13">
        <v>2965</v>
      </c>
      <c r="E289" s="13">
        <v>12</v>
      </c>
      <c r="F289" s="13">
        <v>111</v>
      </c>
      <c r="G289" s="13">
        <v>69</v>
      </c>
      <c r="H289" s="13">
        <v>532</v>
      </c>
      <c r="I289" s="13">
        <v>0</v>
      </c>
      <c r="J289" s="13">
        <v>0</v>
      </c>
      <c r="K289" s="13">
        <v>249</v>
      </c>
      <c r="L289" s="13">
        <v>4950</v>
      </c>
      <c r="M289" s="13">
        <v>497</v>
      </c>
      <c r="N289" s="13">
        <v>49</v>
      </c>
      <c r="O289" s="13">
        <v>38</v>
      </c>
      <c r="P289" s="13">
        <v>1290</v>
      </c>
      <c r="Q289" s="13">
        <v>8</v>
      </c>
      <c r="R289" s="13">
        <v>52</v>
      </c>
      <c r="S289" s="13">
        <v>546</v>
      </c>
    </row>
    <row r="290" spans="1:19" x14ac:dyDescent="0.3">
      <c r="A290" s="13" t="s">
        <v>251</v>
      </c>
      <c r="B290" s="13">
        <v>4</v>
      </c>
      <c r="C290" s="13">
        <v>67</v>
      </c>
      <c r="D290" s="13">
        <v>700</v>
      </c>
      <c r="E290" s="13">
        <v>13</v>
      </c>
      <c r="F290" s="13">
        <v>160</v>
      </c>
      <c r="G290" s="13">
        <v>110</v>
      </c>
      <c r="H290" s="13">
        <v>900</v>
      </c>
      <c r="I290" s="13">
        <v>0</v>
      </c>
      <c r="J290" s="13">
        <v>0</v>
      </c>
      <c r="K290" s="13">
        <v>204</v>
      </c>
      <c r="L290" s="25">
        <v>2530</v>
      </c>
      <c r="M290" s="13">
        <v>100</v>
      </c>
      <c r="N290" s="13">
        <v>30</v>
      </c>
      <c r="O290" s="13">
        <v>7</v>
      </c>
      <c r="P290" s="13">
        <v>600</v>
      </c>
      <c r="Q290" s="13">
        <v>7</v>
      </c>
      <c r="R290" s="13">
        <v>170</v>
      </c>
      <c r="S290" s="13">
        <v>130</v>
      </c>
    </row>
    <row r="291" spans="1:19" x14ac:dyDescent="0.3">
      <c r="A291" s="13" t="s">
        <v>346</v>
      </c>
      <c r="B291" s="13">
        <v>4</v>
      </c>
      <c r="C291" s="13">
        <v>64</v>
      </c>
      <c r="D291" s="25">
        <v>1017</v>
      </c>
      <c r="E291" s="13">
        <v>4</v>
      </c>
      <c r="F291" s="13">
        <v>29</v>
      </c>
      <c r="G291" s="13">
        <v>113</v>
      </c>
      <c r="H291" s="13">
        <v>886</v>
      </c>
      <c r="I291" s="13">
        <v>48</v>
      </c>
      <c r="J291" s="13">
        <v>385</v>
      </c>
      <c r="K291" s="13">
        <v>254</v>
      </c>
      <c r="L291" s="14">
        <v>2853</v>
      </c>
      <c r="M291" s="13">
        <v>87</v>
      </c>
      <c r="N291" s="13">
        <v>48</v>
      </c>
      <c r="O291" s="13">
        <v>24</v>
      </c>
      <c r="P291" s="13">
        <v>511</v>
      </c>
      <c r="Q291" s="13">
        <v>1</v>
      </c>
      <c r="R291" s="13">
        <v>25</v>
      </c>
      <c r="S291" s="13">
        <v>135</v>
      </c>
    </row>
    <row r="292" spans="1:19" x14ac:dyDescent="0.3">
      <c r="A292" s="13" t="s">
        <v>328</v>
      </c>
      <c r="B292" s="13">
        <v>4</v>
      </c>
      <c r="C292" s="13">
        <v>425</v>
      </c>
      <c r="D292" s="25">
        <v>10062</v>
      </c>
      <c r="E292" s="13">
        <v>47</v>
      </c>
      <c r="F292" s="13">
        <v>905</v>
      </c>
      <c r="G292" s="13">
        <v>137</v>
      </c>
      <c r="H292" s="25">
        <v>3708</v>
      </c>
      <c r="I292" s="13">
        <v>0</v>
      </c>
      <c r="J292" s="13">
        <v>0</v>
      </c>
      <c r="K292" s="13">
        <v>720</v>
      </c>
      <c r="L292" s="25">
        <v>16637</v>
      </c>
      <c r="M292" s="13">
        <v>619</v>
      </c>
      <c r="N292" s="13">
        <v>226</v>
      </c>
      <c r="O292" s="13">
        <v>92</v>
      </c>
      <c r="P292" s="25">
        <v>1733</v>
      </c>
      <c r="Q292" s="13">
        <v>19</v>
      </c>
      <c r="R292" s="13">
        <v>229</v>
      </c>
      <c r="S292" s="13">
        <v>845</v>
      </c>
    </row>
    <row r="293" spans="1:19" x14ac:dyDescent="0.3">
      <c r="A293" s="13" t="s">
        <v>354</v>
      </c>
      <c r="B293" s="13">
        <v>4</v>
      </c>
      <c r="C293" s="13">
        <v>227</v>
      </c>
      <c r="D293" s="14">
        <v>6181</v>
      </c>
      <c r="E293" s="13">
        <v>8</v>
      </c>
      <c r="F293" s="13">
        <v>142</v>
      </c>
      <c r="G293" s="13">
        <v>88</v>
      </c>
      <c r="H293" s="25">
        <v>1527</v>
      </c>
      <c r="I293" s="13">
        <v>19</v>
      </c>
      <c r="J293" s="13">
        <v>244</v>
      </c>
      <c r="K293" s="13">
        <v>366</v>
      </c>
      <c r="L293" s="13">
        <v>10353</v>
      </c>
      <c r="M293" s="13">
        <v>349</v>
      </c>
      <c r="N293" s="13">
        <v>0</v>
      </c>
      <c r="O293" s="13">
        <v>24</v>
      </c>
      <c r="P293" s="14">
        <v>2259</v>
      </c>
      <c r="Q293" s="13">
        <v>0</v>
      </c>
      <c r="R293" s="13">
        <v>0</v>
      </c>
      <c r="S293" s="13">
        <v>349</v>
      </c>
    </row>
    <row r="294" spans="1:19" x14ac:dyDescent="0.3">
      <c r="A294" s="13" t="s">
        <v>200</v>
      </c>
      <c r="B294" s="13">
        <v>4</v>
      </c>
      <c r="C294" s="13">
        <v>164</v>
      </c>
      <c r="D294" s="13">
        <v>4330</v>
      </c>
      <c r="E294" s="13">
        <v>10</v>
      </c>
      <c r="F294" s="13">
        <v>70</v>
      </c>
      <c r="G294" s="13">
        <v>168</v>
      </c>
      <c r="H294" s="13">
        <v>2184</v>
      </c>
      <c r="I294" s="13">
        <v>0</v>
      </c>
      <c r="J294" s="13">
        <v>0</v>
      </c>
      <c r="K294" s="13">
        <v>427</v>
      </c>
      <c r="L294" s="13">
        <v>9734</v>
      </c>
      <c r="M294" s="13">
        <v>253</v>
      </c>
      <c r="N294" s="13">
        <v>143</v>
      </c>
      <c r="O294" s="13">
        <v>63</v>
      </c>
      <c r="P294" s="13">
        <v>2393</v>
      </c>
      <c r="Q294" s="13">
        <v>22</v>
      </c>
      <c r="R294" s="13">
        <v>757</v>
      </c>
      <c r="S294" s="13">
        <v>396</v>
      </c>
    </row>
    <row r="295" spans="1:19" x14ac:dyDescent="0.3">
      <c r="A295" s="13" t="s">
        <v>309</v>
      </c>
      <c r="B295" s="13">
        <v>4</v>
      </c>
      <c r="C295" s="13">
        <v>201</v>
      </c>
      <c r="D295" s="19">
        <v>5616</v>
      </c>
      <c r="E295" s="13">
        <v>53</v>
      </c>
      <c r="F295" s="13">
        <v>576</v>
      </c>
      <c r="G295" s="13">
        <v>79</v>
      </c>
      <c r="H295" s="19">
        <v>1126</v>
      </c>
      <c r="I295" s="13">
        <v>6</v>
      </c>
      <c r="J295" s="13">
        <v>280</v>
      </c>
      <c r="K295" s="13">
        <v>421</v>
      </c>
      <c r="L295" s="13">
        <v>9870</v>
      </c>
      <c r="M295" s="13">
        <v>607</v>
      </c>
      <c r="N295" s="13">
        <v>122</v>
      </c>
      <c r="O295" s="13">
        <v>66</v>
      </c>
      <c r="P295" s="19">
        <v>1938</v>
      </c>
      <c r="Q295" s="13">
        <v>16</v>
      </c>
      <c r="R295" s="13">
        <v>334</v>
      </c>
      <c r="S295" s="13">
        <v>729</v>
      </c>
    </row>
    <row r="296" spans="1:19" x14ac:dyDescent="0.3">
      <c r="A296" s="13" t="s">
        <v>297</v>
      </c>
      <c r="B296" s="13">
        <v>4</v>
      </c>
      <c r="C296" s="13">
        <v>323</v>
      </c>
      <c r="D296" s="13">
        <v>7251</v>
      </c>
      <c r="E296" s="13">
        <v>20</v>
      </c>
      <c r="F296" s="13">
        <v>299</v>
      </c>
      <c r="G296" s="13">
        <v>40</v>
      </c>
      <c r="H296" s="13">
        <v>542</v>
      </c>
      <c r="I296" s="13">
        <v>55</v>
      </c>
      <c r="J296" s="13">
        <v>1476</v>
      </c>
      <c r="K296" s="13">
        <v>443</v>
      </c>
      <c r="L296" s="13">
        <v>10140</v>
      </c>
      <c r="M296" s="13">
        <v>357</v>
      </c>
      <c r="N296" s="13">
        <v>0</v>
      </c>
      <c r="O296" s="13">
        <v>5</v>
      </c>
      <c r="P296" s="13">
        <v>572</v>
      </c>
      <c r="Q296" s="13">
        <v>0</v>
      </c>
      <c r="R296" s="13">
        <v>0</v>
      </c>
      <c r="S296" s="13">
        <v>357</v>
      </c>
    </row>
    <row r="297" spans="1:19" x14ac:dyDescent="0.3">
      <c r="A297" s="13" t="s">
        <v>212</v>
      </c>
      <c r="B297" s="13">
        <v>4</v>
      </c>
      <c r="C297" s="13">
        <v>301</v>
      </c>
      <c r="D297" s="25">
        <v>4362</v>
      </c>
      <c r="E297" s="13">
        <v>34</v>
      </c>
      <c r="F297" s="13">
        <v>117</v>
      </c>
      <c r="G297" s="13">
        <v>23</v>
      </c>
      <c r="H297" s="25">
        <v>2578</v>
      </c>
      <c r="I297" s="13">
        <v>0</v>
      </c>
      <c r="J297" s="13">
        <v>0</v>
      </c>
      <c r="K297" s="13">
        <v>430</v>
      </c>
      <c r="L297" s="25">
        <v>7970</v>
      </c>
      <c r="M297" s="13">
        <v>233</v>
      </c>
      <c r="N297" s="13">
        <v>15</v>
      </c>
      <c r="O297" s="13">
        <v>64</v>
      </c>
      <c r="P297" s="13">
        <v>913</v>
      </c>
      <c r="Q297" s="13">
        <v>8</v>
      </c>
      <c r="R297" s="13">
        <v>0</v>
      </c>
      <c r="S297" s="13">
        <v>248</v>
      </c>
    </row>
    <row r="298" spans="1:19" x14ac:dyDescent="0.3">
      <c r="A298" s="13" t="s">
        <v>292</v>
      </c>
      <c r="B298" s="13">
        <v>4</v>
      </c>
      <c r="C298" s="19">
        <v>119</v>
      </c>
      <c r="D298" s="14">
        <v>5000</v>
      </c>
      <c r="E298" s="13">
        <v>24</v>
      </c>
      <c r="F298" s="13">
        <v>72</v>
      </c>
      <c r="G298" s="13">
        <v>101</v>
      </c>
      <c r="H298" s="14">
        <v>2950</v>
      </c>
      <c r="I298" s="13">
        <v>18</v>
      </c>
      <c r="J298" s="19">
        <v>450</v>
      </c>
      <c r="K298" s="19">
        <v>620</v>
      </c>
      <c r="L298" s="19">
        <v>12564</v>
      </c>
      <c r="M298" s="19">
        <v>600</v>
      </c>
      <c r="N298" s="19">
        <v>200</v>
      </c>
      <c r="O298" s="13">
        <v>350</v>
      </c>
      <c r="P298" s="14">
        <v>4000</v>
      </c>
      <c r="Q298" s="13">
        <v>8</v>
      </c>
      <c r="R298" s="13">
        <v>92</v>
      </c>
      <c r="S298" s="19">
        <v>800</v>
      </c>
    </row>
    <row r="299" spans="1:19" x14ac:dyDescent="0.3">
      <c r="A299" s="13" t="s">
        <v>296</v>
      </c>
      <c r="B299" s="13">
        <v>4</v>
      </c>
      <c r="C299" s="13">
        <v>146</v>
      </c>
      <c r="D299" s="19">
        <v>2268</v>
      </c>
      <c r="E299" s="13">
        <v>35</v>
      </c>
      <c r="F299" s="13">
        <v>334</v>
      </c>
      <c r="G299" s="13">
        <v>58</v>
      </c>
      <c r="H299" s="13">
        <v>323</v>
      </c>
      <c r="I299" s="13">
        <v>0</v>
      </c>
      <c r="J299" s="19">
        <v>0</v>
      </c>
      <c r="K299" s="13">
        <v>285</v>
      </c>
      <c r="L299" s="13">
        <v>3953</v>
      </c>
      <c r="M299" s="13">
        <v>125</v>
      </c>
      <c r="N299" s="13">
        <v>8</v>
      </c>
      <c r="O299" s="13">
        <v>34</v>
      </c>
      <c r="P299" s="13">
        <v>882</v>
      </c>
      <c r="Q299" s="13">
        <v>12</v>
      </c>
      <c r="R299" s="13">
        <v>146</v>
      </c>
      <c r="S299" s="13">
        <v>133</v>
      </c>
    </row>
    <row r="300" spans="1:19" x14ac:dyDescent="0.3">
      <c r="A300" s="13" t="s">
        <v>375</v>
      </c>
      <c r="B300" s="13">
        <v>4</v>
      </c>
      <c r="C300" s="13">
        <v>119</v>
      </c>
      <c r="D300" s="19">
        <v>2946</v>
      </c>
      <c r="E300" s="13">
        <v>3</v>
      </c>
      <c r="F300" s="13">
        <v>34</v>
      </c>
      <c r="G300" s="13">
        <v>61</v>
      </c>
      <c r="H300" s="13">
        <v>1134</v>
      </c>
      <c r="I300" s="13">
        <v>5</v>
      </c>
      <c r="J300" s="13">
        <v>1041</v>
      </c>
      <c r="K300" s="13">
        <v>221</v>
      </c>
      <c r="L300" s="13">
        <v>5862</v>
      </c>
      <c r="M300" s="13">
        <v>131</v>
      </c>
      <c r="N300" s="13">
        <v>0</v>
      </c>
      <c r="O300" s="13">
        <v>33</v>
      </c>
      <c r="P300" s="13">
        <v>707</v>
      </c>
      <c r="Q300" s="13">
        <v>0</v>
      </c>
      <c r="R300" s="13">
        <v>0</v>
      </c>
      <c r="S300" s="13">
        <v>131</v>
      </c>
    </row>
    <row r="301" spans="1:19" x14ac:dyDescent="0.3">
      <c r="A301" s="13" t="s">
        <v>49</v>
      </c>
      <c r="B301" s="13">
        <v>4</v>
      </c>
      <c r="C301" s="13">
        <v>148</v>
      </c>
      <c r="D301" s="25">
        <v>2706</v>
      </c>
      <c r="E301" s="13">
        <v>46</v>
      </c>
      <c r="F301" s="13">
        <v>500</v>
      </c>
      <c r="G301" s="13">
        <v>156</v>
      </c>
      <c r="H301" s="25">
        <v>1355</v>
      </c>
      <c r="I301" s="13">
        <v>0</v>
      </c>
      <c r="J301" s="13">
        <v>0</v>
      </c>
      <c r="K301" s="13">
        <v>363</v>
      </c>
      <c r="L301" s="14">
        <v>5116</v>
      </c>
      <c r="M301" s="13">
        <v>161</v>
      </c>
      <c r="N301" s="13">
        <v>37</v>
      </c>
      <c r="O301" s="13">
        <v>7</v>
      </c>
      <c r="P301" s="13">
        <v>405</v>
      </c>
      <c r="Q301" s="13">
        <v>6</v>
      </c>
      <c r="R301" s="13">
        <v>150</v>
      </c>
      <c r="S301" s="13">
        <v>198</v>
      </c>
    </row>
    <row r="302" spans="1:19" x14ac:dyDescent="0.3">
      <c r="A302" s="13" t="s">
        <v>303</v>
      </c>
      <c r="B302" s="13">
        <v>4</v>
      </c>
      <c r="C302" s="13">
        <v>171</v>
      </c>
      <c r="D302" s="13">
        <v>4025</v>
      </c>
      <c r="E302" s="13">
        <v>20</v>
      </c>
      <c r="F302" s="13">
        <v>400</v>
      </c>
      <c r="G302" s="13">
        <v>133</v>
      </c>
      <c r="H302" s="13">
        <v>1451</v>
      </c>
      <c r="I302" s="13">
        <v>20</v>
      </c>
      <c r="J302" s="13">
        <v>333</v>
      </c>
      <c r="K302" s="13">
        <v>380</v>
      </c>
      <c r="L302" s="13">
        <v>8056</v>
      </c>
      <c r="M302" s="13">
        <v>909</v>
      </c>
      <c r="N302" s="13">
        <v>406</v>
      </c>
      <c r="O302" s="13">
        <v>26</v>
      </c>
      <c r="P302" s="13">
        <v>1526</v>
      </c>
      <c r="Q302" s="13">
        <v>10</v>
      </c>
      <c r="R302" s="13">
        <v>321</v>
      </c>
      <c r="S302" s="13">
        <v>1315</v>
      </c>
    </row>
    <row r="303" spans="1:19" x14ac:dyDescent="0.3">
      <c r="A303" s="13" t="s">
        <v>331</v>
      </c>
      <c r="B303" s="13">
        <v>4</v>
      </c>
      <c r="C303" s="13">
        <v>239</v>
      </c>
      <c r="D303" s="25">
        <v>7568</v>
      </c>
      <c r="E303" s="13">
        <v>29</v>
      </c>
      <c r="F303" s="13">
        <v>690</v>
      </c>
      <c r="G303" s="13">
        <v>182</v>
      </c>
      <c r="H303" s="25">
        <v>1667</v>
      </c>
      <c r="I303" s="13">
        <v>27</v>
      </c>
      <c r="J303" s="25">
        <v>1115</v>
      </c>
      <c r="K303" s="13">
        <v>498</v>
      </c>
      <c r="L303" s="25">
        <v>12826</v>
      </c>
      <c r="M303" s="13">
        <v>814</v>
      </c>
      <c r="N303" s="13">
        <v>190</v>
      </c>
      <c r="O303" s="13">
        <v>16</v>
      </c>
      <c r="P303" s="25">
        <v>1690</v>
      </c>
      <c r="Q303" s="13">
        <v>5</v>
      </c>
      <c r="R303" s="13">
        <v>96</v>
      </c>
      <c r="S303" s="25">
        <v>1004</v>
      </c>
    </row>
    <row r="304" spans="1:19" x14ac:dyDescent="0.3">
      <c r="A304" s="13" t="s">
        <v>259</v>
      </c>
      <c r="B304" s="13">
        <v>4</v>
      </c>
      <c r="C304" s="13">
        <v>61</v>
      </c>
      <c r="D304" s="13">
        <v>5931</v>
      </c>
      <c r="E304" s="13">
        <v>13</v>
      </c>
      <c r="F304" s="13">
        <v>339</v>
      </c>
      <c r="G304" s="13">
        <v>55</v>
      </c>
      <c r="H304" s="13">
        <v>578</v>
      </c>
      <c r="I304" s="13">
        <v>0</v>
      </c>
      <c r="J304" s="13">
        <v>0</v>
      </c>
      <c r="K304" s="13">
        <v>193</v>
      </c>
      <c r="L304" s="13">
        <v>9127</v>
      </c>
      <c r="M304" s="13">
        <v>278</v>
      </c>
      <c r="N304" s="13">
        <v>73</v>
      </c>
      <c r="O304" s="13">
        <v>54</v>
      </c>
      <c r="P304" s="13">
        <v>2030</v>
      </c>
      <c r="Q304" s="13">
        <v>10</v>
      </c>
      <c r="R304" s="13">
        <v>249</v>
      </c>
      <c r="S304" s="13">
        <v>351</v>
      </c>
    </row>
    <row r="305" spans="1:19" x14ac:dyDescent="0.3">
      <c r="A305" s="13" t="s">
        <v>270</v>
      </c>
      <c r="B305" s="13">
        <v>4</v>
      </c>
      <c r="C305" s="13">
        <v>109</v>
      </c>
      <c r="D305" s="19">
        <v>3156</v>
      </c>
      <c r="E305" s="13">
        <v>5</v>
      </c>
      <c r="F305" s="13">
        <v>90</v>
      </c>
      <c r="G305" s="13">
        <v>39</v>
      </c>
      <c r="H305" s="13">
        <v>629</v>
      </c>
      <c r="I305" s="13">
        <v>0</v>
      </c>
      <c r="J305" s="13">
        <v>0</v>
      </c>
      <c r="K305" s="13">
        <v>172</v>
      </c>
      <c r="L305" s="19">
        <v>4990</v>
      </c>
      <c r="M305" s="13">
        <v>217</v>
      </c>
      <c r="N305" s="13">
        <v>48</v>
      </c>
      <c r="O305" s="13">
        <v>15</v>
      </c>
      <c r="P305" s="19">
        <v>865</v>
      </c>
      <c r="Q305" s="13">
        <v>4</v>
      </c>
      <c r="R305" s="13">
        <v>250</v>
      </c>
      <c r="S305" s="13">
        <v>265</v>
      </c>
    </row>
    <row r="306" spans="1:19" x14ac:dyDescent="0.3">
      <c r="A306" s="13" t="s">
        <v>280</v>
      </c>
      <c r="B306" s="13">
        <v>4</v>
      </c>
      <c r="C306" s="13">
        <v>92</v>
      </c>
      <c r="D306" s="14">
        <v>1942</v>
      </c>
      <c r="E306" s="13">
        <v>35</v>
      </c>
      <c r="F306" s="14">
        <v>1007</v>
      </c>
      <c r="G306" s="13">
        <v>87</v>
      </c>
      <c r="H306" s="14">
        <v>3632</v>
      </c>
      <c r="I306" s="13">
        <v>0</v>
      </c>
      <c r="J306" s="19">
        <v>0</v>
      </c>
      <c r="K306" s="19">
        <v>245</v>
      </c>
      <c r="L306" s="14">
        <v>7025</v>
      </c>
      <c r="M306" s="13">
        <v>300</v>
      </c>
      <c r="N306" s="13">
        <v>53</v>
      </c>
      <c r="O306" s="13">
        <v>28</v>
      </c>
      <c r="P306" s="19">
        <v>424</v>
      </c>
      <c r="Q306" s="13">
        <v>3</v>
      </c>
      <c r="R306" s="13">
        <v>20</v>
      </c>
      <c r="S306" s="13">
        <v>353</v>
      </c>
    </row>
    <row r="307" spans="1:19" x14ac:dyDescent="0.3">
      <c r="A307" s="13" t="s">
        <v>151</v>
      </c>
      <c r="B307" s="13">
        <v>4</v>
      </c>
      <c r="C307" s="13">
        <v>31</v>
      </c>
      <c r="D307" s="13">
        <v>331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43</v>
      </c>
      <c r="L307" s="13">
        <v>900</v>
      </c>
      <c r="M307" s="13">
        <v>344</v>
      </c>
      <c r="N307" s="13">
        <v>14</v>
      </c>
      <c r="O307" s="13">
        <v>12</v>
      </c>
      <c r="P307" s="13">
        <v>569</v>
      </c>
      <c r="Q307" s="13">
        <v>0</v>
      </c>
      <c r="R307" s="13">
        <v>0</v>
      </c>
      <c r="S307" s="13">
        <v>358</v>
      </c>
    </row>
    <row r="308" spans="1:19" x14ac:dyDescent="0.3">
      <c r="A308" s="13" t="s">
        <v>348</v>
      </c>
      <c r="B308" s="13">
        <v>4</v>
      </c>
      <c r="C308" s="13">
        <v>90</v>
      </c>
      <c r="D308" s="25">
        <v>3057</v>
      </c>
      <c r="E308" s="13">
        <v>39</v>
      </c>
      <c r="F308" s="13">
        <v>460</v>
      </c>
      <c r="G308" s="13">
        <v>37</v>
      </c>
      <c r="H308" s="13">
        <v>535</v>
      </c>
      <c r="I308" s="13">
        <v>61</v>
      </c>
      <c r="J308" s="13">
        <v>711</v>
      </c>
      <c r="K308" s="13">
        <v>265</v>
      </c>
      <c r="L308" s="13">
        <v>6588</v>
      </c>
      <c r="M308" s="13">
        <v>270</v>
      </c>
      <c r="N308" s="13">
        <v>18</v>
      </c>
      <c r="O308" s="13">
        <v>23</v>
      </c>
      <c r="P308" s="25">
        <v>1500</v>
      </c>
      <c r="Q308" s="13">
        <v>15</v>
      </c>
      <c r="R308" s="13">
        <v>325</v>
      </c>
      <c r="S308" s="13">
        <v>288</v>
      </c>
    </row>
    <row r="309" spans="1:19" x14ac:dyDescent="0.3">
      <c r="A309" s="13" t="s">
        <v>205</v>
      </c>
      <c r="B309" s="13">
        <v>4</v>
      </c>
      <c r="C309" s="13">
        <v>102</v>
      </c>
      <c r="D309" s="25">
        <v>1381</v>
      </c>
      <c r="E309" s="13">
        <v>25</v>
      </c>
      <c r="F309" s="13">
        <v>174</v>
      </c>
      <c r="G309" s="13">
        <v>7</v>
      </c>
      <c r="H309" s="13">
        <v>24</v>
      </c>
      <c r="I309" s="13">
        <v>6</v>
      </c>
      <c r="J309" s="13">
        <v>92</v>
      </c>
      <c r="K309" s="13">
        <v>158</v>
      </c>
      <c r="L309" s="13">
        <v>2905</v>
      </c>
      <c r="M309" s="13">
        <v>411</v>
      </c>
      <c r="N309" s="13">
        <v>79</v>
      </c>
      <c r="O309" s="13">
        <v>12</v>
      </c>
      <c r="P309" s="25">
        <v>1184</v>
      </c>
      <c r="Q309" s="13">
        <v>6</v>
      </c>
      <c r="R309" s="13">
        <v>50</v>
      </c>
      <c r="S309" s="13">
        <v>490</v>
      </c>
    </row>
    <row r="310" spans="1:19" x14ac:dyDescent="0.3">
      <c r="A310" s="13" t="s">
        <v>123</v>
      </c>
      <c r="B310" s="13">
        <v>4</v>
      </c>
      <c r="C310" s="13">
        <v>76</v>
      </c>
      <c r="D310" s="13">
        <v>1802</v>
      </c>
      <c r="E310" s="13">
        <v>5</v>
      </c>
      <c r="F310" s="13">
        <v>126</v>
      </c>
      <c r="G310" s="13">
        <v>9</v>
      </c>
      <c r="H310" s="13">
        <v>347</v>
      </c>
      <c r="I310" s="13">
        <v>0</v>
      </c>
      <c r="J310" s="13">
        <v>0</v>
      </c>
      <c r="K310" s="13">
        <v>101</v>
      </c>
      <c r="L310" s="13">
        <v>2534</v>
      </c>
      <c r="M310" s="13">
        <v>133</v>
      </c>
      <c r="N310" s="13">
        <v>26</v>
      </c>
      <c r="O310" s="13">
        <v>10</v>
      </c>
      <c r="P310" s="13">
        <v>233</v>
      </c>
      <c r="Q310" s="13">
        <v>1</v>
      </c>
      <c r="R310" s="13">
        <v>26</v>
      </c>
      <c r="S310" s="13">
        <v>159</v>
      </c>
    </row>
    <row r="311" spans="1:19" x14ac:dyDescent="0.3">
      <c r="A311" s="13" t="s">
        <v>186</v>
      </c>
      <c r="B311" s="13">
        <v>4</v>
      </c>
      <c r="C311" s="13">
        <v>64</v>
      </c>
      <c r="D311" s="14">
        <v>1718</v>
      </c>
      <c r="E311" s="13">
        <v>28</v>
      </c>
      <c r="F311" s="13">
        <v>229</v>
      </c>
      <c r="G311" s="13">
        <v>77</v>
      </c>
      <c r="H311" s="13">
        <v>968</v>
      </c>
      <c r="I311" s="13">
        <v>0</v>
      </c>
      <c r="J311" s="13">
        <v>0</v>
      </c>
      <c r="K311" s="13">
        <v>200</v>
      </c>
      <c r="L311" s="14">
        <v>4438</v>
      </c>
      <c r="M311" s="13">
        <v>427</v>
      </c>
      <c r="N311" s="13">
        <v>102</v>
      </c>
      <c r="O311" s="13">
        <v>19</v>
      </c>
      <c r="P311" s="14">
        <v>1205</v>
      </c>
      <c r="Q311" s="13">
        <v>12</v>
      </c>
      <c r="R311" s="13">
        <v>318</v>
      </c>
      <c r="S311" s="13">
        <v>529</v>
      </c>
    </row>
    <row r="312" spans="1:19" s="159" customFormat="1" x14ac:dyDescent="0.3">
      <c r="A312" s="52" t="s">
        <v>1494</v>
      </c>
      <c r="B312" s="138"/>
      <c r="C312" s="165">
        <f t="shared" ref="C312:S312" si="6">SUM(C238:C311)</f>
        <v>10696</v>
      </c>
      <c r="D312" s="165">
        <f t="shared" si="6"/>
        <v>257910</v>
      </c>
      <c r="E312" s="165">
        <f t="shared" si="6"/>
        <v>1794</v>
      </c>
      <c r="F312" s="165">
        <f t="shared" si="6"/>
        <v>28707</v>
      </c>
      <c r="G312" s="76">
        <f t="shared" si="6"/>
        <v>5579</v>
      </c>
      <c r="H312" s="165">
        <f t="shared" si="6"/>
        <v>88292</v>
      </c>
      <c r="I312" s="76">
        <f t="shared" si="6"/>
        <v>2875</v>
      </c>
      <c r="J312" s="165">
        <f t="shared" si="6"/>
        <v>54674</v>
      </c>
      <c r="K312" s="76">
        <f t="shared" si="6"/>
        <v>23749</v>
      </c>
      <c r="L312" s="165">
        <f t="shared" si="6"/>
        <v>519648</v>
      </c>
      <c r="M312" s="76">
        <f t="shared" si="6"/>
        <v>26181</v>
      </c>
      <c r="N312" s="165">
        <f t="shared" si="6"/>
        <v>5932</v>
      </c>
      <c r="O312" s="76">
        <f t="shared" si="6"/>
        <v>2316</v>
      </c>
      <c r="P312" s="165">
        <f t="shared" si="6"/>
        <v>80390</v>
      </c>
      <c r="Q312" s="76">
        <f t="shared" si="6"/>
        <v>489</v>
      </c>
      <c r="R312" s="165">
        <f t="shared" si="6"/>
        <v>9675</v>
      </c>
      <c r="S312" s="76">
        <f t="shared" si="6"/>
        <v>32113</v>
      </c>
    </row>
    <row r="313" spans="1:19" s="159" customFormat="1" x14ac:dyDescent="0.3">
      <c r="A313" s="51" t="s">
        <v>1493</v>
      </c>
      <c r="B313" s="139"/>
      <c r="C313" s="174">
        <f>C312/74</f>
        <v>144.54054054054055</v>
      </c>
      <c r="D313" s="174">
        <f t="shared" ref="D313:S313" si="7">D312/74</f>
        <v>3485.2702702702704</v>
      </c>
      <c r="E313" s="174">
        <f t="shared" si="7"/>
        <v>24.243243243243242</v>
      </c>
      <c r="F313" s="174">
        <f t="shared" si="7"/>
        <v>387.93243243243245</v>
      </c>
      <c r="G313" s="174">
        <f t="shared" si="7"/>
        <v>75.391891891891888</v>
      </c>
      <c r="H313" s="174">
        <f t="shared" si="7"/>
        <v>1193.1351351351352</v>
      </c>
      <c r="I313" s="174">
        <f t="shared" si="7"/>
        <v>38.851351351351354</v>
      </c>
      <c r="J313" s="174">
        <f t="shared" si="7"/>
        <v>738.83783783783781</v>
      </c>
      <c r="K313" s="174">
        <f t="shared" si="7"/>
        <v>320.93243243243245</v>
      </c>
      <c r="L313" s="174">
        <f t="shared" si="7"/>
        <v>7022.27027027027</v>
      </c>
      <c r="M313" s="174">
        <f t="shared" si="7"/>
        <v>353.79729729729729</v>
      </c>
      <c r="N313" s="174">
        <f t="shared" si="7"/>
        <v>80.162162162162161</v>
      </c>
      <c r="O313" s="174">
        <f t="shared" si="7"/>
        <v>31.297297297297298</v>
      </c>
      <c r="P313" s="174">
        <f t="shared" si="7"/>
        <v>1086.3513513513512</v>
      </c>
      <c r="Q313" s="174">
        <f t="shared" si="7"/>
        <v>6.6081081081081079</v>
      </c>
      <c r="R313" s="174">
        <f t="shared" si="7"/>
        <v>130.74324324324326</v>
      </c>
      <c r="S313" s="174">
        <f t="shared" si="7"/>
        <v>433.95945945945948</v>
      </c>
    </row>
    <row r="314" spans="1:19" s="159" customFormat="1" x14ac:dyDescent="0.3">
      <c r="D314" s="162"/>
      <c r="L314" s="162"/>
      <c r="P314" s="162"/>
    </row>
    <row r="315" spans="1:19" x14ac:dyDescent="0.3">
      <c r="A315" s="13" t="s">
        <v>204</v>
      </c>
      <c r="B315" s="13">
        <v>5</v>
      </c>
      <c r="C315" s="13">
        <v>168</v>
      </c>
      <c r="D315" s="25">
        <v>2987</v>
      </c>
      <c r="E315" s="13">
        <v>42</v>
      </c>
      <c r="F315" s="13">
        <v>601</v>
      </c>
      <c r="G315" s="13">
        <v>136</v>
      </c>
      <c r="H315" s="25">
        <v>2356</v>
      </c>
      <c r="I315" s="13">
        <v>0</v>
      </c>
      <c r="J315" s="13">
        <v>0</v>
      </c>
      <c r="K315" s="13">
        <v>346</v>
      </c>
      <c r="L315" s="25">
        <v>5944</v>
      </c>
      <c r="M315" s="13">
        <v>997</v>
      </c>
      <c r="N315" s="13">
        <v>124</v>
      </c>
      <c r="O315" s="13">
        <v>0</v>
      </c>
      <c r="P315" s="13">
        <v>0</v>
      </c>
      <c r="Q315" s="13">
        <v>0</v>
      </c>
      <c r="R315" s="13">
        <v>0</v>
      </c>
      <c r="S315" s="25">
        <v>1121</v>
      </c>
    </row>
    <row r="316" spans="1:19" x14ac:dyDescent="0.3">
      <c r="A316" s="13" t="s">
        <v>316</v>
      </c>
      <c r="B316" s="13">
        <v>5</v>
      </c>
      <c r="C316" s="13">
        <v>182</v>
      </c>
      <c r="D316" s="14">
        <v>13769</v>
      </c>
      <c r="E316" s="13">
        <v>9</v>
      </c>
      <c r="F316" s="13">
        <v>208</v>
      </c>
      <c r="G316" s="13">
        <v>158</v>
      </c>
      <c r="H316" s="25">
        <v>5032</v>
      </c>
      <c r="I316" s="13">
        <v>112</v>
      </c>
      <c r="J316" s="25">
        <v>3219</v>
      </c>
      <c r="K316" s="13">
        <v>470</v>
      </c>
      <c r="L316" s="14">
        <v>24599</v>
      </c>
      <c r="M316" s="13">
        <v>708</v>
      </c>
      <c r="N316" s="13">
        <v>0</v>
      </c>
      <c r="O316" s="13">
        <v>9</v>
      </c>
      <c r="P316" s="14">
        <v>2371</v>
      </c>
      <c r="Q316" s="13">
        <v>0</v>
      </c>
      <c r="R316" s="13">
        <v>0</v>
      </c>
      <c r="S316" s="13">
        <v>708</v>
      </c>
    </row>
    <row r="317" spans="1:19" x14ac:dyDescent="0.3">
      <c r="A317" s="13" t="s">
        <v>314</v>
      </c>
      <c r="B317" s="13">
        <v>5</v>
      </c>
      <c r="C317" s="13">
        <v>418</v>
      </c>
      <c r="D317" s="14">
        <v>13400</v>
      </c>
      <c r="E317" s="13">
        <v>44</v>
      </c>
      <c r="F317" s="13">
        <v>314</v>
      </c>
      <c r="G317" s="13">
        <v>126</v>
      </c>
      <c r="H317" s="14">
        <v>2677</v>
      </c>
      <c r="I317" s="13">
        <v>81</v>
      </c>
      <c r="J317" s="13">
        <v>737</v>
      </c>
      <c r="K317" s="13">
        <v>773</v>
      </c>
      <c r="L317" s="14">
        <v>23561</v>
      </c>
      <c r="M317" s="13">
        <v>840</v>
      </c>
      <c r="N317" s="13">
        <v>78</v>
      </c>
      <c r="O317" s="13">
        <v>92</v>
      </c>
      <c r="P317" s="25">
        <v>6223</v>
      </c>
      <c r="Q317" s="13">
        <v>12</v>
      </c>
      <c r="R317" s="13">
        <v>210</v>
      </c>
      <c r="S317" s="13">
        <v>918</v>
      </c>
    </row>
    <row r="318" spans="1:19" x14ac:dyDescent="0.3">
      <c r="A318" s="13" t="s">
        <v>52</v>
      </c>
      <c r="B318" s="13">
        <v>5</v>
      </c>
      <c r="C318" s="13">
        <v>223</v>
      </c>
      <c r="D318" s="25">
        <v>2344</v>
      </c>
      <c r="E318" s="13">
        <v>11</v>
      </c>
      <c r="F318" s="13">
        <v>51</v>
      </c>
      <c r="G318" s="13">
        <v>224</v>
      </c>
      <c r="H318" s="25">
        <v>3093</v>
      </c>
      <c r="I318" s="13">
        <v>154</v>
      </c>
      <c r="J318" s="25">
        <v>6119</v>
      </c>
      <c r="K318" s="13">
        <v>668</v>
      </c>
      <c r="L318" s="25">
        <v>15113</v>
      </c>
      <c r="M318" s="13">
        <v>258</v>
      </c>
      <c r="N318" s="13">
        <v>0</v>
      </c>
      <c r="O318" s="13">
        <v>56</v>
      </c>
      <c r="P318" s="25">
        <v>3506</v>
      </c>
      <c r="Q318" s="13">
        <v>0</v>
      </c>
      <c r="R318" s="13">
        <v>0</v>
      </c>
      <c r="S318" s="13">
        <v>258</v>
      </c>
    </row>
    <row r="319" spans="1:19" x14ac:dyDescent="0.3">
      <c r="A319" s="13" t="s">
        <v>198</v>
      </c>
      <c r="B319" s="13">
        <v>5</v>
      </c>
      <c r="C319" s="13">
        <v>103</v>
      </c>
      <c r="D319" s="25">
        <v>5118</v>
      </c>
      <c r="E319" s="13">
        <v>1</v>
      </c>
      <c r="F319" s="25">
        <v>1000</v>
      </c>
      <c r="G319" s="13">
        <v>110</v>
      </c>
      <c r="H319" s="25">
        <v>1287</v>
      </c>
      <c r="I319" s="13">
        <v>1</v>
      </c>
      <c r="J319" s="13">
        <v>800</v>
      </c>
      <c r="K319" s="13">
        <v>232</v>
      </c>
      <c r="L319" s="25">
        <v>9688</v>
      </c>
      <c r="M319" s="13">
        <v>406</v>
      </c>
      <c r="N319" s="13">
        <v>105</v>
      </c>
      <c r="O319" s="13">
        <v>12</v>
      </c>
      <c r="P319" s="25">
        <v>1224</v>
      </c>
      <c r="Q319" s="13">
        <v>5</v>
      </c>
      <c r="R319" s="13">
        <v>259</v>
      </c>
      <c r="S319" s="13">
        <v>511</v>
      </c>
    </row>
    <row r="320" spans="1:19" x14ac:dyDescent="0.3">
      <c r="A320" s="13" t="s">
        <v>344</v>
      </c>
      <c r="B320" s="13">
        <v>5</v>
      </c>
      <c r="C320" s="13">
        <v>301</v>
      </c>
      <c r="D320" s="13">
        <v>8605</v>
      </c>
      <c r="E320" s="13">
        <v>19</v>
      </c>
      <c r="F320" s="13">
        <v>152</v>
      </c>
      <c r="G320" s="13">
        <v>247</v>
      </c>
      <c r="H320" s="13">
        <v>3341</v>
      </c>
      <c r="I320" s="13">
        <v>36</v>
      </c>
      <c r="J320" s="13">
        <v>1577</v>
      </c>
      <c r="K320" s="13">
        <v>662</v>
      </c>
      <c r="L320" s="19">
        <v>16495</v>
      </c>
      <c r="M320" s="13">
        <v>944</v>
      </c>
      <c r="N320" s="13">
        <v>0</v>
      </c>
      <c r="O320" s="13">
        <v>49</v>
      </c>
      <c r="P320" s="13">
        <v>2798</v>
      </c>
      <c r="Q320" s="13">
        <v>10</v>
      </c>
      <c r="R320" s="13">
        <v>22</v>
      </c>
      <c r="S320" s="13">
        <v>944</v>
      </c>
    </row>
    <row r="321" spans="1:19" x14ac:dyDescent="0.3">
      <c r="A321" s="13" t="s">
        <v>382</v>
      </c>
      <c r="B321" s="13">
        <v>5</v>
      </c>
      <c r="C321" s="13">
        <v>444</v>
      </c>
      <c r="D321" s="13">
        <v>8162</v>
      </c>
      <c r="E321" s="13">
        <v>1</v>
      </c>
      <c r="F321" s="13">
        <v>3</v>
      </c>
      <c r="G321" s="13">
        <v>55</v>
      </c>
      <c r="H321" s="13">
        <v>642</v>
      </c>
      <c r="I321" s="13">
        <v>0</v>
      </c>
      <c r="J321" s="13">
        <v>0</v>
      </c>
      <c r="K321" s="13">
        <v>610</v>
      </c>
      <c r="L321" s="13">
        <v>21743</v>
      </c>
      <c r="M321" s="13">
        <v>1257</v>
      </c>
      <c r="N321" s="13">
        <v>79</v>
      </c>
      <c r="O321" s="13">
        <v>110</v>
      </c>
      <c r="P321" s="13">
        <v>12936</v>
      </c>
      <c r="Q321" s="13">
        <v>0</v>
      </c>
      <c r="R321" s="13">
        <v>0</v>
      </c>
      <c r="S321" s="13">
        <v>1336</v>
      </c>
    </row>
    <row r="322" spans="1:19" x14ac:dyDescent="0.3">
      <c r="A322" s="13" t="s">
        <v>302</v>
      </c>
      <c r="B322" s="13">
        <v>5</v>
      </c>
      <c r="C322" s="13">
        <v>262</v>
      </c>
      <c r="D322" s="14">
        <v>6796</v>
      </c>
      <c r="E322" s="13">
        <v>74</v>
      </c>
      <c r="F322" s="13">
        <v>678</v>
      </c>
      <c r="G322" s="13">
        <v>107</v>
      </c>
      <c r="H322" s="14">
        <v>1220</v>
      </c>
      <c r="I322" s="13">
        <v>0</v>
      </c>
      <c r="J322" s="13">
        <v>0</v>
      </c>
      <c r="K322" s="13">
        <v>515</v>
      </c>
      <c r="L322" s="14">
        <v>11209</v>
      </c>
      <c r="M322" s="25">
        <v>1325</v>
      </c>
      <c r="N322" s="13">
        <v>257</v>
      </c>
      <c r="O322" s="13">
        <v>48</v>
      </c>
      <c r="P322" s="25">
        <v>2163</v>
      </c>
      <c r="Q322" s="13">
        <v>24</v>
      </c>
      <c r="R322" s="13">
        <v>352</v>
      </c>
      <c r="S322" s="25">
        <v>1582</v>
      </c>
    </row>
    <row r="323" spans="1:19" x14ac:dyDescent="0.3">
      <c r="A323" s="13" t="s">
        <v>385</v>
      </c>
      <c r="B323" s="13">
        <v>5</v>
      </c>
      <c r="C323" s="13">
        <v>161</v>
      </c>
      <c r="D323" s="14">
        <v>2894</v>
      </c>
      <c r="E323" s="13">
        <v>10</v>
      </c>
      <c r="F323" s="13">
        <v>149</v>
      </c>
      <c r="G323" s="13">
        <v>76</v>
      </c>
      <c r="H323" s="19">
        <v>411</v>
      </c>
      <c r="I323" s="13">
        <v>64</v>
      </c>
      <c r="J323" s="13">
        <v>491</v>
      </c>
      <c r="K323" s="13">
        <v>319</v>
      </c>
      <c r="L323" s="25">
        <v>4276</v>
      </c>
      <c r="M323" s="13">
        <v>184</v>
      </c>
      <c r="N323" s="13">
        <v>0</v>
      </c>
      <c r="O323" s="13">
        <v>8</v>
      </c>
      <c r="P323" s="13">
        <v>331</v>
      </c>
      <c r="Q323" s="13">
        <v>0</v>
      </c>
      <c r="R323" s="13">
        <v>0</v>
      </c>
      <c r="S323" s="13">
        <v>184</v>
      </c>
    </row>
    <row r="324" spans="1:19" x14ac:dyDescent="0.3">
      <c r="A324" s="13" t="s">
        <v>59</v>
      </c>
      <c r="B324" s="13">
        <v>5</v>
      </c>
      <c r="C324" s="13">
        <v>92</v>
      </c>
      <c r="D324" s="14">
        <v>1044</v>
      </c>
      <c r="E324" s="13">
        <v>3</v>
      </c>
      <c r="F324" s="19">
        <v>31</v>
      </c>
      <c r="G324" s="13">
        <v>20</v>
      </c>
      <c r="H324" s="19">
        <v>151</v>
      </c>
      <c r="I324" s="13">
        <v>34</v>
      </c>
      <c r="J324" s="14">
        <v>1555</v>
      </c>
      <c r="K324" s="13">
        <v>178</v>
      </c>
      <c r="L324" s="14">
        <v>3438</v>
      </c>
      <c r="M324" s="13">
        <v>353</v>
      </c>
      <c r="N324" s="13">
        <v>125</v>
      </c>
      <c r="O324" s="13">
        <v>27</v>
      </c>
      <c r="P324" s="19">
        <v>643</v>
      </c>
      <c r="Q324" s="13">
        <v>2</v>
      </c>
      <c r="R324" s="13">
        <v>14</v>
      </c>
      <c r="S324" s="13">
        <v>478</v>
      </c>
    </row>
    <row r="325" spans="1:19" x14ac:dyDescent="0.3">
      <c r="A325" s="13" t="s">
        <v>340</v>
      </c>
      <c r="B325" s="13">
        <v>5</v>
      </c>
      <c r="C325" s="13">
        <v>72</v>
      </c>
      <c r="D325" s="25">
        <v>6712</v>
      </c>
      <c r="E325" s="13">
        <v>38</v>
      </c>
      <c r="F325" s="13">
        <v>919</v>
      </c>
      <c r="G325" s="13">
        <v>447</v>
      </c>
      <c r="H325" s="25">
        <v>12981</v>
      </c>
      <c r="I325" s="13">
        <v>198</v>
      </c>
      <c r="J325" s="25">
        <v>5371</v>
      </c>
      <c r="K325" s="13">
        <v>824</v>
      </c>
      <c r="L325" s="13">
        <v>31228</v>
      </c>
      <c r="M325" s="25">
        <v>2435</v>
      </c>
      <c r="N325" s="13">
        <v>554</v>
      </c>
      <c r="O325" s="13">
        <v>61</v>
      </c>
      <c r="P325" s="25">
        <v>4043</v>
      </c>
      <c r="Q325" s="13">
        <v>8</v>
      </c>
      <c r="R325" s="25">
        <v>1202</v>
      </c>
      <c r="S325" s="13">
        <v>2989</v>
      </c>
    </row>
    <row r="326" spans="1:19" x14ac:dyDescent="0.3">
      <c r="A326" s="13" t="s">
        <v>256</v>
      </c>
      <c r="B326" s="13">
        <v>5</v>
      </c>
      <c r="C326" s="13">
        <v>208</v>
      </c>
      <c r="D326" s="14">
        <v>3583</v>
      </c>
      <c r="E326" s="13">
        <v>30</v>
      </c>
      <c r="F326" s="13">
        <v>252</v>
      </c>
      <c r="G326" s="13">
        <v>157</v>
      </c>
      <c r="H326" s="14">
        <v>1118</v>
      </c>
      <c r="I326" s="13">
        <v>0</v>
      </c>
      <c r="J326" s="19">
        <v>0</v>
      </c>
      <c r="K326" s="13">
        <v>449</v>
      </c>
      <c r="L326" s="14">
        <v>6403</v>
      </c>
      <c r="M326" s="13">
        <v>405</v>
      </c>
      <c r="N326" s="13">
        <v>36</v>
      </c>
      <c r="O326" s="13">
        <v>45</v>
      </c>
      <c r="P326" s="25">
        <v>1338</v>
      </c>
      <c r="Q326" s="13">
        <v>9</v>
      </c>
      <c r="R326" s="13">
        <v>112</v>
      </c>
      <c r="S326" s="13">
        <v>441</v>
      </c>
    </row>
    <row r="327" spans="1:19" x14ac:dyDescent="0.3">
      <c r="A327" s="13" t="s">
        <v>330</v>
      </c>
      <c r="B327" s="13">
        <v>5</v>
      </c>
      <c r="C327" s="13">
        <v>178</v>
      </c>
      <c r="D327" s="25">
        <v>5106</v>
      </c>
      <c r="E327" s="13">
        <v>14</v>
      </c>
      <c r="F327" s="13">
        <v>184</v>
      </c>
      <c r="G327" s="13">
        <v>46</v>
      </c>
      <c r="H327" s="13">
        <v>373</v>
      </c>
      <c r="I327" s="13">
        <v>0</v>
      </c>
      <c r="J327" s="13">
        <v>0</v>
      </c>
      <c r="K327" s="13">
        <v>261</v>
      </c>
      <c r="L327" s="19">
        <v>7702</v>
      </c>
      <c r="M327" s="13">
        <v>434</v>
      </c>
      <c r="N327" s="13">
        <v>102</v>
      </c>
      <c r="O327" s="13">
        <v>23</v>
      </c>
      <c r="P327" s="13">
        <v>2039</v>
      </c>
      <c r="Q327" s="13">
        <v>0</v>
      </c>
      <c r="R327" s="13">
        <v>0</v>
      </c>
      <c r="S327" s="13">
        <v>536</v>
      </c>
    </row>
    <row r="328" spans="1:19" x14ac:dyDescent="0.3">
      <c r="A328" s="13" t="s">
        <v>58</v>
      </c>
      <c r="B328" s="13">
        <v>5</v>
      </c>
      <c r="C328" s="13">
        <v>109</v>
      </c>
      <c r="D328" s="25">
        <v>1101</v>
      </c>
      <c r="E328" s="13">
        <v>19</v>
      </c>
      <c r="F328" s="13">
        <v>46</v>
      </c>
      <c r="G328" s="13">
        <v>200</v>
      </c>
      <c r="H328" s="25">
        <v>2300</v>
      </c>
      <c r="I328" s="13">
        <v>0</v>
      </c>
      <c r="J328" s="13">
        <v>0</v>
      </c>
      <c r="K328" s="13">
        <v>343</v>
      </c>
      <c r="L328" s="14">
        <v>3815</v>
      </c>
      <c r="M328" s="13">
        <v>534</v>
      </c>
      <c r="N328" s="13">
        <v>44</v>
      </c>
      <c r="O328" s="13">
        <v>13</v>
      </c>
      <c r="P328" s="13">
        <v>325</v>
      </c>
      <c r="Q328" s="13">
        <v>2</v>
      </c>
      <c r="R328" s="13">
        <v>43</v>
      </c>
      <c r="S328" s="13">
        <v>578</v>
      </c>
    </row>
    <row r="329" spans="1:19" x14ac:dyDescent="0.3">
      <c r="A329" s="13" t="s">
        <v>370</v>
      </c>
      <c r="B329" s="13">
        <v>5</v>
      </c>
      <c r="C329" s="13">
        <v>403</v>
      </c>
      <c r="D329" s="25">
        <v>10347</v>
      </c>
      <c r="E329" s="13">
        <v>36</v>
      </c>
      <c r="F329" s="25">
        <v>2298</v>
      </c>
      <c r="G329" s="13">
        <v>203</v>
      </c>
      <c r="H329" s="25">
        <v>6800</v>
      </c>
      <c r="I329" s="13">
        <v>0</v>
      </c>
      <c r="J329" s="13">
        <v>0</v>
      </c>
      <c r="K329" s="13">
        <v>642</v>
      </c>
      <c r="L329" s="25">
        <v>19445</v>
      </c>
      <c r="M329" s="13">
        <v>0</v>
      </c>
      <c r="N329" s="13">
        <v>0</v>
      </c>
      <c r="O329" s="13">
        <v>0</v>
      </c>
      <c r="P329" s="13">
        <v>0</v>
      </c>
      <c r="Q329" s="13">
        <v>0</v>
      </c>
      <c r="R329" s="13">
        <v>0</v>
      </c>
      <c r="S329" s="13">
        <v>0</v>
      </c>
    </row>
    <row r="330" spans="1:19" x14ac:dyDescent="0.3">
      <c r="A330" s="13" t="s">
        <v>199</v>
      </c>
      <c r="B330" s="13">
        <v>5</v>
      </c>
      <c r="C330" s="13">
        <v>210</v>
      </c>
      <c r="D330" s="25">
        <v>8987</v>
      </c>
      <c r="E330" s="13">
        <v>46</v>
      </c>
      <c r="F330" s="13">
        <v>372</v>
      </c>
      <c r="G330" s="13">
        <v>282</v>
      </c>
      <c r="H330" s="25">
        <v>2222</v>
      </c>
      <c r="I330" s="13">
        <v>52</v>
      </c>
      <c r="J330" s="13">
        <v>432</v>
      </c>
      <c r="K330" s="13">
        <v>666</v>
      </c>
      <c r="L330" s="25">
        <v>15703</v>
      </c>
      <c r="M330" s="13">
        <v>610</v>
      </c>
      <c r="N330" s="13">
        <v>267</v>
      </c>
      <c r="O330" s="13">
        <v>62</v>
      </c>
      <c r="P330" s="25">
        <v>3544</v>
      </c>
      <c r="Q330" s="13">
        <v>14</v>
      </c>
      <c r="R330" s="13">
        <v>146</v>
      </c>
      <c r="S330" s="13">
        <v>877</v>
      </c>
    </row>
    <row r="331" spans="1:19" x14ac:dyDescent="0.3">
      <c r="A331" s="13" t="s">
        <v>281</v>
      </c>
      <c r="B331" s="13">
        <v>5</v>
      </c>
      <c r="C331" s="13">
        <v>212</v>
      </c>
      <c r="D331" s="25">
        <v>5322</v>
      </c>
      <c r="E331" s="13">
        <v>34</v>
      </c>
      <c r="F331" s="13">
        <v>364</v>
      </c>
      <c r="G331" s="13">
        <v>75</v>
      </c>
      <c r="H331" s="13">
        <v>648</v>
      </c>
      <c r="I331" s="13">
        <v>0</v>
      </c>
      <c r="J331" s="13">
        <v>0</v>
      </c>
      <c r="K331" s="13">
        <v>382</v>
      </c>
      <c r="L331" s="25">
        <v>7781</v>
      </c>
      <c r="M331" s="13">
        <v>627</v>
      </c>
      <c r="N331" s="13">
        <v>155</v>
      </c>
      <c r="O331" s="13">
        <v>54</v>
      </c>
      <c r="P331" s="25">
        <v>1382</v>
      </c>
      <c r="Q331" s="13">
        <v>7</v>
      </c>
      <c r="R331" s="13">
        <v>65</v>
      </c>
      <c r="S331" s="13">
        <v>782</v>
      </c>
    </row>
    <row r="332" spans="1:19" x14ac:dyDescent="0.3">
      <c r="A332" s="13" t="s">
        <v>368</v>
      </c>
      <c r="B332" s="13">
        <v>5</v>
      </c>
      <c r="C332" s="13">
        <v>122</v>
      </c>
      <c r="D332" s="14">
        <v>4024</v>
      </c>
      <c r="E332" s="13">
        <v>9</v>
      </c>
      <c r="F332" s="13">
        <v>98</v>
      </c>
      <c r="G332" s="13">
        <v>85</v>
      </c>
      <c r="H332" s="14">
        <v>1355</v>
      </c>
      <c r="I332" s="13">
        <v>0</v>
      </c>
      <c r="J332" s="13">
        <v>0</v>
      </c>
      <c r="K332" s="13">
        <v>258</v>
      </c>
      <c r="L332" s="25">
        <v>7737</v>
      </c>
      <c r="M332" s="13">
        <v>309</v>
      </c>
      <c r="N332" s="13">
        <v>90</v>
      </c>
      <c r="O332" s="13">
        <v>33</v>
      </c>
      <c r="P332" s="25">
        <v>2077</v>
      </c>
      <c r="Q332" s="13">
        <v>9</v>
      </c>
      <c r="R332" s="13">
        <v>183</v>
      </c>
      <c r="S332" s="13">
        <v>399</v>
      </c>
    </row>
    <row r="333" spans="1:19" x14ac:dyDescent="0.3">
      <c r="A333" s="13" t="s">
        <v>308</v>
      </c>
      <c r="B333" s="13">
        <v>5</v>
      </c>
      <c r="C333" s="13">
        <v>232</v>
      </c>
      <c r="D333" s="25">
        <v>8483</v>
      </c>
      <c r="E333" s="13">
        <v>45</v>
      </c>
      <c r="F333" s="25">
        <v>1876</v>
      </c>
      <c r="G333" s="13">
        <v>90</v>
      </c>
      <c r="H333" s="25">
        <v>2011</v>
      </c>
      <c r="I333" s="13">
        <v>260</v>
      </c>
      <c r="J333" s="25">
        <v>1263</v>
      </c>
      <c r="K333" s="13">
        <v>664</v>
      </c>
      <c r="L333" s="25">
        <v>14841</v>
      </c>
      <c r="M333" s="13">
        <v>560</v>
      </c>
      <c r="N333" s="13">
        <v>55</v>
      </c>
      <c r="O333" s="13">
        <v>27</v>
      </c>
      <c r="P333" s="25">
        <v>1103</v>
      </c>
      <c r="Q333" s="13">
        <v>10</v>
      </c>
      <c r="R333" s="13">
        <v>105</v>
      </c>
      <c r="S333" s="13">
        <v>615</v>
      </c>
    </row>
    <row r="334" spans="1:19" x14ac:dyDescent="0.3">
      <c r="A334" s="13" t="s">
        <v>157</v>
      </c>
      <c r="B334" s="13">
        <v>5</v>
      </c>
      <c r="C334" s="13">
        <v>96</v>
      </c>
      <c r="D334" s="25">
        <v>2652</v>
      </c>
      <c r="E334" s="13">
        <v>16</v>
      </c>
      <c r="F334" s="13">
        <v>90</v>
      </c>
      <c r="G334" s="13">
        <v>31</v>
      </c>
      <c r="H334" s="19">
        <v>956</v>
      </c>
      <c r="I334" s="13">
        <v>17</v>
      </c>
      <c r="J334" s="13">
        <v>987</v>
      </c>
      <c r="K334" s="13">
        <v>170</v>
      </c>
      <c r="L334" s="14">
        <v>5015</v>
      </c>
      <c r="M334" s="13">
        <v>92</v>
      </c>
      <c r="N334" s="13">
        <v>48</v>
      </c>
      <c r="O334" s="13">
        <v>6</v>
      </c>
      <c r="P334" s="13">
        <v>280</v>
      </c>
      <c r="Q334" s="13">
        <v>4</v>
      </c>
      <c r="R334" s="13">
        <v>50</v>
      </c>
      <c r="S334" s="13">
        <v>140</v>
      </c>
    </row>
    <row r="335" spans="1:19" x14ac:dyDescent="0.3">
      <c r="A335" s="13" t="s">
        <v>164</v>
      </c>
      <c r="B335" s="13">
        <v>5</v>
      </c>
      <c r="C335" s="13">
        <v>131</v>
      </c>
      <c r="D335" s="14">
        <v>2206</v>
      </c>
      <c r="E335" s="13">
        <v>0</v>
      </c>
      <c r="F335" s="13">
        <v>0</v>
      </c>
      <c r="G335" s="13">
        <v>27</v>
      </c>
      <c r="H335" s="19">
        <v>825</v>
      </c>
      <c r="I335" s="13">
        <v>0</v>
      </c>
      <c r="J335" s="13">
        <v>0</v>
      </c>
      <c r="K335" s="13">
        <v>172</v>
      </c>
      <c r="L335" s="25">
        <v>3477</v>
      </c>
      <c r="M335" s="13">
        <v>302</v>
      </c>
      <c r="N335" s="13">
        <v>0</v>
      </c>
      <c r="O335" s="13">
        <v>14</v>
      </c>
      <c r="P335" s="19">
        <v>446</v>
      </c>
      <c r="Q335" s="13">
        <v>0</v>
      </c>
      <c r="R335" s="13">
        <v>0</v>
      </c>
      <c r="S335" s="13">
        <v>302</v>
      </c>
    </row>
    <row r="336" spans="1:19" x14ac:dyDescent="0.3">
      <c r="A336" s="13" t="s">
        <v>20</v>
      </c>
      <c r="B336" s="13">
        <v>5</v>
      </c>
      <c r="C336" s="13">
        <v>6</v>
      </c>
      <c r="D336" s="13">
        <v>80</v>
      </c>
      <c r="E336" s="13">
        <v>0</v>
      </c>
      <c r="F336" s="13">
        <v>0</v>
      </c>
      <c r="G336" s="13">
        <v>9</v>
      </c>
      <c r="H336" s="13">
        <v>42</v>
      </c>
      <c r="I336" s="13">
        <v>1</v>
      </c>
      <c r="J336" s="13">
        <v>39</v>
      </c>
      <c r="K336" s="13">
        <v>16</v>
      </c>
      <c r="L336" s="13">
        <v>161</v>
      </c>
      <c r="M336" s="13">
        <v>0</v>
      </c>
      <c r="N336" s="13">
        <v>0</v>
      </c>
      <c r="O336" s="13">
        <v>0</v>
      </c>
      <c r="P336" s="13">
        <v>0</v>
      </c>
      <c r="Q336" s="13">
        <v>0</v>
      </c>
      <c r="R336" s="13">
        <v>0</v>
      </c>
      <c r="S336" s="13">
        <v>0</v>
      </c>
    </row>
    <row r="337" spans="1:19" x14ac:dyDescent="0.3">
      <c r="A337" s="13" t="s">
        <v>192</v>
      </c>
      <c r="B337" s="13">
        <v>5</v>
      </c>
      <c r="C337" s="13">
        <v>117</v>
      </c>
      <c r="D337" s="14">
        <v>6024</v>
      </c>
      <c r="E337" s="13">
        <v>1</v>
      </c>
      <c r="F337" s="13">
        <v>419</v>
      </c>
      <c r="G337" s="13">
        <v>34</v>
      </c>
      <c r="H337" s="19">
        <v>977</v>
      </c>
      <c r="I337" s="13">
        <v>1</v>
      </c>
      <c r="J337" s="13">
        <v>268</v>
      </c>
      <c r="K337" s="13">
        <v>178</v>
      </c>
      <c r="L337" s="14">
        <v>9211</v>
      </c>
      <c r="M337" s="25">
        <v>1898</v>
      </c>
      <c r="N337" s="13">
        <v>419</v>
      </c>
      <c r="O337" s="13">
        <v>21</v>
      </c>
      <c r="P337" s="14">
        <v>1462</v>
      </c>
      <c r="Q337" s="13">
        <v>4</v>
      </c>
      <c r="R337" s="13">
        <v>61</v>
      </c>
      <c r="S337" s="25">
        <v>2317</v>
      </c>
    </row>
    <row r="338" spans="1:19" x14ac:dyDescent="0.3">
      <c r="A338" s="13" t="s">
        <v>287</v>
      </c>
      <c r="B338" s="13">
        <v>5</v>
      </c>
      <c r="C338" s="13">
        <v>131</v>
      </c>
      <c r="D338" s="19">
        <v>4731</v>
      </c>
      <c r="E338" s="13">
        <v>3</v>
      </c>
      <c r="F338" s="13">
        <v>88</v>
      </c>
      <c r="G338" s="13">
        <v>186</v>
      </c>
      <c r="H338" s="19">
        <v>2209</v>
      </c>
      <c r="I338" s="13">
        <v>4</v>
      </c>
      <c r="J338" s="13">
        <v>515</v>
      </c>
      <c r="K338" s="13">
        <v>324</v>
      </c>
      <c r="L338" s="19">
        <v>7543</v>
      </c>
      <c r="M338" s="13">
        <v>355</v>
      </c>
      <c r="N338" s="13">
        <v>0</v>
      </c>
      <c r="O338" s="13">
        <v>0</v>
      </c>
      <c r="P338" s="19">
        <v>0</v>
      </c>
      <c r="Q338" s="13">
        <v>0</v>
      </c>
      <c r="R338" s="13">
        <v>0</v>
      </c>
      <c r="S338" s="13">
        <v>355</v>
      </c>
    </row>
    <row r="339" spans="1:19" x14ac:dyDescent="0.3">
      <c r="A339" s="13" t="s">
        <v>326</v>
      </c>
      <c r="B339" s="13">
        <v>5</v>
      </c>
      <c r="C339" s="13">
        <v>232</v>
      </c>
      <c r="D339" s="25">
        <v>3335</v>
      </c>
      <c r="E339" s="13">
        <v>57</v>
      </c>
      <c r="F339" s="13">
        <v>959</v>
      </c>
      <c r="G339" s="13">
        <v>141</v>
      </c>
      <c r="H339" s="25">
        <v>1390</v>
      </c>
      <c r="I339" s="13">
        <v>0</v>
      </c>
      <c r="J339" s="13">
        <v>0</v>
      </c>
      <c r="K339" s="13">
        <v>430</v>
      </c>
      <c r="L339" s="25">
        <v>5684</v>
      </c>
      <c r="M339" s="13">
        <v>0</v>
      </c>
      <c r="N339" s="13">
        <v>0</v>
      </c>
      <c r="O339" s="13">
        <v>0</v>
      </c>
      <c r="P339" s="13">
        <v>0</v>
      </c>
      <c r="Q339" s="13">
        <v>0</v>
      </c>
      <c r="R339" s="13">
        <v>0</v>
      </c>
      <c r="S339" s="13">
        <v>0</v>
      </c>
    </row>
    <row r="340" spans="1:19" x14ac:dyDescent="0.3">
      <c r="A340" s="13" t="s">
        <v>74</v>
      </c>
      <c r="B340" s="13">
        <v>5</v>
      </c>
      <c r="C340" s="13">
        <v>150</v>
      </c>
      <c r="D340" s="14">
        <v>4602</v>
      </c>
      <c r="E340" s="13">
        <v>1</v>
      </c>
      <c r="F340" s="13">
        <v>25</v>
      </c>
      <c r="G340" s="13">
        <v>24</v>
      </c>
      <c r="H340" s="13">
        <v>911</v>
      </c>
      <c r="I340" s="13">
        <v>0</v>
      </c>
      <c r="J340" s="13">
        <v>0</v>
      </c>
      <c r="K340" s="13">
        <v>175</v>
      </c>
      <c r="L340" s="14">
        <v>5538</v>
      </c>
      <c r="M340" s="13">
        <v>0</v>
      </c>
      <c r="N340" s="13">
        <v>0</v>
      </c>
      <c r="O340" s="13">
        <v>0</v>
      </c>
      <c r="P340" s="19">
        <v>0</v>
      </c>
      <c r="Q340" s="13">
        <v>0</v>
      </c>
      <c r="R340" s="13">
        <v>0</v>
      </c>
      <c r="S340" s="13">
        <v>0</v>
      </c>
    </row>
    <row r="341" spans="1:19" x14ac:dyDescent="0.3">
      <c r="A341" s="13" t="s">
        <v>374</v>
      </c>
      <c r="B341" s="13">
        <v>5</v>
      </c>
      <c r="C341" s="13">
        <v>128</v>
      </c>
      <c r="D341" s="25">
        <v>10474</v>
      </c>
      <c r="E341" s="13">
        <v>13</v>
      </c>
      <c r="F341" s="13">
        <v>107</v>
      </c>
      <c r="G341" s="13">
        <v>89</v>
      </c>
      <c r="H341" s="25">
        <v>1714</v>
      </c>
      <c r="I341" s="13">
        <v>158</v>
      </c>
      <c r="J341" s="25">
        <v>4071</v>
      </c>
      <c r="K341" s="13">
        <v>431</v>
      </c>
      <c r="L341" s="25">
        <v>18325</v>
      </c>
      <c r="M341" s="13">
        <v>730</v>
      </c>
      <c r="N341" s="13">
        <v>210</v>
      </c>
      <c r="O341" s="13">
        <v>39</v>
      </c>
      <c r="P341" s="25">
        <v>1931</v>
      </c>
      <c r="Q341" s="13">
        <v>4</v>
      </c>
      <c r="R341" s="13">
        <v>28</v>
      </c>
      <c r="S341" s="13">
        <v>940</v>
      </c>
    </row>
    <row r="342" spans="1:19" x14ac:dyDescent="0.3">
      <c r="A342" s="13" t="s">
        <v>320</v>
      </c>
      <c r="B342" s="13">
        <v>5</v>
      </c>
      <c r="C342" s="13">
        <v>199</v>
      </c>
      <c r="D342" s="25">
        <v>14055</v>
      </c>
      <c r="E342" s="13">
        <v>46</v>
      </c>
      <c r="F342" s="13">
        <v>380</v>
      </c>
      <c r="G342" s="13">
        <v>288</v>
      </c>
      <c r="H342" s="25">
        <v>5670</v>
      </c>
      <c r="I342" s="13">
        <v>8</v>
      </c>
      <c r="J342" s="25">
        <v>5183</v>
      </c>
      <c r="K342" s="13">
        <v>583</v>
      </c>
      <c r="L342" s="25">
        <v>26959</v>
      </c>
      <c r="M342" s="13">
        <v>958</v>
      </c>
      <c r="N342" s="13">
        <v>233</v>
      </c>
      <c r="O342" s="13">
        <v>32</v>
      </c>
      <c r="P342" s="25">
        <v>1539</v>
      </c>
      <c r="Q342" s="13">
        <v>10</v>
      </c>
      <c r="R342" s="13">
        <v>132</v>
      </c>
      <c r="S342" s="25">
        <v>1191</v>
      </c>
    </row>
    <row r="343" spans="1:19" x14ac:dyDescent="0.3">
      <c r="A343" s="13" t="s">
        <v>185</v>
      </c>
      <c r="B343" s="13">
        <v>5</v>
      </c>
      <c r="C343" s="13">
        <v>64</v>
      </c>
      <c r="D343" s="25">
        <v>1165</v>
      </c>
      <c r="E343" s="13">
        <v>0</v>
      </c>
      <c r="F343" s="13">
        <v>0</v>
      </c>
      <c r="G343" s="13">
        <v>42</v>
      </c>
      <c r="H343" s="13">
        <v>737</v>
      </c>
      <c r="I343" s="13">
        <v>0</v>
      </c>
      <c r="J343" s="13">
        <v>0</v>
      </c>
      <c r="K343" s="13">
        <v>111</v>
      </c>
      <c r="L343" s="25">
        <v>1947</v>
      </c>
      <c r="M343" s="13">
        <v>79</v>
      </c>
      <c r="N343" s="13">
        <v>0</v>
      </c>
      <c r="O343" s="13">
        <v>5</v>
      </c>
      <c r="P343" s="13">
        <v>45</v>
      </c>
      <c r="Q343" s="13">
        <v>0</v>
      </c>
      <c r="R343" s="13">
        <v>0</v>
      </c>
      <c r="S343" s="13">
        <v>79</v>
      </c>
    </row>
    <row r="344" spans="1:19" x14ac:dyDescent="0.3">
      <c r="A344" s="13" t="s">
        <v>371</v>
      </c>
      <c r="B344" s="13">
        <v>5</v>
      </c>
      <c r="C344" s="13">
        <v>440</v>
      </c>
      <c r="D344" s="25">
        <v>7000</v>
      </c>
      <c r="E344" s="13">
        <v>52</v>
      </c>
      <c r="F344" s="13">
        <v>300</v>
      </c>
      <c r="G344" s="13">
        <v>112</v>
      </c>
      <c r="H344" s="25">
        <v>1201</v>
      </c>
      <c r="I344" s="13">
        <v>177</v>
      </c>
      <c r="J344" s="25">
        <v>5514</v>
      </c>
      <c r="K344" s="25">
        <v>1068</v>
      </c>
      <c r="L344" s="25">
        <v>19887</v>
      </c>
      <c r="M344" s="13">
        <v>399</v>
      </c>
      <c r="N344" s="13">
        <v>100</v>
      </c>
      <c r="O344" s="13">
        <v>271</v>
      </c>
      <c r="P344" s="25">
        <v>5652</v>
      </c>
      <c r="Q344" s="13">
        <v>16</v>
      </c>
      <c r="R344" s="13">
        <v>220</v>
      </c>
      <c r="S344" s="13">
        <v>499</v>
      </c>
    </row>
    <row r="345" spans="1:19" x14ac:dyDescent="0.3">
      <c r="A345" s="13" t="s">
        <v>313</v>
      </c>
      <c r="B345" s="13">
        <v>5</v>
      </c>
      <c r="C345" s="13">
        <v>202</v>
      </c>
      <c r="D345" s="25">
        <v>7161</v>
      </c>
      <c r="E345" s="13">
        <v>22</v>
      </c>
      <c r="F345" s="13">
        <v>712</v>
      </c>
      <c r="G345" s="13">
        <v>58</v>
      </c>
      <c r="H345" s="25">
        <v>1825</v>
      </c>
      <c r="I345" s="13">
        <v>0</v>
      </c>
      <c r="J345" s="13">
        <v>0</v>
      </c>
      <c r="K345" s="13">
        <v>306</v>
      </c>
      <c r="L345" s="25">
        <v>11541</v>
      </c>
      <c r="M345" s="13">
        <v>828</v>
      </c>
      <c r="N345" s="13">
        <v>209</v>
      </c>
      <c r="O345" s="13">
        <v>19</v>
      </c>
      <c r="P345" s="25">
        <v>1754</v>
      </c>
      <c r="Q345" s="13">
        <v>5</v>
      </c>
      <c r="R345" s="13">
        <v>89</v>
      </c>
      <c r="S345" s="25">
        <v>1037</v>
      </c>
    </row>
    <row r="346" spans="1:19" x14ac:dyDescent="0.3">
      <c r="A346" s="13" t="s">
        <v>178</v>
      </c>
      <c r="B346" s="13">
        <v>5</v>
      </c>
      <c r="C346" s="13">
        <v>55</v>
      </c>
      <c r="D346" s="25">
        <v>1289</v>
      </c>
      <c r="E346" s="13">
        <v>2</v>
      </c>
      <c r="F346" s="13">
        <v>33</v>
      </c>
      <c r="G346" s="13">
        <v>14</v>
      </c>
      <c r="H346" s="13">
        <v>551</v>
      </c>
      <c r="I346" s="13">
        <v>2</v>
      </c>
      <c r="J346" s="13">
        <v>109</v>
      </c>
      <c r="K346" s="13">
        <v>80</v>
      </c>
      <c r="L346" s="25">
        <v>2260</v>
      </c>
      <c r="M346" s="13">
        <v>104</v>
      </c>
      <c r="N346" s="13">
        <v>31</v>
      </c>
      <c r="O346" s="13">
        <v>6</v>
      </c>
      <c r="P346" s="13">
        <v>266</v>
      </c>
      <c r="Q346" s="13">
        <v>1</v>
      </c>
      <c r="R346" s="13">
        <v>12</v>
      </c>
      <c r="S346" s="13">
        <v>135</v>
      </c>
    </row>
    <row r="347" spans="1:19" x14ac:dyDescent="0.3">
      <c r="A347" s="13" t="s">
        <v>335</v>
      </c>
      <c r="B347" s="13">
        <v>5</v>
      </c>
      <c r="C347" s="13">
        <v>339</v>
      </c>
      <c r="D347" s="19">
        <v>7632</v>
      </c>
      <c r="E347" s="13">
        <v>38</v>
      </c>
      <c r="F347" s="13">
        <v>304</v>
      </c>
      <c r="G347" s="13">
        <v>242</v>
      </c>
      <c r="H347" s="19">
        <v>2385</v>
      </c>
      <c r="I347" s="13">
        <v>67</v>
      </c>
      <c r="J347" s="19">
        <v>659</v>
      </c>
      <c r="K347" s="13">
        <v>758</v>
      </c>
      <c r="L347" s="19">
        <v>13205</v>
      </c>
      <c r="M347" s="13">
        <v>1049</v>
      </c>
      <c r="N347" s="13">
        <v>232</v>
      </c>
      <c r="O347" s="13">
        <v>54</v>
      </c>
      <c r="P347" s="19">
        <v>2003</v>
      </c>
      <c r="Q347" s="13">
        <v>18</v>
      </c>
      <c r="R347" s="13">
        <v>222</v>
      </c>
      <c r="S347" s="13">
        <v>1281</v>
      </c>
    </row>
    <row r="348" spans="1:19" x14ac:dyDescent="0.3">
      <c r="A348" s="13" t="s">
        <v>319</v>
      </c>
      <c r="B348" s="13">
        <v>5</v>
      </c>
      <c r="C348" s="13">
        <v>249</v>
      </c>
      <c r="D348" s="14">
        <v>3729</v>
      </c>
      <c r="E348" s="13">
        <v>48</v>
      </c>
      <c r="F348" s="25">
        <v>1119</v>
      </c>
      <c r="G348" s="13">
        <v>237</v>
      </c>
      <c r="H348" s="14">
        <v>7191</v>
      </c>
      <c r="I348" s="13">
        <v>26</v>
      </c>
      <c r="J348" s="14">
        <v>2397</v>
      </c>
      <c r="K348" s="13">
        <v>622</v>
      </c>
      <c r="L348" s="14">
        <v>16782</v>
      </c>
      <c r="M348" s="13">
        <v>230</v>
      </c>
      <c r="N348" s="13">
        <v>340</v>
      </c>
      <c r="O348" s="13">
        <v>47</v>
      </c>
      <c r="P348" s="14">
        <v>2051</v>
      </c>
      <c r="Q348" s="13">
        <v>15</v>
      </c>
      <c r="R348" s="13">
        <v>295</v>
      </c>
      <c r="S348" s="13">
        <v>570</v>
      </c>
    </row>
    <row r="349" spans="1:19" x14ac:dyDescent="0.3">
      <c r="A349" s="13" t="s">
        <v>317</v>
      </c>
      <c r="B349" s="13">
        <v>5</v>
      </c>
      <c r="C349" s="13">
        <v>279</v>
      </c>
      <c r="D349" s="25">
        <v>6171</v>
      </c>
      <c r="E349" s="13">
        <v>63</v>
      </c>
      <c r="F349" s="25">
        <v>1112</v>
      </c>
      <c r="G349" s="13">
        <v>49</v>
      </c>
      <c r="H349" s="25">
        <v>1659</v>
      </c>
      <c r="I349" s="13">
        <v>136</v>
      </c>
      <c r="J349" s="25">
        <v>1856</v>
      </c>
      <c r="K349" s="13">
        <v>570</v>
      </c>
      <c r="L349" s="25">
        <v>12537</v>
      </c>
      <c r="M349" s="25">
        <v>1630</v>
      </c>
      <c r="N349" s="13">
        <v>266</v>
      </c>
      <c r="O349" s="13">
        <v>25</v>
      </c>
      <c r="P349" s="25">
        <v>1557</v>
      </c>
      <c r="Q349" s="13">
        <v>18</v>
      </c>
      <c r="R349" s="13">
        <v>182</v>
      </c>
      <c r="S349" s="25">
        <v>1896</v>
      </c>
    </row>
    <row r="350" spans="1:19" x14ac:dyDescent="0.3">
      <c r="A350" s="13" t="s">
        <v>266</v>
      </c>
      <c r="B350" s="13">
        <v>5</v>
      </c>
      <c r="C350" s="13">
        <v>169</v>
      </c>
      <c r="D350" s="14">
        <v>3015</v>
      </c>
      <c r="E350" s="13">
        <v>17</v>
      </c>
      <c r="F350" s="13">
        <v>82</v>
      </c>
      <c r="G350" s="13">
        <v>44</v>
      </c>
      <c r="H350" s="19">
        <v>457</v>
      </c>
      <c r="I350" s="13">
        <v>1</v>
      </c>
      <c r="J350" s="19">
        <v>350</v>
      </c>
      <c r="K350" s="13">
        <v>260</v>
      </c>
      <c r="L350" s="14">
        <v>5562</v>
      </c>
      <c r="M350" s="13">
        <v>530</v>
      </c>
      <c r="N350" s="13">
        <v>53</v>
      </c>
      <c r="O350" s="13">
        <v>21</v>
      </c>
      <c r="P350" s="14">
        <v>1554</v>
      </c>
      <c r="Q350" s="13">
        <v>8</v>
      </c>
      <c r="R350" s="13">
        <v>104</v>
      </c>
      <c r="S350" s="13">
        <v>583</v>
      </c>
    </row>
    <row r="351" spans="1:19" x14ac:dyDescent="0.3">
      <c r="A351" s="13" t="s">
        <v>361</v>
      </c>
      <c r="B351" s="13">
        <v>5</v>
      </c>
      <c r="C351" s="13">
        <v>283</v>
      </c>
      <c r="D351" s="25">
        <v>4187</v>
      </c>
      <c r="E351" s="13">
        <v>15</v>
      </c>
      <c r="F351" s="13">
        <v>140</v>
      </c>
      <c r="G351" s="13">
        <v>153</v>
      </c>
      <c r="H351" s="14">
        <v>1633</v>
      </c>
      <c r="I351" s="13">
        <v>0</v>
      </c>
      <c r="J351" s="13">
        <v>0</v>
      </c>
      <c r="K351" s="13">
        <v>481</v>
      </c>
      <c r="L351" s="13">
        <v>6964</v>
      </c>
      <c r="M351" s="13">
        <v>559</v>
      </c>
      <c r="N351" s="13">
        <v>73</v>
      </c>
      <c r="O351" s="13">
        <v>22</v>
      </c>
      <c r="P351" s="13">
        <v>926</v>
      </c>
      <c r="Q351" s="13">
        <v>8</v>
      </c>
      <c r="R351" s="13">
        <v>78</v>
      </c>
      <c r="S351" s="13">
        <v>632</v>
      </c>
    </row>
    <row r="352" spans="1:19" x14ac:dyDescent="0.3">
      <c r="A352" s="13" t="s">
        <v>18</v>
      </c>
      <c r="B352" s="13">
        <v>5</v>
      </c>
      <c r="C352" s="13">
        <v>35</v>
      </c>
      <c r="D352" s="19">
        <v>337</v>
      </c>
      <c r="E352" s="13">
        <v>0</v>
      </c>
      <c r="F352" s="13">
        <v>0</v>
      </c>
      <c r="G352" s="13">
        <v>25</v>
      </c>
      <c r="H352" s="19">
        <v>393</v>
      </c>
      <c r="I352" s="13">
        <v>0</v>
      </c>
      <c r="J352" s="19">
        <v>0</v>
      </c>
      <c r="K352" s="13">
        <v>66</v>
      </c>
      <c r="L352" s="25">
        <v>1189</v>
      </c>
      <c r="M352" s="13">
        <v>121</v>
      </c>
      <c r="N352" s="13">
        <v>0</v>
      </c>
      <c r="O352" s="13">
        <v>6</v>
      </c>
      <c r="P352" s="13">
        <v>459</v>
      </c>
      <c r="Q352" s="13">
        <v>0</v>
      </c>
      <c r="R352" s="13">
        <v>0</v>
      </c>
      <c r="S352" s="13">
        <v>121</v>
      </c>
    </row>
    <row r="353" spans="1:19" x14ac:dyDescent="0.3">
      <c r="A353" s="13" t="s">
        <v>267</v>
      </c>
      <c r="B353" s="13">
        <v>5</v>
      </c>
      <c r="C353" s="13">
        <v>55</v>
      </c>
      <c r="D353" s="13">
        <v>853</v>
      </c>
      <c r="E353" s="13">
        <v>17</v>
      </c>
      <c r="F353" s="13">
        <v>219</v>
      </c>
      <c r="G353" s="13">
        <v>20</v>
      </c>
      <c r="H353" s="13">
        <v>272</v>
      </c>
      <c r="I353" s="13">
        <v>17</v>
      </c>
      <c r="J353" s="13">
        <v>605</v>
      </c>
      <c r="K353" s="13">
        <v>117</v>
      </c>
      <c r="L353" s="13">
        <v>2229</v>
      </c>
      <c r="M353" s="13">
        <v>248</v>
      </c>
      <c r="N353" s="13">
        <v>76</v>
      </c>
      <c r="O353" s="13">
        <v>6</v>
      </c>
      <c r="P353" s="13">
        <v>236</v>
      </c>
      <c r="Q353" s="13">
        <v>2</v>
      </c>
      <c r="R353" s="13">
        <v>44</v>
      </c>
      <c r="S353" s="13">
        <v>324</v>
      </c>
    </row>
    <row r="354" spans="1:19" x14ac:dyDescent="0.3">
      <c r="A354" s="13" t="s">
        <v>315</v>
      </c>
      <c r="B354" s="13">
        <v>5</v>
      </c>
      <c r="C354" s="13">
        <v>357</v>
      </c>
      <c r="D354" s="25">
        <v>7315</v>
      </c>
      <c r="E354" s="13">
        <v>84</v>
      </c>
      <c r="F354" s="13">
        <v>345</v>
      </c>
      <c r="G354" s="13">
        <v>39</v>
      </c>
      <c r="H354" s="13">
        <v>392</v>
      </c>
      <c r="I354" s="13">
        <v>9</v>
      </c>
      <c r="J354" s="25">
        <v>1661</v>
      </c>
      <c r="K354" s="13">
        <v>542</v>
      </c>
      <c r="L354" s="25">
        <v>11510</v>
      </c>
      <c r="M354" s="25">
        <v>1192</v>
      </c>
      <c r="N354" s="13">
        <v>225</v>
      </c>
      <c r="O354" s="13">
        <v>45</v>
      </c>
      <c r="P354" s="25">
        <v>1697</v>
      </c>
      <c r="Q354" s="13">
        <v>8</v>
      </c>
      <c r="R354" s="13">
        <v>100</v>
      </c>
      <c r="S354" s="25">
        <v>1417</v>
      </c>
    </row>
    <row r="355" spans="1:19" x14ac:dyDescent="0.3">
      <c r="A355" s="13" t="s">
        <v>367</v>
      </c>
      <c r="B355" s="13">
        <v>5</v>
      </c>
      <c r="C355" s="13">
        <v>81</v>
      </c>
      <c r="D355" s="19">
        <v>1743</v>
      </c>
      <c r="E355" s="13">
        <v>5</v>
      </c>
      <c r="F355" s="13">
        <v>49</v>
      </c>
      <c r="G355" s="13">
        <v>29</v>
      </c>
      <c r="H355" s="13">
        <v>190</v>
      </c>
      <c r="I355" s="13">
        <v>0</v>
      </c>
      <c r="J355" s="13">
        <v>0</v>
      </c>
      <c r="K355" s="13">
        <v>162</v>
      </c>
      <c r="L355" s="13">
        <v>3244</v>
      </c>
      <c r="M355" s="13">
        <v>235</v>
      </c>
      <c r="N355" s="13">
        <v>39</v>
      </c>
      <c r="O355" s="13">
        <v>41</v>
      </c>
      <c r="P355" s="13">
        <v>1210</v>
      </c>
      <c r="Q355" s="13">
        <v>6</v>
      </c>
      <c r="R355" s="13">
        <v>52</v>
      </c>
      <c r="S355" s="13">
        <v>274</v>
      </c>
    </row>
    <row r="356" spans="1:19" x14ac:dyDescent="0.3">
      <c r="A356" s="13" t="s">
        <v>168</v>
      </c>
      <c r="B356" s="13">
        <v>5</v>
      </c>
      <c r="C356" s="13">
        <v>82</v>
      </c>
      <c r="D356" s="14">
        <v>2284</v>
      </c>
      <c r="E356" s="13">
        <v>0</v>
      </c>
      <c r="F356" s="19">
        <v>0</v>
      </c>
      <c r="G356" s="13">
        <v>12</v>
      </c>
      <c r="H356" s="13">
        <v>108</v>
      </c>
      <c r="I356" s="13">
        <v>0</v>
      </c>
      <c r="J356" s="13">
        <v>0</v>
      </c>
      <c r="K356" s="13">
        <v>100</v>
      </c>
      <c r="L356" s="14">
        <v>3472</v>
      </c>
      <c r="M356" s="13">
        <v>356</v>
      </c>
      <c r="N356" s="13">
        <v>0</v>
      </c>
      <c r="O356" s="13">
        <v>6</v>
      </c>
      <c r="P356" s="25">
        <v>1080</v>
      </c>
      <c r="Q356" s="13">
        <v>0</v>
      </c>
      <c r="R356" s="13">
        <v>0</v>
      </c>
      <c r="S356" s="13">
        <v>356</v>
      </c>
    </row>
    <row r="357" spans="1:19" x14ac:dyDescent="0.3">
      <c r="A357" s="13" t="s">
        <v>73</v>
      </c>
      <c r="B357" s="13">
        <v>5</v>
      </c>
      <c r="C357" s="13">
        <v>200</v>
      </c>
      <c r="D357" s="25">
        <v>3990</v>
      </c>
      <c r="E357" s="13">
        <v>60</v>
      </c>
      <c r="F357" s="13">
        <v>834</v>
      </c>
      <c r="G357" s="13">
        <v>95</v>
      </c>
      <c r="H357" s="25">
        <v>1135</v>
      </c>
      <c r="I357" s="13">
        <v>2</v>
      </c>
      <c r="J357" s="13">
        <v>25</v>
      </c>
      <c r="K357" s="13">
        <v>357</v>
      </c>
      <c r="L357" s="13">
        <v>5984</v>
      </c>
      <c r="M357" s="13">
        <v>950</v>
      </c>
      <c r="N357" s="13">
        <v>355</v>
      </c>
      <c r="O357" s="13">
        <v>0</v>
      </c>
      <c r="P357" s="13">
        <v>0</v>
      </c>
      <c r="Q357" s="13">
        <v>0</v>
      </c>
      <c r="R357" s="13">
        <v>0</v>
      </c>
      <c r="S357" s="13">
        <v>1305</v>
      </c>
    </row>
    <row r="358" spans="1:19" x14ac:dyDescent="0.3">
      <c r="A358" s="13" t="s">
        <v>165</v>
      </c>
      <c r="B358" s="13">
        <v>5</v>
      </c>
      <c r="C358" s="13">
        <v>86</v>
      </c>
      <c r="D358" s="13">
        <v>3634</v>
      </c>
      <c r="E358" s="13">
        <v>17</v>
      </c>
      <c r="F358" s="13">
        <v>342</v>
      </c>
      <c r="G358" s="13">
        <v>86</v>
      </c>
      <c r="H358" s="25">
        <v>1158</v>
      </c>
      <c r="I358" s="13">
        <v>10</v>
      </c>
      <c r="J358" s="13">
        <v>503</v>
      </c>
      <c r="K358" s="13">
        <v>244</v>
      </c>
      <c r="L358" s="19">
        <v>9502</v>
      </c>
      <c r="M358" s="13">
        <v>731</v>
      </c>
      <c r="N358" s="13">
        <v>175</v>
      </c>
      <c r="O358" s="13">
        <v>36</v>
      </c>
      <c r="P358" s="13">
        <v>3350</v>
      </c>
      <c r="Q358" s="13">
        <v>9</v>
      </c>
      <c r="R358" s="13">
        <v>515</v>
      </c>
      <c r="S358" s="13">
        <v>906</v>
      </c>
    </row>
    <row r="359" spans="1:19" s="159" customFormat="1" x14ac:dyDescent="0.3">
      <c r="A359" s="52" t="s">
        <v>1495</v>
      </c>
      <c r="B359" s="138"/>
      <c r="C359" s="165">
        <f t="shared" ref="C359:S359" si="8">SUM(C315:C358)</f>
        <v>8266</v>
      </c>
      <c r="D359" s="165">
        <f t="shared" si="8"/>
        <v>228448</v>
      </c>
      <c r="E359" s="165">
        <f t="shared" si="8"/>
        <v>1062</v>
      </c>
      <c r="F359" s="165">
        <f t="shared" si="8"/>
        <v>17255</v>
      </c>
      <c r="G359" s="76">
        <f t="shared" si="8"/>
        <v>4930</v>
      </c>
      <c r="H359" s="165">
        <f t="shared" si="8"/>
        <v>85999</v>
      </c>
      <c r="I359" s="76">
        <f t="shared" si="8"/>
        <v>1628</v>
      </c>
      <c r="J359" s="76">
        <f t="shared" si="8"/>
        <v>46306</v>
      </c>
      <c r="K359" s="76">
        <f t="shared" si="8"/>
        <v>17585</v>
      </c>
      <c r="L359" s="165">
        <f t="shared" si="8"/>
        <v>460449</v>
      </c>
      <c r="M359" s="76">
        <f t="shared" si="8"/>
        <v>26762</v>
      </c>
      <c r="N359" s="76">
        <f t="shared" si="8"/>
        <v>5155</v>
      </c>
      <c r="O359" s="76">
        <f t="shared" si="8"/>
        <v>1451</v>
      </c>
      <c r="P359" s="76">
        <f t="shared" si="8"/>
        <v>77544</v>
      </c>
      <c r="Q359" s="76">
        <f t="shared" si="8"/>
        <v>248</v>
      </c>
      <c r="R359" s="76">
        <f t="shared" si="8"/>
        <v>4897</v>
      </c>
      <c r="S359" s="165">
        <f t="shared" si="8"/>
        <v>31917</v>
      </c>
    </row>
    <row r="360" spans="1:19" s="159" customFormat="1" x14ac:dyDescent="0.3">
      <c r="A360" s="51" t="s">
        <v>1496</v>
      </c>
      <c r="B360" s="139"/>
      <c r="C360" s="174">
        <f>C359/44</f>
        <v>187.86363636363637</v>
      </c>
      <c r="D360" s="174">
        <f t="shared" ref="D360:S360" si="9">D359/44</f>
        <v>5192</v>
      </c>
      <c r="E360" s="174">
        <f t="shared" si="9"/>
        <v>24.136363636363637</v>
      </c>
      <c r="F360" s="174">
        <f t="shared" si="9"/>
        <v>392.15909090909093</v>
      </c>
      <c r="G360" s="174">
        <f t="shared" si="9"/>
        <v>112.04545454545455</v>
      </c>
      <c r="H360" s="174">
        <f t="shared" si="9"/>
        <v>1954.5227272727273</v>
      </c>
      <c r="I360" s="174">
        <f t="shared" si="9"/>
        <v>37</v>
      </c>
      <c r="J360" s="174">
        <f t="shared" si="9"/>
        <v>1052.409090909091</v>
      </c>
      <c r="K360" s="174">
        <f t="shared" si="9"/>
        <v>399.65909090909093</v>
      </c>
      <c r="L360" s="174">
        <f t="shared" si="9"/>
        <v>10464.75</v>
      </c>
      <c r="M360" s="174">
        <f t="shared" si="9"/>
        <v>608.22727272727275</v>
      </c>
      <c r="N360" s="174">
        <f t="shared" si="9"/>
        <v>117.15909090909091</v>
      </c>
      <c r="O360" s="174">
        <f t="shared" si="9"/>
        <v>32.977272727272727</v>
      </c>
      <c r="P360" s="174">
        <f t="shared" si="9"/>
        <v>1762.3636363636363</v>
      </c>
      <c r="Q360" s="174">
        <f t="shared" si="9"/>
        <v>5.6363636363636367</v>
      </c>
      <c r="R360" s="174">
        <f t="shared" si="9"/>
        <v>111.29545454545455</v>
      </c>
      <c r="S360" s="174">
        <f t="shared" si="9"/>
        <v>725.38636363636363</v>
      </c>
    </row>
    <row r="361" spans="1:19" s="159" customFormat="1" x14ac:dyDescent="0.3">
      <c r="H361" s="162"/>
    </row>
    <row r="362" spans="1:19" x14ac:dyDescent="0.3">
      <c r="A362" s="13" t="s">
        <v>105</v>
      </c>
      <c r="B362" s="13">
        <v>6</v>
      </c>
      <c r="C362" s="13">
        <v>851</v>
      </c>
      <c r="D362" s="25">
        <v>50582</v>
      </c>
      <c r="E362" s="13">
        <v>86</v>
      </c>
      <c r="F362" s="25">
        <v>2858</v>
      </c>
      <c r="G362" s="13">
        <v>600</v>
      </c>
      <c r="H362" s="25">
        <v>16530</v>
      </c>
      <c r="I362" s="13">
        <v>0</v>
      </c>
      <c r="J362" s="13">
        <v>0</v>
      </c>
      <c r="K362" s="25">
        <v>1651</v>
      </c>
      <c r="L362" s="25">
        <v>80588</v>
      </c>
      <c r="M362" s="25">
        <v>3183</v>
      </c>
      <c r="N362" s="13">
        <v>805</v>
      </c>
      <c r="O362" s="13">
        <v>56</v>
      </c>
      <c r="P362" s="25">
        <v>8470</v>
      </c>
      <c r="Q362" s="13">
        <v>58</v>
      </c>
      <c r="R362" s="25">
        <v>2148</v>
      </c>
      <c r="S362" s="25">
        <v>3988</v>
      </c>
    </row>
    <row r="363" spans="1:19" x14ac:dyDescent="0.3">
      <c r="A363" s="13" t="s">
        <v>50</v>
      </c>
      <c r="B363" s="13">
        <v>6</v>
      </c>
      <c r="C363" s="13">
        <v>676</v>
      </c>
      <c r="D363" s="14">
        <v>26808</v>
      </c>
      <c r="E363" s="13">
        <v>177</v>
      </c>
      <c r="F363" s="25">
        <v>4050</v>
      </c>
      <c r="G363" s="13">
        <v>250</v>
      </c>
      <c r="H363" s="25">
        <v>14001</v>
      </c>
      <c r="I363" s="13">
        <v>0</v>
      </c>
      <c r="J363" s="13">
        <v>0</v>
      </c>
      <c r="K363" s="25">
        <v>1443</v>
      </c>
      <c r="L363" s="14">
        <v>55587</v>
      </c>
      <c r="M363" s="25">
        <v>4738</v>
      </c>
      <c r="N363" s="25">
        <v>1094</v>
      </c>
      <c r="O363" s="13">
        <v>246</v>
      </c>
      <c r="P363" s="25">
        <v>7662</v>
      </c>
      <c r="Q363" s="13">
        <v>94</v>
      </c>
      <c r="R363" s="25">
        <v>3066</v>
      </c>
      <c r="S363" s="25">
        <v>5832</v>
      </c>
    </row>
    <row r="364" spans="1:19" x14ac:dyDescent="0.3">
      <c r="A364" s="13" t="s">
        <v>321</v>
      </c>
      <c r="B364" s="13">
        <v>6</v>
      </c>
      <c r="C364" s="13">
        <v>505</v>
      </c>
      <c r="D364" s="14">
        <v>20549</v>
      </c>
      <c r="E364" s="13">
        <v>60</v>
      </c>
      <c r="F364" s="25">
        <v>1033</v>
      </c>
      <c r="G364" s="13">
        <v>307</v>
      </c>
      <c r="H364" s="25">
        <v>4577</v>
      </c>
      <c r="I364" s="13">
        <v>161</v>
      </c>
      <c r="J364" s="25">
        <v>5004</v>
      </c>
      <c r="K364" s="25">
        <v>1086</v>
      </c>
      <c r="L364" s="14">
        <v>33100</v>
      </c>
      <c r="M364" s="13">
        <v>517</v>
      </c>
      <c r="N364" s="13">
        <v>0</v>
      </c>
      <c r="O364" s="13">
        <v>24</v>
      </c>
      <c r="P364" s="25">
        <v>1466</v>
      </c>
      <c r="Q364" s="13">
        <v>29</v>
      </c>
      <c r="R364" s="13">
        <v>471</v>
      </c>
      <c r="S364" s="13">
        <v>517</v>
      </c>
    </row>
    <row r="365" spans="1:19" x14ac:dyDescent="0.3">
      <c r="A365" s="13" t="s">
        <v>342</v>
      </c>
      <c r="B365" s="13">
        <v>6</v>
      </c>
      <c r="C365" s="25">
        <v>1589</v>
      </c>
      <c r="D365" s="25">
        <v>33621</v>
      </c>
      <c r="E365" s="13">
        <v>110</v>
      </c>
      <c r="F365" s="13">
        <v>593</v>
      </c>
      <c r="G365" s="13">
        <v>903</v>
      </c>
      <c r="H365" s="25">
        <v>9818</v>
      </c>
      <c r="I365" s="13">
        <v>15</v>
      </c>
      <c r="J365" s="25">
        <v>3592</v>
      </c>
      <c r="K365" s="25">
        <v>2709</v>
      </c>
      <c r="L365" s="25">
        <v>55153</v>
      </c>
      <c r="M365" s="25">
        <v>5772</v>
      </c>
      <c r="N365" s="25">
        <v>1656</v>
      </c>
      <c r="O365" s="13">
        <v>85</v>
      </c>
      <c r="P365" s="25">
        <v>7412</v>
      </c>
      <c r="Q365" s="13">
        <v>7</v>
      </c>
      <c r="R365" s="13">
        <v>117</v>
      </c>
      <c r="S365" s="25">
        <v>7428</v>
      </c>
    </row>
    <row r="366" spans="1:19" x14ac:dyDescent="0.3">
      <c r="A366" s="13" t="s">
        <v>55</v>
      </c>
      <c r="B366" s="13">
        <v>6</v>
      </c>
      <c r="C366" s="13">
        <v>667</v>
      </c>
      <c r="D366" s="25">
        <v>13590</v>
      </c>
      <c r="E366" s="13">
        <v>34</v>
      </c>
      <c r="F366" s="13">
        <v>449</v>
      </c>
      <c r="G366" s="13">
        <v>198</v>
      </c>
      <c r="H366" s="25">
        <v>1446</v>
      </c>
      <c r="I366" s="13">
        <v>118</v>
      </c>
      <c r="J366" s="25">
        <v>2831</v>
      </c>
      <c r="K366" s="25">
        <v>1235</v>
      </c>
      <c r="L366" s="13">
        <v>22664</v>
      </c>
      <c r="M366" s="13">
        <v>884</v>
      </c>
      <c r="N366" s="13">
        <v>172</v>
      </c>
      <c r="O366" s="13">
        <v>193</v>
      </c>
      <c r="P366" s="25">
        <v>4131</v>
      </c>
      <c r="Q366" s="13">
        <v>25</v>
      </c>
      <c r="R366" s="13">
        <v>217</v>
      </c>
      <c r="S366" s="25">
        <v>1056</v>
      </c>
    </row>
    <row r="367" spans="1:19" x14ac:dyDescent="0.3">
      <c r="A367" s="13" t="s">
        <v>56</v>
      </c>
      <c r="B367" s="13">
        <v>6</v>
      </c>
      <c r="C367" s="13">
        <v>0</v>
      </c>
      <c r="D367" s="14">
        <v>21307</v>
      </c>
      <c r="E367" s="13">
        <v>0</v>
      </c>
      <c r="F367" s="25">
        <v>1111</v>
      </c>
      <c r="G367" s="13">
        <v>0</v>
      </c>
      <c r="H367" s="14">
        <v>4060</v>
      </c>
      <c r="I367" s="13">
        <v>0</v>
      </c>
      <c r="J367" s="13">
        <v>0</v>
      </c>
      <c r="K367" s="13">
        <v>58</v>
      </c>
      <c r="L367" s="14">
        <v>31045</v>
      </c>
      <c r="M367" s="25">
        <v>1595</v>
      </c>
      <c r="N367" s="13">
        <v>444</v>
      </c>
      <c r="O367" s="13">
        <v>47</v>
      </c>
      <c r="P367" s="25">
        <v>4197</v>
      </c>
      <c r="Q367" s="13">
        <v>11</v>
      </c>
      <c r="R367" s="13">
        <v>370</v>
      </c>
      <c r="S367" s="25">
        <v>2039</v>
      </c>
    </row>
    <row r="368" spans="1:19" x14ac:dyDescent="0.3">
      <c r="A368" s="13" t="s">
        <v>365</v>
      </c>
      <c r="B368" s="13">
        <v>6</v>
      </c>
      <c r="C368" s="13">
        <v>179</v>
      </c>
      <c r="D368" s="19">
        <v>3304</v>
      </c>
      <c r="E368" s="13">
        <v>103</v>
      </c>
      <c r="F368" s="13">
        <v>2115</v>
      </c>
      <c r="G368" s="13">
        <v>120</v>
      </c>
      <c r="H368" s="14">
        <v>2695</v>
      </c>
      <c r="I368" s="13">
        <v>249</v>
      </c>
      <c r="J368" s="14">
        <v>5592</v>
      </c>
      <c r="K368" s="13">
        <v>673</v>
      </c>
      <c r="L368" s="19">
        <v>14911</v>
      </c>
      <c r="M368" s="13">
        <v>400</v>
      </c>
      <c r="N368" s="13">
        <v>155</v>
      </c>
      <c r="O368" s="13">
        <v>12</v>
      </c>
      <c r="P368" s="19">
        <v>985</v>
      </c>
      <c r="Q368" s="13">
        <v>10</v>
      </c>
      <c r="R368" s="13">
        <v>220</v>
      </c>
      <c r="S368" s="19">
        <v>555</v>
      </c>
    </row>
    <row r="369" spans="1:19" x14ac:dyDescent="0.3">
      <c r="A369" s="13" t="s">
        <v>373</v>
      </c>
      <c r="B369" s="13">
        <v>6</v>
      </c>
      <c r="C369" s="13">
        <v>237</v>
      </c>
      <c r="D369" s="14">
        <v>10668</v>
      </c>
      <c r="E369" s="13">
        <v>14</v>
      </c>
      <c r="F369" s="13">
        <v>349</v>
      </c>
      <c r="G369" s="13">
        <v>158</v>
      </c>
      <c r="H369" s="14">
        <v>7187</v>
      </c>
      <c r="I369" s="13">
        <v>25</v>
      </c>
      <c r="J369" s="25">
        <v>1461</v>
      </c>
      <c r="K369" s="13">
        <v>449</v>
      </c>
      <c r="L369" s="14">
        <v>20767</v>
      </c>
      <c r="M369" s="25">
        <v>1195</v>
      </c>
      <c r="N369" s="13">
        <v>264</v>
      </c>
      <c r="O369" s="13">
        <v>14</v>
      </c>
      <c r="P369" s="14">
        <v>1027</v>
      </c>
      <c r="Q369" s="13">
        <v>1</v>
      </c>
      <c r="R369" s="13">
        <v>75</v>
      </c>
      <c r="S369" s="25">
        <v>1459</v>
      </c>
    </row>
    <row r="370" spans="1:19" x14ac:dyDescent="0.3">
      <c r="A370" s="13" t="s">
        <v>359</v>
      </c>
      <c r="B370" s="13">
        <v>6</v>
      </c>
      <c r="C370" s="25">
        <v>2356</v>
      </c>
      <c r="D370" s="25">
        <v>78482</v>
      </c>
      <c r="E370" s="13">
        <v>589</v>
      </c>
      <c r="F370" s="25">
        <v>19621</v>
      </c>
      <c r="G370" s="25">
        <v>1870</v>
      </c>
      <c r="H370" s="25">
        <v>72262</v>
      </c>
      <c r="I370" s="13">
        <v>207</v>
      </c>
      <c r="J370" s="25">
        <v>8029</v>
      </c>
      <c r="K370" s="13">
        <v>5182</v>
      </c>
      <c r="L370" s="13">
        <v>184394</v>
      </c>
      <c r="M370" s="25">
        <v>3393</v>
      </c>
      <c r="N370" s="13">
        <v>315</v>
      </c>
      <c r="O370" s="13">
        <v>110</v>
      </c>
      <c r="P370" s="25">
        <v>5500</v>
      </c>
      <c r="Q370" s="13">
        <v>50</v>
      </c>
      <c r="R370" s="13">
        <v>500</v>
      </c>
      <c r="S370" s="13">
        <v>3708</v>
      </c>
    </row>
    <row r="371" spans="1:19" x14ac:dyDescent="0.3">
      <c r="A371" s="13" t="s">
        <v>376</v>
      </c>
      <c r="B371" s="13">
        <v>6</v>
      </c>
      <c r="C371" s="13">
        <v>670</v>
      </c>
      <c r="D371" s="19">
        <v>32526</v>
      </c>
      <c r="E371" s="13">
        <v>24</v>
      </c>
      <c r="F371" s="13">
        <v>983</v>
      </c>
      <c r="G371" s="13">
        <v>491</v>
      </c>
      <c r="H371" s="19">
        <v>5362</v>
      </c>
      <c r="I371" s="13">
        <v>353</v>
      </c>
      <c r="J371" s="13">
        <v>5429</v>
      </c>
      <c r="K371" s="13">
        <v>1685</v>
      </c>
      <c r="L371" s="19">
        <v>50302</v>
      </c>
      <c r="M371" s="13">
        <v>3277</v>
      </c>
      <c r="N371" s="13">
        <v>144</v>
      </c>
      <c r="O371" s="13">
        <v>139</v>
      </c>
      <c r="P371" s="19">
        <v>5814</v>
      </c>
      <c r="Q371" s="13">
        <v>8</v>
      </c>
      <c r="R371" s="13">
        <v>188</v>
      </c>
      <c r="S371" s="19">
        <v>3421</v>
      </c>
    </row>
    <row r="372" spans="1:19" x14ac:dyDescent="0.3">
      <c r="A372" s="13" t="s">
        <v>182</v>
      </c>
      <c r="B372" s="13">
        <v>6</v>
      </c>
      <c r="C372" s="13">
        <v>391</v>
      </c>
      <c r="D372" s="25">
        <v>14062</v>
      </c>
      <c r="E372" s="13">
        <v>29</v>
      </c>
      <c r="F372" s="25">
        <v>4958</v>
      </c>
      <c r="G372" s="13">
        <v>357</v>
      </c>
      <c r="H372" s="25">
        <v>16758</v>
      </c>
      <c r="I372" s="13">
        <v>25</v>
      </c>
      <c r="J372" s="25">
        <v>3105</v>
      </c>
      <c r="K372" s="13">
        <v>839</v>
      </c>
      <c r="L372" s="25">
        <v>40179</v>
      </c>
      <c r="M372" s="13">
        <v>334</v>
      </c>
      <c r="N372" s="13">
        <v>150</v>
      </c>
      <c r="O372" s="13">
        <v>24</v>
      </c>
      <c r="P372" s="25">
        <v>1146</v>
      </c>
      <c r="Q372" s="13">
        <v>13</v>
      </c>
      <c r="R372" s="13">
        <v>150</v>
      </c>
      <c r="S372" s="13">
        <v>484</v>
      </c>
    </row>
    <row r="373" spans="1:19" x14ac:dyDescent="0.3">
      <c r="A373" s="13" t="s">
        <v>353</v>
      </c>
      <c r="B373" s="13">
        <v>6</v>
      </c>
      <c r="C373" s="13">
        <v>313</v>
      </c>
      <c r="D373" s="19">
        <v>14702</v>
      </c>
      <c r="E373" s="13">
        <v>10</v>
      </c>
      <c r="F373" s="13">
        <v>250</v>
      </c>
      <c r="G373" s="13">
        <v>164</v>
      </c>
      <c r="H373" s="13">
        <v>11617</v>
      </c>
      <c r="I373" s="13">
        <v>10</v>
      </c>
      <c r="J373" s="13">
        <v>300</v>
      </c>
      <c r="K373" s="13">
        <v>626</v>
      </c>
      <c r="L373" s="19">
        <v>32462</v>
      </c>
      <c r="M373" s="13">
        <v>3510</v>
      </c>
      <c r="N373" s="13">
        <v>1301</v>
      </c>
      <c r="O373" s="13">
        <v>109</v>
      </c>
      <c r="P373" s="13">
        <v>4173</v>
      </c>
      <c r="Q373" s="13">
        <v>20</v>
      </c>
      <c r="R373" s="13">
        <v>1420</v>
      </c>
      <c r="S373" s="13">
        <v>4811</v>
      </c>
    </row>
    <row r="374" spans="1:19" x14ac:dyDescent="0.3">
      <c r="A374" s="13" t="s">
        <v>341</v>
      </c>
      <c r="B374" s="13">
        <v>6</v>
      </c>
      <c r="C374" s="13">
        <v>269</v>
      </c>
      <c r="D374" s="13">
        <v>15818</v>
      </c>
      <c r="E374" s="13">
        <v>17</v>
      </c>
      <c r="F374" s="13">
        <v>253</v>
      </c>
      <c r="G374" s="13">
        <v>106</v>
      </c>
      <c r="H374" s="25">
        <v>1769</v>
      </c>
      <c r="I374" s="13">
        <v>0</v>
      </c>
      <c r="J374" s="13">
        <v>0</v>
      </c>
      <c r="K374" s="13">
        <v>498</v>
      </c>
      <c r="L374" s="13">
        <v>27416</v>
      </c>
      <c r="M374" s="13">
        <v>3705</v>
      </c>
      <c r="N374" s="13">
        <v>1221</v>
      </c>
      <c r="O374" s="13">
        <v>95</v>
      </c>
      <c r="P374" s="13">
        <v>9142</v>
      </c>
      <c r="Q374" s="13">
        <v>11</v>
      </c>
      <c r="R374" s="13">
        <v>434</v>
      </c>
      <c r="S374" s="13">
        <v>4926</v>
      </c>
    </row>
    <row r="375" spans="1:19" x14ac:dyDescent="0.3">
      <c r="A375" s="13" t="s">
        <v>94</v>
      </c>
      <c r="B375" s="13">
        <v>6</v>
      </c>
      <c r="C375" s="13">
        <v>333</v>
      </c>
      <c r="D375" s="25">
        <v>8993</v>
      </c>
      <c r="E375" s="13">
        <v>58</v>
      </c>
      <c r="F375" s="13">
        <v>313</v>
      </c>
      <c r="G375" s="13">
        <v>229</v>
      </c>
      <c r="H375" s="25">
        <v>9820</v>
      </c>
      <c r="I375" s="13">
        <v>0</v>
      </c>
      <c r="J375" s="13">
        <v>0</v>
      </c>
      <c r="K375" s="13">
        <v>703</v>
      </c>
      <c r="L375" s="14">
        <v>23730</v>
      </c>
      <c r="M375" s="25">
        <v>3834</v>
      </c>
      <c r="N375" s="25">
        <v>1328</v>
      </c>
      <c r="O375" s="13">
        <v>57</v>
      </c>
      <c r="P375" s="25">
        <v>4025</v>
      </c>
      <c r="Q375" s="13">
        <v>26</v>
      </c>
      <c r="R375" s="13">
        <v>579</v>
      </c>
      <c r="S375" s="25">
        <v>5162</v>
      </c>
    </row>
    <row r="376" spans="1:19" x14ac:dyDescent="0.3">
      <c r="A376" s="13" t="s">
        <v>387</v>
      </c>
      <c r="B376" s="13">
        <v>6</v>
      </c>
      <c r="C376" s="13">
        <v>549</v>
      </c>
      <c r="D376" s="14">
        <v>12503</v>
      </c>
      <c r="E376" s="13">
        <v>22</v>
      </c>
      <c r="F376" s="13">
        <v>884</v>
      </c>
      <c r="G376" s="13">
        <v>159</v>
      </c>
      <c r="H376" s="14">
        <v>2477</v>
      </c>
      <c r="I376" s="13">
        <v>0</v>
      </c>
      <c r="J376" s="13">
        <v>0</v>
      </c>
      <c r="K376" s="13">
        <v>753</v>
      </c>
      <c r="L376" s="14">
        <v>17241</v>
      </c>
      <c r="M376" s="13">
        <v>891</v>
      </c>
      <c r="N376" s="13">
        <v>92</v>
      </c>
      <c r="O376" s="13">
        <v>18</v>
      </c>
      <c r="P376" s="14">
        <v>1192</v>
      </c>
      <c r="Q376" s="13">
        <v>5</v>
      </c>
      <c r="R376" s="13">
        <v>185</v>
      </c>
      <c r="S376" s="13">
        <v>983</v>
      </c>
    </row>
    <row r="377" spans="1:19" x14ac:dyDescent="0.3">
      <c r="A377" s="13" t="s">
        <v>363</v>
      </c>
      <c r="B377" s="13">
        <v>6</v>
      </c>
      <c r="C377" s="13">
        <v>441</v>
      </c>
      <c r="D377" s="14">
        <v>11934</v>
      </c>
      <c r="E377" s="13">
        <v>78</v>
      </c>
      <c r="F377" s="13">
        <v>912</v>
      </c>
      <c r="G377" s="13">
        <v>167</v>
      </c>
      <c r="H377" s="14">
        <v>3223</v>
      </c>
      <c r="I377" s="13">
        <v>0</v>
      </c>
      <c r="J377" s="19">
        <v>0</v>
      </c>
      <c r="K377" s="13">
        <v>836</v>
      </c>
      <c r="L377" s="19">
        <v>21729</v>
      </c>
      <c r="M377" s="25">
        <v>1716</v>
      </c>
      <c r="N377" s="13">
        <v>638</v>
      </c>
      <c r="O377" s="13">
        <v>120</v>
      </c>
      <c r="P377" s="14">
        <v>4946</v>
      </c>
      <c r="Q377" s="13">
        <v>30</v>
      </c>
      <c r="R377" s="13">
        <v>714</v>
      </c>
      <c r="S377" s="19">
        <v>2354</v>
      </c>
    </row>
    <row r="378" spans="1:19" x14ac:dyDescent="0.3">
      <c r="A378" s="13" t="s">
        <v>194</v>
      </c>
      <c r="B378" s="13">
        <v>6</v>
      </c>
      <c r="C378" s="13">
        <v>366</v>
      </c>
      <c r="D378" s="25">
        <v>9401</v>
      </c>
      <c r="E378" s="13">
        <v>233</v>
      </c>
      <c r="F378" s="13">
        <v>928</v>
      </c>
      <c r="G378" s="13">
        <v>208</v>
      </c>
      <c r="H378" s="25">
        <v>2815</v>
      </c>
      <c r="I378" s="13">
        <v>0</v>
      </c>
      <c r="J378" s="13">
        <v>0</v>
      </c>
      <c r="K378" s="13">
        <v>969</v>
      </c>
      <c r="L378" s="25">
        <v>17716</v>
      </c>
      <c r="M378" s="25">
        <v>1016</v>
      </c>
      <c r="N378" s="13">
        <v>346</v>
      </c>
      <c r="O378" s="13">
        <v>134</v>
      </c>
      <c r="P378" s="25">
        <v>3981</v>
      </c>
      <c r="Q378" s="13">
        <v>28</v>
      </c>
      <c r="R378" s="13">
        <v>591</v>
      </c>
      <c r="S378" s="25">
        <v>1362</v>
      </c>
    </row>
    <row r="379" spans="1:19" x14ac:dyDescent="0.3">
      <c r="A379" s="13" t="s">
        <v>230</v>
      </c>
      <c r="B379" s="13">
        <v>6</v>
      </c>
      <c r="C379" s="13">
        <v>628</v>
      </c>
      <c r="D379" s="25">
        <v>6041</v>
      </c>
      <c r="E379" s="13">
        <v>83</v>
      </c>
      <c r="F379" s="25">
        <v>1369</v>
      </c>
      <c r="G379" s="13">
        <v>741</v>
      </c>
      <c r="H379" s="25">
        <v>6717</v>
      </c>
      <c r="I379" s="13">
        <v>213</v>
      </c>
      <c r="J379" s="25">
        <v>5617</v>
      </c>
      <c r="K379" s="25">
        <v>1954</v>
      </c>
      <c r="L379" s="25">
        <v>30774</v>
      </c>
      <c r="M379" s="25">
        <v>2475</v>
      </c>
      <c r="N379" s="13">
        <v>606</v>
      </c>
      <c r="O379" s="13">
        <v>260</v>
      </c>
      <c r="P379" s="25">
        <v>10865</v>
      </c>
      <c r="Q379" s="13">
        <v>29</v>
      </c>
      <c r="R379" s="13">
        <v>165</v>
      </c>
      <c r="S379" s="25">
        <v>3081</v>
      </c>
    </row>
    <row r="380" spans="1:19" x14ac:dyDescent="0.3">
      <c r="A380" s="13" t="s">
        <v>60</v>
      </c>
      <c r="B380" s="13">
        <v>6</v>
      </c>
      <c r="C380" s="13">
        <v>812</v>
      </c>
      <c r="D380" s="25">
        <v>31503</v>
      </c>
      <c r="E380" s="13">
        <v>75</v>
      </c>
      <c r="F380" s="25">
        <v>1868</v>
      </c>
      <c r="G380" s="13">
        <v>254</v>
      </c>
      <c r="H380" s="25">
        <v>8432</v>
      </c>
      <c r="I380" s="13">
        <v>0</v>
      </c>
      <c r="J380" s="13">
        <v>0</v>
      </c>
      <c r="K380" s="25">
        <v>1202</v>
      </c>
      <c r="L380" s="25">
        <v>46308</v>
      </c>
      <c r="M380" s="25">
        <v>2661</v>
      </c>
      <c r="N380" s="13">
        <v>419</v>
      </c>
      <c r="O380" s="13">
        <v>36</v>
      </c>
      <c r="P380" s="25">
        <v>3240</v>
      </c>
      <c r="Q380" s="13">
        <v>25</v>
      </c>
      <c r="R380" s="25">
        <v>1265</v>
      </c>
      <c r="S380" s="25">
        <v>3080</v>
      </c>
    </row>
    <row r="381" spans="1:19" x14ac:dyDescent="0.3">
      <c r="A381" s="13" t="s">
        <v>358</v>
      </c>
      <c r="B381" s="13">
        <v>6</v>
      </c>
      <c r="C381" s="13">
        <v>1800</v>
      </c>
      <c r="D381" s="19">
        <v>34834</v>
      </c>
      <c r="E381" s="13">
        <v>161</v>
      </c>
      <c r="F381" s="13">
        <v>2443</v>
      </c>
      <c r="G381" s="13">
        <v>603</v>
      </c>
      <c r="H381" s="13">
        <v>6786</v>
      </c>
      <c r="I381" s="13">
        <v>1060</v>
      </c>
      <c r="J381" s="13">
        <v>70788</v>
      </c>
      <c r="K381" s="13">
        <v>4520</v>
      </c>
      <c r="L381" s="19">
        <v>151727</v>
      </c>
      <c r="M381" s="13">
        <v>18188</v>
      </c>
      <c r="N381" s="13">
        <v>4682</v>
      </c>
      <c r="O381" s="13">
        <v>780</v>
      </c>
      <c r="P381" s="13">
        <v>34530</v>
      </c>
      <c r="Q381" s="13">
        <v>116</v>
      </c>
      <c r="R381" s="13">
        <v>2346</v>
      </c>
      <c r="S381" s="13">
        <v>22870</v>
      </c>
    </row>
    <row r="382" spans="1:19" x14ac:dyDescent="0.3">
      <c r="A382" s="13" t="s">
        <v>386</v>
      </c>
      <c r="B382" s="13">
        <v>6</v>
      </c>
      <c r="C382" s="13">
        <v>341</v>
      </c>
      <c r="D382" s="14">
        <v>10202</v>
      </c>
      <c r="E382" s="13">
        <v>0</v>
      </c>
      <c r="F382" s="13">
        <v>0</v>
      </c>
      <c r="G382" s="13">
        <v>90</v>
      </c>
      <c r="H382" s="14">
        <v>3851</v>
      </c>
      <c r="I382" s="13">
        <v>237</v>
      </c>
      <c r="J382" s="14">
        <v>1563</v>
      </c>
      <c r="K382" s="19">
        <v>744</v>
      </c>
      <c r="L382" s="25">
        <v>18152</v>
      </c>
      <c r="M382" s="13">
        <v>705</v>
      </c>
      <c r="N382" s="13">
        <v>106</v>
      </c>
      <c r="O382" s="13">
        <v>72</v>
      </c>
      <c r="P382" s="14">
        <v>2482</v>
      </c>
      <c r="Q382" s="13">
        <v>4</v>
      </c>
      <c r="R382" s="13">
        <v>54</v>
      </c>
      <c r="S382" s="19">
        <v>811</v>
      </c>
    </row>
    <row r="383" spans="1:19" x14ac:dyDescent="0.3">
      <c r="A383" s="13" t="s">
        <v>379</v>
      </c>
      <c r="B383" s="13">
        <v>6</v>
      </c>
      <c r="C383" s="13">
        <v>242</v>
      </c>
      <c r="D383" s="25">
        <v>6382</v>
      </c>
      <c r="E383" s="13">
        <v>90</v>
      </c>
      <c r="F383" s="25">
        <v>1236</v>
      </c>
      <c r="G383" s="13">
        <v>158</v>
      </c>
      <c r="H383" s="25">
        <v>3448</v>
      </c>
      <c r="I383" s="13">
        <v>0</v>
      </c>
      <c r="J383" s="13">
        <v>0</v>
      </c>
      <c r="K383" s="13">
        <v>626</v>
      </c>
      <c r="L383" s="25">
        <v>22637</v>
      </c>
      <c r="M383" s="25">
        <v>1597</v>
      </c>
      <c r="N383" s="13">
        <v>280</v>
      </c>
      <c r="O383" s="13">
        <v>88</v>
      </c>
      <c r="P383" s="25">
        <v>9741</v>
      </c>
      <c r="Q383" s="13">
        <v>48</v>
      </c>
      <c r="R383" s="25">
        <v>1830</v>
      </c>
      <c r="S383" s="25">
        <v>1877</v>
      </c>
    </row>
    <row r="384" spans="1:19" x14ac:dyDescent="0.3">
      <c r="A384" s="13" t="s">
        <v>347</v>
      </c>
      <c r="B384" s="13">
        <v>6</v>
      </c>
      <c r="C384" s="25">
        <v>1409</v>
      </c>
      <c r="D384" s="14">
        <v>33713</v>
      </c>
      <c r="E384" s="13">
        <v>161</v>
      </c>
      <c r="F384" s="25">
        <v>2081</v>
      </c>
      <c r="G384" s="13">
        <v>468</v>
      </c>
      <c r="H384" s="14">
        <v>5233</v>
      </c>
      <c r="I384" s="13">
        <v>268</v>
      </c>
      <c r="J384" s="25">
        <v>6897</v>
      </c>
      <c r="K384" s="25">
        <v>2483</v>
      </c>
      <c r="L384" s="25">
        <v>53678</v>
      </c>
      <c r="M384" s="13">
        <v>0</v>
      </c>
      <c r="N384" s="13">
        <v>0</v>
      </c>
      <c r="O384" s="13">
        <v>120</v>
      </c>
      <c r="P384" s="25">
        <v>5035</v>
      </c>
      <c r="Q384" s="13">
        <v>57</v>
      </c>
      <c r="R384" s="13">
        <v>719</v>
      </c>
      <c r="S384" s="13">
        <v>0</v>
      </c>
    </row>
    <row r="385" spans="1:19" x14ac:dyDescent="0.3">
      <c r="A385" s="13" t="s">
        <v>117</v>
      </c>
      <c r="B385" s="13">
        <v>6</v>
      </c>
      <c r="C385" s="13">
        <v>426</v>
      </c>
      <c r="D385" s="14">
        <v>5058</v>
      </c>
      <c r="E385" s="13">
        <v>14</v>
      </c>
      <c r="F385" s="13">
        <v>101</v>
      </c>
      <c r="G385" s="13">
        <v>98</v>
      </c>
      <c r="H385" s="14">
        <v>1826</v>
      </c>
      <c r="I385" s="13">
        <v>0</v>
      </c>
      <c r="J385" s="13">
        <v>0</v>
      </c>
      <c r="K385" s="13">
        <v>643</v>
      </c>
      <c r="L385" s="19">
        <v>14884</v>
      </c>
      <c r="M385" s="25">
        <v>2016</v>
      </c>
      <c r="N385" s="13">
        <v>465</v>
      </c>
      <c r="O385" s="13">
        <v>89</v>
      </c>
      <c r="P385" s="14">
        <v>7738</v>
      </c>
      <c r="Q385" s="13">
        <v>16</v>
      </c>
      <c r="R385" s="13">
        <v>161</v>
      </c>
      <c r="S385" s="13">
        <v>2481</v>
      </c>
    </row>
    <row r="386" spans="1:19" x14ac:dyDescent="0.3">
      <c r="A386" s="13" t="s">
        <v>329</v>
      </c>
      <c r="B386" s="13">
        <v>6</v>
      </c>
      <c r="C386" s="13">
        <v>494</v>
      </c>
      <c r="D386" s="13">
        <v>20702</v>
      </c>
      <c r="E386" s="13">
        <v>56</v>
      </c>
      <c r="F386" s="13">
        <v>2656</v>
      </c>
      <c r="G386" s="13">
        <v>525</v>
      </c>
      <c r="H386" s="13">
        <v>3543</v>
      </c>
      <c r="I386" s="13">
        <v>78</v>
      </c>
      <c r="J386" s="13">
        <v>2493</v>
      </c>
      <c r="K386" s="13">
        <v>1247</v>
      </c>
      <c r="L386" s="13">
        <v>35603</v>
      </c>
      <c r="M386" s="13">
        <v>738</v>
      </c>
      <c r="N386" s="13">
        <v>485</v>
      </c>
      <c r="O386" s="13">
        <v>78</v>
      </c>
      <c r="P386" s="13">
        <v>5329</v>
      </c>
      <c r="Q386" s="13">
        <v>16</v>
      </c>
      <c r="R386" s="13">
        <v>880</v>
      </c>
      <c r="S386" s="13">
        <v>1223</v>
      </c>
    </row>
    <row r="387" spans="1:19" x14ac:dyDescent="0.3">
      <c r="A387" s="13" t="s">
        <v>283</v>
      </c>
      <c r="B387" s="13">
        <v>6</v>
      </c>
      <c r="C387" s="13">
        <v>0</v>
      </c>
      <c r="D387" s="13">
        <v>802</v>
      </c>
      <c r="E387" s="13">
        <v>0</v>
      </c>
      <c r="F387" s="13">
        <v>23</v>
      </c>
      <c r="G387" s="13">
        <v>0</v>
      </c>
      <c r="H387" s="25">
        <v>1029</v>
      </c>
      <c r="I387" s="13">
        <v>314</v>
      </c>
      <c r="J387" s="13">
        <v>0</v>
      </c>
      <c r="K387" s="13">
        <v>314</v>
      </c>
      <c r="L387" s="25">
        <v>1854</v>
      </c>
      <c r="M387" s="13">
        <v>60</v>
      </c>
      <c r="N387" s="13">
        <v>20</v>
      </c>
      <c r="O387" s="13">
        <v>0</v>
      </c>
      <c r="P387" s="13">
        <v>0</v>
      </c>
      <c r="Q387" s="13">
        <v>0</v>
      </c>
      <c r="R387" s="13">
        <v>0</v>
      </c>
      <c r="S387" s="13">
        <v>80</v>
      </c>
    </row>
    <row r="388" spans="1:19" x14ac:dyDescent="0.3">
      <c r="A388" s="13" t="s">
        <v>345</v>
      </c>
      <c r="B388" s="13">
        <v>6</v>
      </c>
      <c r="C388" s="13">
        <v>251</v>
      </c>
      <c r="D388" s="25">
        <v>15033</v>
      </c>
      <c r="E388" s="13">
        <v>47</v>
      </c>
      <c r="F388" s="25">
        <v>2260</v>
      </c>
      <c r="G388" s="13">
        <v>176</v>
      </c>
      <c r="H388" s="25">
        <v>4053</v>
      </c>
      <c r="I388" s="13">
        <v>46</v>
      </c>
      <c r="J388" s="25">
        <v>2024</v>
      </c>
      <c r="K388" s="13">
        <v>580</v>
      </c>
      <c r="L388" s="25">
        <v>27715</v>
      </c>
      <c r="M388" s="25">
        <v>2425</v>
      </c>
      <c r="N388" s="13">
        <v>744</v>
      </c>
      <c r="O388" s="13">
        <v>43</v>
      </c>
      <c r="P388" s="25">
        <v>3732</v>
      </c>
      <c r="Q388" s="13">
        <v>17</v>
      </c>
      <c r="R388" s="13">
        <v>613</v>
      </c>
      <c r="S388" s="25">
        <v>3169</v>
      </c>
    </row>
    <row r="389" spans="1:19" x14ac:dyDescent="0.3">
      <c r="A389" s="13" t="s">
        <v>63</v>
      </c>
      <c r="B389" s="13">
        <v>6</v>
      </c>
      <c r="C389" s="13">
        <v>493</v>
      </c>
      <c r="D389" s="14">
        <v>12776</v>
      </c>
      <c r="E389" s="13">
        <v>25</v>
      </c>
      <c r="F389" s="13">
        <v>898</v>
      </c>
      <c r="G389" s="13">
        <v>100</v>
      </c>
      <c r="H389" s="19">
        <v>558</v>
      </c>
      <c r="I389" s="13">
        <v>88</v>
      </c>
      <c r="J389" s="25">
        <v>18287</v>
      </c>
      <c r="K389" s="13">
        <v>752</v>
      </c>
      <c r="L389" s="25">
        <v>34447</v>
      </c>
      <c r="M389" s="25">
        <v>4644</v>
      </c>
      <c r="N389" s="25">
        <v>1179</v>
      </c>
      <c r="O389" s="13">
        <v>44</v>
      </c>
      <c r="P389" s="14">
        <v>1836</v>
      </c>
      <c r="Q389" s="13">
        <v>2</v>
      </c>
      <c r="R389" s="13">
        <v>92</v>
      </c>
      <c r="S389" s="25">
        <v>5823</v>
      </c>
    </row>
    <row r="390" spans="1:19" x14ac:dyDescent="0.3">
      <c r="A390" s="13" t="s">
        <v>369</v>
      </c>
      <c r="B390" s="13">
        <v>6</v>
      </c>
      <c r="C390" s="13">
        <v>413</v>
      </c>
      <c r="D390" s="25">
        <v>12666</v>
      </c>
      <c r="E390" s="13">
        <v>67</v>
      </c>
      <c r="F390" s="25">
        <v>1876</v>
      </c>
      <c r="G390" s="13">
        <v>144</v>
      </c>
      <c r="H390" s="25">
        <v>5523</v>
      </c>
      <c r="I390" s="13">
        <v>0</v>
      </c>
      <c r="J390" s="13">
        <v>0</v>
      </c>
      <c r="K390" s="13">
        <v>648</v>
      </c>
      <c r="L390" s="13">
        <v>23210</v>
      </c>
      <c r="M390" s="25">
        <v>1583</v>
      </c>
      <c r="N390" s="13">
        <v>157</v>
      </c>
      <c r="O390" s="13">
        <v>24</v>
      </c>
      <c r="P390" s="25">
        <v>3145</v>
      </c>
      <c r="Q390" s="13">
        <v>0</v>
      </c>
      <c r="R390" s="13">
        <v>0</v>
      </c>
      <c r="S390" s="13">
        <v>1740</v>
      </c>
    </row>
    <row r="391" spans="1:19" x14ac:dyDescent="0.3">
      <c r="A391" s="13" t="s">
        <v>202</v>
      </c>
      <c r="B391" s="13">
        <v>6</v>
      </c>
      <c r="C391" s="13">
        <v>320</v>
      </c>
      <c r="D391" s="14">
        <v>12496</v>
      </c>
      <c r="E391" s="13">
        <v>55</v>
      </c>
      <c r="F391" s="13">
        <v>585</v>
      </c>
      <c r="G391" s="13">
        <v>131</v>
      </c>
      <c r="H391" s="25">
        <v>2598</v>
      </c>
      <c r="I391" s="13">
        <v>0</v>
      </c>
      <c r="J391" s="13">
        <v>0</v>
      </c>
      <c r="K391" s="13">
        <v>606</v>
      </c>
      <c r="L391" s="14">
        <v>20105</v>
      </c>
      <c r="M391" s="13">
        <v>968</v>
      </c>
      <c r="N391" s="13">
        <v>192</v>
      </c>
      <c r="O391" s="13">
        <v>79</v>
      </c>
      <c r="P391" s="25">
        <v>4202</v>
      </c>
      <c r="Q391" s="13">
        <v>21</v>
      </c>
      <c r="R391" s="13">
        <v>224</v>
      </c>
      <c r="S391" s="25">
        <v>1160</v>
      </c>
    </row>
    <row r="392" spans="1:19" x14ac:dyDescent="0.3">
      <c r="A392" s="13" t="s">
        <v>289</v>
      </c>
      <c r="B392" s="13">
        <v>6</v>
      </c>
      <c r="C392" s="25">
        <v>1021</v>
      </c>
      <c r="D392" s="25">
        <v>21052</v>
      </c>
      <c r="E392" s="13">
        <v>135</v>
      </c>
      <c r="F392" s="25">
        <v>1768</v>
      </c>
      <c r="G392" s="13">
        <v>600</v>
      </c>
      <c r="H392" s="25">
        <v>4856</v>
      </c>
      <c r="I392" s="13">
        <v>111</v>
      </c>
      <c r="J392" s="25">
        <v>3321</v>
      </c>
      <c r="K392" s="25">
        <v>1894</v>
      </c>
      <c r="L392" s="25">
        <v>32455</v>
      </c>
      <c r="M392" s="25">
        <v>1614</v>
      </c>
      <c r="N392" s="13">
        <v>495</v>
      </c>
      <c r="O392" s="13">
        <v>22</v>
      </c>
      <c r="P392" s="25">
        <v>1352</v>
      </c>
      <c r="Q392" s="13">
        <v>5</v>
      </c>
      <c r="R392" s="13">
        <v>106</v>
      </c>
      <c r="S392" s="25">
        <v>2109</v>
      </c>
    </row>
    <row r="393" spans="1:19" x14ac:dyDescent="0.3">
      <c r="A393" s="13" t="s">
        <v>307</v>
      </c>
      <c r="B393" s="13">
        <v>6</v>
      </c>
      <c r="C393" s="13">
        <v>288</v>
      </c>
      <c r="D393" s="25">
        <v>13745</v>
      </c>
      <c r="E393" s="13">
        <v>18</v>
      </c>
      <c r="F393" s="13">
        <v>246</v>
      </c>
      <c r="G393" s="13">
        <v>203</v>
      </c>
      <c r="H393" s="25">
        <v>3909</v>
      </c>
      <c r="I393" s="13">
        <v>0</v>
      </c>
      <c r="J393" s="13">
        <v>0</v>
      </c>
      <c r="K393" s="13">
        <v>524</v>
      </c>
      <c r="L393" s="25">
        <v>34607</v>
      </c>
      <c r="M393" s="13">
        <v>815</v>
      </c>
      <c r="N393" s="13">
        <v>128</v>
      </c>
      <c r="O393" s="13">
        <v>13</v>
      </c>
      <c r="P393" s="25">
        <v>16666</v>
      </c>
      <c r="Q393" s="13">
        <v>2</v>
      </c>
      <c r="R393" s="13">
        <v>41</v>
      </c>
      <c r="S393" s="13">
        <v>943</v>
      </c>
    </row>
    <row r="394" spans="1:19" x14ac:dyDescent="0.3">
      <c r="A394" s="13" t="s">
        <v>201</v>
      </c>
      <c r="B394" s="13">
        <v>6</v>
      </c>
      <c r="C394" s="13">
        <v>109</v>
      </c>
      <c r="D394" s="14">
        <v>3990</v>
      </c>
      <c r="E394" s="13">
        <v>22</v>
      </c>
      <c r="F394" s="13">
        <v>243</v>
      </c>
      <c r="G394" s="13">
        <v>98</v>
      </c>
      <c r="H394" s="14">
        <v>1856</v>
      </c>
      <c r="I394" s="13">
        <v>0</v>
      </c>
      <c r="J394" s="13">
        <v>0</v>
      </c>
      <c r="K394" s="13">
        <v>245</v>
      </c>
      <c r="L394" s="19">
        <v>8336</v>
      </c>
      <c r="M394" s="13">
        <v>496</v>
      </c>
      <c r="N394" s="13">
        <v>228</v>
      </c>
      <c r="O394" s="13">
        <v>8</v>
      </c>
      <c r="P394" s="25">
        <v>1596</v>
      </c>
      <c r="Q394" s="13">
        <v>8</v>
      </c>
      <c r="R394" s="13">
        <v>651</v>
      </c>
      <c r="S394" s="13">
        <v>724</v>
      </c>
    </row>
    <row r="395" spans="1:19" x14ac:dyDescent="0.3">
      <c r="A395" s="13" t="s">
        <v>310</v>
      </c>
      <c r="B395" s="13">
        <v>6</v>
      </c>
      <c r="C395" s="13">
        <v>158</v>
      </c>
      <c r="D395" s="25">
        <v>6168</v>
      </c>
      <c r="E395" s="13">
        <v>31</v>
      </c>
      <c r="F395" s="13">
        <v>447</v>
      </c>
      <c r="G395" s="13">
        <v>33</v>
      </c>
      <c r="H395" s="13">
        <v>830</v>
      </c>
      <c r="I395" s="13">
        <v>42</v>
      </c>
      <c r="J395" s="25">
        <v>2877</v>
      </c>
      <c r="K395" s="13">
        <v>273</v>
      </c>
      <c r="L395" s="25">
        <v>10693</v>
      </c>
      <c r="M395" s="13">
        <v>280</v>
      </c>
      <c r="N395" s="13">
        <v>104</v>
      </c>
      <c r="O395" s="13">
        <v>5</v>
      </c>
      <c r="P395" s="13">
        <v>285</v>
      </c>
      <c r="Q395" s="13">
        <v>4</v>
      </c>
      <c r="R395" s="13">
        <v>86</v>
      </c>
      <c r="S395" s="13">
        <v>384</v>
      </c>
    </row>
    <row r="396" spans="1:19" x14ac:dyDescent="0.3">
      <c r="A396" s="13" t="s">
        <v>195</v>
      </c>
      <c r="B396" s="13">
        <v>6</v>
      </c>
      <c r="C396" s="13">
        <v>106</v>
      </c>
      <c r="D396" s="14">
        <v>9387</v>
      </c>
      <c r="E396" s="13">
        <v>128</v>
      </c>
      <c r="F396" s="25">
        <v>3279</v>
      </c>
      <c r="G396" s="13">
        <v>136</v>
      </c>
      <c r="H396" s="14">
        <v>5696</v>
      </c>
      <c r="I396" s="13">
        <v>0</v>
      </c>
      <c r="J396" s="13">
        <v>0</v>
      </c>
      <c r="K396" s="13">
        <v>412</v>
      </c>
      <c r="L396" s="25">
        <v>22168</v>
      </c>
      <c r="M396" s="13">
        <v>993</v>
      </c>
      <c r="N396" s="13">
        <v>95</v>
      </c>
      <c r="O396" s="13">
        <v>29</v>
      </c>
      <c r="P396" s="25">
        <v>3635</v>
      </c>
      <c r="Q396" s="13">
        <v>13</v>
      </c>
      <c r="R396" s="13">
        <v>171</v>
      </c>
      <c r="S396" s="25">
        <v>1088</v>
      </c>
    </row>
    <row r="397" spans="1:19" x14ac:dyDescent="0.3">
      <c r="A397" s="13" t="s">
        <v>383</v>
      </c>
      <c r="B397" s="13">
        <v>6</v>
      </c>
      <c r="C397" s="13">
        <v>436</v>
      </c>
      <c r="D397" s="14">
        <v>14213</v>
      </c>
      <c r="E397" s="13">
        <v>57</v>
      </c>
      <c r="F397" s="13">
        <v>847</v>
      </c>
      <c r="G397" s="13">
        <v>219</v>
      </c>
      <c r="H397" s="14">
        <v>2575</v>
      </c>
      <c r="I397" s="13">
        <v>84</v>
      </c>
      <c r="J397" s="14">
        <v>5215</v>
      </c>
      <c r="K397" s="13">
        <v>797</v>
      </c>
      <c r="L397" s="14">
        <v>22990</v>
      </c>
      <c r="M397" s="13">
        <v>579</v>
      </c>
      <c r="N397" s="13">
        <v>0</v>
      </c>
      <c r="O397" s="13">
        <v>1</v>
      </c>
      <c r="P397" s="19">
        <v>140</v>
      </c>
      <c r="Q397" s="13">
        <v>0</v>
      </c>
      <c r="R397" s="13">
        <v>0</v>
      </c>
      <c r="S397" s="19">
        <v>579</v>
      </c>
    </row>
    <row r="398" spans="1:19" x14ac:dyDescent="0.3">
      <c r="A398" s="13" t="s">
        <v>177</v>
      </c>
      <c r="B398" s="13">
        <v>6</v>
      </c>
      <c r="C398" s="13">
        <v>189</v>
      </c>
      <c r="D398" s="25">
        <v>4112</v>
      </c>
      <c r="E398" s="13">
        <v>15</v>
      </c>
      <c r="F398" s="13">
        <v>164</v>
      </c>
      <c r="G398" s="13">
        <v>66</v>
      </c>
      <c r="H398" s="25">
        <v>1230</v>
      </c>
      <c r="I398" s="13">
        <v>0</v>
      </c>
      <c r="J398" s="13">
        <v>0</v>
      </c>
      <c r="K398" s="13">
        <v>281</v>
      </c>
      <c r="L398" s="25">
        <v>6031</v>
      </c>
      <c r="M398" s="13">
        <v>803</v>
      </c>
      <c r="N398" s="13">
        <v>96</v>
      </c>
      <c r="O398" s="13">
        <v>8</v>
      </c>
      <c r="P398" s="13">
        <v>400</v>
      </c>
      <c r="Q398" s="13">
        <v>3</v>
      </c>
      <c r="R398" s="13">
        <v>125</v>
      </c>
      <c r="S398" s="13">
        <v>899</v>
      </c>
    </row>
    <row r="399" spans="1:19" x14ac:dyDescent="0.3">
      <c r="A399" s="13" t="s">
        <v>388</v>
      </c>
      <c r="B399" s="13">
        <v>6</v>
      </c>
      <c r="C399" s="13">
        <v>76</v>
      </c>
      <c r="D399" s="25">
        <v>3497</v>
      </c>
      <c r="E399" s="13">
        <v>16</v>
      </c>
      <c r="F399" s="13">
        <v>115</v>
      </c>
      <c r="G399" s="13">
        <v>94</v>
      </c>
      <c r="H399" s="14">
        <v>1173</v>
      </c>
      <c r="I399" s="13">
        <v>57</v>
      </c>
      <c r="J399" s="25">
        <v>1187</v>
      </c>
      <c r="K399" s="13">
        <v>256</v>
      </c>
      <c r="L399" s="19">
        <v>6447</v>
      </c>
      <c r="M399" s="13">
        <v>734</v>
      </c>
      <c r="N399" s="13">
        <v>129</v>
      </c>
      <c r="O399" s="13">
        <v>12</v>
      </c>
      <c r="P399" s="13">
        <v>475</v>
      </c>
      <c r="Q399" s="13">
        <v>1</v>
      </c>
      <c r="R399" s="13">
        <v>0</v>
      </c>
      <c r="S399" s="13">
        <v>863</v>
      </c>
    </row>
    <row r="400" spans="1:19" x14ac:dyDescent="0.3">
      <c r="A400" s="13" t="s">
        <v>338</v>
      </c>
      <c r="B400" s="13">
        <v>6</v>
      </c>
      <c r="C400" s="13">
        <v>171</v>
      </c>
      <c r="D400" s="25">
        <v>3354</v>
      </c>
      <c r="E400" s="13">
        <v>4</v>
      </c>
      <c r="F400" s="13">
        <v>79</v>
      </c>
      <c r="G400" s="13">
        <v>116</v>
      </c>
      <c r="H400" s="25">
        <v>1788</v>
      </c>
      <c r="I400" s="13">
        <v>0</v>
      </c>
      <c r="J400" s="13">
        <v>0</v>
      </c>
      <c r="K400" s="13">
        <v>311</v>
      </c>
      <c r="L400" s="25">
        <v>5766</v>
      </c>
      <c r="M400" s="13">
        <v>388</v>
      </c>
      <c r="N400" s="13">
        <v>52</v>
      </c>
      <c r="O400" s="13">
        <v>20</v>
      </c>
      <c r="P400" s="13">
        <v>545</v>
      </c>
      <c r="Q400" s="13">
        <v>0</v>
      </c>
      <c r="R400" s="13">
        <v>0</v>
      </c>
      <c r="S400" s="13">
        <v>440</v>
      </c>
    </row>
    <row r="401" spans="1:19" x14ac:dyDescent="0.3">
      <c r="A401" s="13" t="s">
        <v>91</v>
      </c>
      <c r="B401" s="13">
        <v>6</v>
      </c>
      <c r="C401" s="13">
        <v>365</v>
      </c>
      <c r="D401" s="14">
        <v>6673</v>
      </c>
      <c r="E401" s="13">
        <v>24</v>
      </c>
      <c r="F401" s="13">
        <v>141</v>
      </c>
      <c r="G401" s="13">
        <v>348</v>
      </c>
      <c r="H401" s="14">
        <v>2416</v>
      </c>
      <c r="I401" s="13">
        <v>12</v>
      </c>
      <c r="J401" s="13">
        <v>222</v>
      </c>
      <c r="K401" s="13">
        <v>887</v>
      </c>
      <c r="L401" s="14">
        <v>14276</v>
      </c>
      <c r="M401" s="25">
        <v>1556</v>
      </c>
      <c r="N401" s="13">
        <v>330</v>
      </c>
      <c r="O401" s="13">
        <v>116</v>
      </c>
      <c r="P401" s="14">
        <v>4443</v>
      </c>
      <c r="Q401" s="13">
        <v>22</v>
      </c>
      <c r="R401" s="13">
        <v>381</v>
      </c>
      <c r="S401" s="14">
        <v>1886</v>
      </c>
    </row>
    <row r="402" spans="1:19" x14ac:dyDescent="0.3">
      <c r="A402" s="13" t="s">
        <v>378</v>
      </c>
      <c r="B402" s="13">
        <v>6</v>
      </c>
      <c r="C402" s="13">
        <v>510</v>
      </c>
      <c r="D402" s="19">
        <v>33707</v>
      </c>
      <c r="E402" s="13">
        <v>310</v>
      </c>
      <c r="F402" s="13">
        <v>8300</v>
      </c>
      <c r="G402" s="13">
        <v>369</v>
      </c>
      <c r="H402" s="25">
        <v>13699</v>
      </c>
      <c r="I402" s="13">
        <v>0</v>
      </c>
      <c r="J402" s="13">
        <v>0</v>
      </c>
      <c r="K402" s="13">
        <v>1192</v>
      </c>
      <c r="L402" s="13">
        <v>58240</v>
      </c>
      <c r="M402" s="13">
        <v>2368</v>
      </c>
      <c r="N402" s="13">
        <v>515</v>
      </c>
      <c r="O402" s="13">
        <v>2</v>
      </c>
      <c r="P402" s="13">
        <v>2309</v>
      </c>
      <c r="Q402" s="13">
        <v>1</v>
      </c>
      <c r="R402" s="13">
        <v>225</v>
      </c>
      <c r="S402" s="13">
        <v>2883</v>
      </c>
    </row>
    <row r="403" spans="1:19" x14ac:dyDescent="0.3">
      <c r="A403" s="13" t="s">
        <v>372</v>
      </c>
      <c r="B403" s="13">
        <v>6</v>
      </c>
      <c r="C403" s="13">
        <v>193</v>
      </c>
      <c r="D403" s="25">
        <v>7670</v>
      </c>
      <c r="E403" s="13">
        <v>69</v>
      </c>
      <c r="F403" s="25">
        <v>1963</v>
      </c>
      <c r="G403" s="13">
        <v>73</v>
      </c>
      <c r="H403" s="25">
        <v>1811</v>
      </c>
      <c r="I403" s="13">
        <v>0</v>
      </c>
      <c r="J403" s="13">
        <v>0</v>
      </c>
      <c r="K403" s="13">
        <v>381</v>
      </c>
      <c r="L403" s="14">
        <v>16618</v>
      </c>
      <c r="M403" s="25">
        <v>1248</v>
      </c>
      <c r="N403" s="13">
        <v>964</v>
      </c>
      <c r="O403" s="13">
        <v>39</v>
      </c>
      <c r="P403" s="25">
        <v>4762</v>
      </c>
      <c r="Q403" s="13">
        <v>7</v>
      </c>
      <c r="R403" s="13">
        <v>412</v>
      </c>
      <c r="S403" s="25">
        <v>2212</v>
      </c>
    </row>
    <row r="404" spans="1:19" x14ac:dyDescent="0.3">
      <c r="A404" s="13" t="s">
        <v>318</v>
      </c>
      <c r="B404" s="13">
        <v>6</v>
      </c>
      <c r="C404" s="13">
        <v>314</v>
      </c>
      <c r="D404" s="14">
        <v>12444</v>
      </c>
      <c r="E404" s="13">
        <v>79</v>
      </c>
      <c r="F404" s="19">
        <v>724</v>
      </c>
      <c r="G404" s="13">
        <v>818</v>
      </c>
      <c r="H404" s="14">
        <v>15216</v>
      </c>
      <c r="I404" s="13">
        <v>49</v>
      </c>
      <c r="J404" s="25">
        <v>1312</v>
      </c>
      <c r="K404" s="25">
        <v>1342</v>
      </c>
      <c r="L404" s="14">
        <v>35630</v>
      </c>
      <c r="M404" s="25">
        <v>1097</v>
      </c>
      <c r="N404" s="13">
        <v>95</v>
      </c>
      <c r="O404" s="13">
        <v>65</v>
      </c>
      <c r="P404" s="14">
        <v>5776</v>
      </c>
      <c r="Q404" s="13">
        <v>17</v>
      </c>
      <c r="R404" s="13">
        <v>158</v>
      </c>
      <c r="S404" s="14">
        <v>1192</v>
      </c>
    </row>
    <row r="405" spans="1:19" x14ac:dyDescent="0.3">
      <c r="A405" s="13" t="s">
        <v>389</v>
      </c>
      <c r="B405" s="13">
        <v>6</v>
      </c>
      <c r="C405" s="25">
        <v>1306</v>
      </c>
      <c r="D405" s="14">
        <v>27375</v>
      </c>
      <c r="E405" s="13">
        <v>295</v>
      </c>
      <c r="F405" s="25">
        <v>2167</v>
      </c>
      <c r="G405" s="13">
        <v>853</v>
      </c>
      <c r="H405" s="14">
        <v>6428</v>
      </c>
      <c r="I405" s="13">
        <v>4</v>
      </c>
      <c r="J405" s="25">
        <v>1124</v>
      </c>
      <c r="K405" s="25">
        <v>2752</v>
      </c>
      <c r="L405" s="14">
        <v>43145</v>
      </c>
      <c r="M405" s="25">
        <v>2291</v>
      </c>
      <c r="N405" s="13">
        <v>366</v>
      </c>
      <c r="O405" s="13">
        <v>221</v>
      </c>
      <c r="P405" s="25">
        <v>5569</v>
      </c>
      <c r="Q405" s="13">
        <v>73</v>
      </c>
      <c r="R405" s="13">
        <v>482</v>
      </c>
      <c r="S405" s="14">
        <v>2657</v>
      </c>
    </row>
    <row r="406" spans="1:19" x14ac:dyDescent="0.3">
      <c r="A406" s="52" t="s">
        <v>1497</v>
      </c>
      <c r="B406" s="181"/>
      <c r="C406" s="165">
        <f t="shared" ref="C406:S406" si="10">SUM(C362:C405)</f>
        <v>23263</v>
      </c>
      <c r="D406" s="165">
        <f t="shared" si="10"/>
        <v>748445</v>
      </c>
      <c r="E406" s="165">
        <f t="shared" si="10"/>
        <v>3681</v>
      </c>
      <c r="F406" s="165">
        <f t="shared" si="10"/>
        <v>79539</v>
      </c>
      <c r="G406" s="165">
        <f t="shared" si="10"/>
        <v>13801</v>
      </c>
      <c r="H406" s="165">
        <f t="shared" si="10"/>
        <v>303497</v>
      </c>
      <c r="I406" s="165">
        <f t="shared" si="10"/>
        <v>3826</v>
      </c>
      <c r="J406" s="165">
        <f t="shared" si="10"/>
        <v>158270</v>
      </c>
      <c r="K406" s="165">
        <f t="shared" si="10"/>
        <v>49261</v>
      </c>
      <c r="L406" s="165">
        <f t="shared" si="10"/>
        <v>1527480</v>
      </c>
      <c r="M406" s="165">
        <f t="shared" si="10"/>
        <v>93282</v>
      </c>
      <c r="N406" s="165">
        <f t="shared" si="10"/>
        <v>23057</v>
      </c>
      <c r="O406" s="165">
        <f t="shared" si="10"/>
        <v>3757</v>
      </c>
      <c r="P406" s="165">
        <f t="shared" si="10"/>
        <v>215097</v>
      </c>
      <c r="Q406" s="165">
        <f t="shared" si="10"/>
        <v>933</v>
      </c>
      <c r="R406" s="165">
        <f t="shared" si="10"/>
        <v>22632</v>
      </c>
      <c r="S406" s="165">
        <f t="shared" si="10"/>
        <v>116339</v>
      </c>
    </row>
    <row r="407" spans="1:19" x14ac:dyDescent="0.3">
      <c r="A407" s="51" t="s">
        <v>1498</v>
      </c>
      <c r="C407" s="174">
        <f>C406/44</f>
        <v>528.7045454545455</v>
      </c>
      <c r="D407" s="174">
        <f t="shared" ref="D407:S407" si="11">D406/44</f>
        <v>17010.113636363636</v>
      </c>
      <c r="E407" s="174">
        <f t="shared" si="11"/>
        <v>83.659090909090907</v>
      </c>
      <c r="F407" s="174">
        <f t="shared" si="11"/>
        <v>1807.7045454545455</v>
      </c>
      <c r="G407" s="174">
        <f t="shared" si="11"/>
        <v>313.65909090909093</v>
      </c>
      <c r="H407" s="174">
        <f t="shared" si="11"/>
        <v>6897.659090909091</v>
      </c>
      <c r="I407" s="174">
        <f t="shared" si="11"/>
        <v>86.954545454545453</v>
      </c>
      <c r="J407" s="174">
        <f t="shared" si="11"/>
        <v>3597.0454545454545</v>
      </c>
      <c r="K407" s="174">
        <f t="shared" si="11"/>
        <v>1119.5681818181818</v>
      </c>
      <c r="L407" s="174">
        <f t="shared" si="11"/>
        <v>34715.454545454544</v>
      </c>
      <c r="M407" s="174">
        <f t="shared" si="11"/>
        <v>2120.0454545454545</v>
      </c>
      <c r="N407" s="174">
        <f t="shared" si="11"/>
        <v>524.02272727272725</v>
      </c>
      <c r="O407" s="174">
        <f t="shared" si="11"/>
        <v>85.38636363636364</v>
      </c>
      <c r="P407" s="174">
        <f t="shared" si="11"/>
        <v>4888.568181818182</v>
      </c>
      <c r="Q407" s="174">
        <f t="shared" si="11"/>
        <v>21.204545454545453</v>
      </c>
      <c r="R407" s="174">
        <f t="shared" si="11"/>
        <v>514.36363636363637</v>
      </c>
      <c r="S407" s="174">
        <f t="shared" si="11"/>
        <v>2644.068181818182</v>
      </c>
    </row>
    <row r="408" spans="1:19" x14ac:dyDescent="0.3">
      <c r="A408" s="159"/>
    </row>
    <row r="409" spans="1:19" x14ac:dyDescent="0.3">
      <c r="A409" s="89" t="s">
        <v>1499</v>
      </c>
      <c r="B409" s="138"/>
      <c r="C409" s="165">
        <f>C76+C154+C235+C312+C359+C406</f>
        <v>53609</v>
      </c>
      <c r="D409" s="165">
        <f t="shared" ref="D409:S409" si="12">D76+D154+D235+D312+D359+D406</f>
        <v>1463661</v>
      </c>
      <c r="E409" s="165">
        <f t="shared" si="12"/>
        <v>7718</v>
      </c>
      <c r="F409" s="165">
        <f t="shared" si="12"/>
        <v>148556</v>
      </c>
      <c r="G409" s="165">
        <f t="shared" si="12"/>
        <v>29964</v>
      </c>
      <c r="H409" s="165">
        <f t="shared" si="12"/>
        <v>552501</v>
      </c>
      <c r="I409" s="165">
        <f t="shared" si="12"/>
        <v>9549</v>
      </c>
      <c r="J409" s="165">
        <f t="shared" si="12"/>
        <v>305064</v>
      </c>
      <c r="K409" s="165">
        <f t="shared" si="12"/>
        <v>112712</v>
      </c>
      <c r="L409" s="165">
        <f t="shared" si="12"/>
        <v>2964169</v>
      </c>
      <c r="M409" s="165">
        <f t="shared" si="12"/>
        <v>170145</v>
      </c>
      <c r="N409" s="165">
        <f t="shared" si="12"/>
        <v>38466</v>
      </c>
      <c r="O409" s="165">
        <f t="shared" si="12"/>
        <v>9686</v>
      </c>
      <c r="P409" s="165">
        <f t="shared" si="12"/>
        <v>451785</v>
      </c>
      <c r="Q409" s="165">
        <f t="shared" si="12"/>
        <v>2188</v>
      </c>
      <c r="R409" s="165">
        <f t="shared" si="12"/>
        <v>42773</v>
      </c>
      <c r="S409" s="165">
        <f t="shared" si="12"/>
        <v>208611</v>
      </c>
    </row>
    <row r="410" spans="1:19" x14ac:dyDescent="0.3">
      <c r="A410" s="91" t="s">
        <v>1500</v>
      </c>
      <c r="B410" s="139"/>
      <c r="C410" s="174">
        <f>C409/388</f>
        <v>138.16752577319588</v>
      </c>
      <c r="D410" s="174">
        <f t="shared" ref="D410:S410" si="13">D409/388</f>
        <v>3772.3221649484535</v>
      </c>
      <c r="E410" s="174">
        <f t="shared" si="13"/>
        <v>19.891752577319586</v>
      </c>
      <c r="F410" s="174">
        <f t="shared" si="13"/>
        <v>382.87628865979383</v>
      </c>
      <c r="G410" s="174">
        <f t="shared" si="13"/>
        <v>77.226804123711347</v>
      </c>
      <c r="H410" s="174">
        <f t="shared" si="13"/>
        <v>1423.9716494845361</v>
      </c>
      <c r="I410" s="174">
        <f t="shared" si="13"/>
        <v>24.61082474226804</v>
      </c>
      <c r="J410" s="174">
        <f t="shared" si="13"/>
        <v>786.24742268041234</v>
      </c>
      <c r="K410" s="174">
        <f t="shared" si="13"/>
        <v>290.49484536082474</v>
      </c>
      <c r="L410" s="174">
        <f t="shared" si="13"/>
        <v>7639.6108247422681</v>
      </c>
      <c r="M410" s="174">
        <f t="shared" si="13"/>
        <v>438.51804123711338</v>
      </c>
      <c r="N410" s="174">
        <f t="shared" si="13"/>
        <v>99.139175257731964</v>
      </c>
      <c r="O410" s="174">
        <f t="shared" si="13"/>
        <v>24.963917525773194</v>
      </c>
      <c r="P410" s="174">
        <f t="shared" si="13"/>
        <v>1164.3943298969073</v>
      </c>
      <c r="Q410" s="174">
        <f t="shared" si="13"/>
        <v>5.6391752577319592</v>
      </c>
      <c r="R410" s="174">
        <f t="shared" si="13"/>
        <v>110.23969072164948</v>
      </c>
      <c r="S410" s="174">
        <f t="shared" si="13"/>
        <v>537.65721649484533</v>
      </c>
    </row>
  </sheetData>
  <hyperlinks>
    <hyperlink ref="D1:E1" location="'Table of Contents'!A1" display="Return to Table of Contents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0"/>
  <sheetViews>
    <sheetView zoomScale="75" zoomScaleNormal="75" workbookViewId="0">
      <pane ySplit="2" topLeftCell="A3" activePane="bottomLeft" state="frozen"/>
      <selection pane="bottomLeft" activeCell="B1" sqref="B1"/>
    </sheetView>
  </sheetViews>
  <sheetFormatPr defaultRowHeight="14.4" x14ac:dyDescent="0.3"/>
  <cols>
    <col min="1" max="1" width="47.109375" bestFit="1" customWidth="1"/>
    <col min="3" max="3" width="11.5546875" bestFit="1" customWidth="1"/>
    <col min="4" max="4" width="10.88671875" style="195" customWidth="1"/>
    <col min="5" max="5" width="14.109375" customWidth="1"/>
    <col min="6" max="6" width="12" customWidth="1"/>
    <col min="7" max="8" width="11.5546875" style="176" customWidth="1"/>
    <col min="9" max="9" width="12.88671875" customWidth="1"/>
    <col min="10" max="10" width="13.33203125" style="178" customWidth="1"/>
    <col min="11" max="11" width="10.88671875" bestFit="1" customWidth="1"/>
    <col min="12" max="12" width="12.88671875" bestFit="1" customWidth="1"/>
    <col min="13" max="13" width="11.5546875" bestFit="1" customWidth="1"/>
    <col min="14" max="14" width="9.109375" style="178" customWidth="1"/>
    <col min="15" max="15" width="11.5546875" bestFit="1" customWidth="1"/>
    <col min="16" max="16" width="9.109375" style="142" customWidth="1"/>
    <col min="17" max="17" width="17.33203125" bestFit="1" customWidth="1"/>
    <col min="18" max="18" width="11.88671875" customWidth="1"/>
    <col min="19" max="19" width="12.5546875" customWidth="1"/>
    <col min="20" max="20" width="11.6640625" customWidth="1"/>
  </cols>
  <sheetData>
    <row r="1" spans="1:20" s="159" customFormat="1" x14ac:dyDescent="0.3">
      <c r="A1" s="123" t="s">
        <v>1464</v>
      </c>
      <c r="D1" s="203" t="s">
        <v>1924</v>
      </c>
      <c r="E1" s="203"/>
      <c r="G1" s="176"/>
      <c r="H1" s="176"/>
      <c r="J1" s="178"/>
      <c r="N1" s="178"/>
      <c r="P1" s="142"/>
    </row>
    <row r="2" spans="1:20" s="175" customFormat="1" ht="43.2" x14ac:dyDescent="0.3">
      <c r="A2" s="175" t="s">
        <v>1465</v>
      </c>
      <c r="B2" s="175" t="s">
        <v>1466</v>
      </c>
      <c r="C2" s="175" t="s">
        <v>1886</v>
      </c>
      <c r="D2" s="194" t="s">
        <v>1891</v>
      </c>
      <c r="E2" s="175" t="s">
        <v>1887</v>
      </c>
      <c r="F2" s="175" t="s">
        <v>1888</v>
      </c>
      <c r="G2" s="77" t="s">
        <v>1889</v>
      </c>
      <c r="H2" s="77" t="s">
        <v>1890</v>
      </c>
      <c r="I2" s="175" t="s">
        <v>1892</v>
      </c>
      <c r="J2" s="140" t="s">
        <v>1893</v>
      </c>
      <c r="K2" s="175" t="s">
        <v>1894</v>
      </c>
      <c r="L2" s="175" t="s">
        <v>1895</v>
      </c>
      <c r="M2" s="175" t="s">
        <v>1896</v>
      </c>
      <c r="N2" s="140" t="s">
        <v>1897</v>
      </c>
      <c r="O2" s="175" t="s">
        <v>1898</v>
      </c>
      <c r="P2" s="141" t="s">
        <v>1902</v>
      </c>
      <c r="Q2" s="175" t="s">
        <v>1304</v>
      </c>
      <c r="R2" s="175" t="s">
        <v>1899</v>
      </c>
      <c r="S2" s="175" t="s">
        <v>1900</v>
      </c>
      <c r="T2" s="175" t="s">
        <v>1901</v>
      </c>
    </row>
    <row r="3" spans="1:20" x14ac:dyDescent="0.3">
      <c r="A3" s="15" t="s">
        <v>239</v>
      </c>
      <c r="B3" s="15">
        <v>1</v>
      </c>
      <c r="C3" s="16">
        <v>4440</v>
      </c>
      <c r="D3" s="195">
        <f>C3/F3</f>
        <v>0.22386930872787777</v>
      </c>
      <c r="E3" s="16">
        <v>15393</v>
      </c>
      <c r="F3" s="16">
        <v>19833</v>
      </c>
      <c r="G3" s="176">
        <f>F3/S3</f>
        <v>15.434241245136187</v>
      </c>
      <c r="H3" s="176">
        <f>F3/T3</f>
        <v>1.1752888888888888</v>
      </c>
      <c r="I3" s="19">
        <v>98</v>
      </c>
      <c r="J3" s="178">
        <f>I3/S3</f>
        <v>7.6264591439688723E-2</v>
      </c>
      <c r="K3" s="15">
        <v>215</v>
      </c>
      <c r="L3" s="15">
        <v>311</v>
      </c>
      <c r="M3" s="19">
        <v>14326</v>
      </c>
      <c r="N3" s="178">
        <f>M3/S3</f>
        <v>11.148638132295719</v>
      </c>
      <c r="O3" s="16">
        <v>3821</v>
      </c>
      <c r="P3" s="142" t="s">
        <v>1462</v>
      </c>
      <c r="Q3" s="15">
        <v>448</v>
      </c>
      <c r="R3" s="16">
        <v>1962</v>
      </c>
      <c r="S3" s="15">
        <v>1285</v>
      </c>
      <c r="T3" s="15">
        <v>16875</v>
      </c>
    </row>
    <row r="4" spans="1:20" x14ac:dyDescent="0.3">
      <c r="A4" s="15" t="s">
        <v>66</v>
      </c>
      <c r="B4" s="15">
        <v>1</v>
      </c>
      <c r="C4" s="16">
        <v>1994</v>
      </c>
      <c r="D4" s="195">
        <f t="shared" ref="D4:D67" si="0">C4/F4</f>
        <v>0.32312429103872953</v>
      </c>
      <c r="E4" s="16">
        <v>4177</v>
      </c>
      <c r="F4" s="19">
        <v>6171</v>
      </c>
      <c r="G4" s="176">
        <f t="shared" ref="G4:G67" si="1">F4/S4</f>
        <v>1.8999384236453203</v>
      </c>
      <c r="H4" s="176">
        <f t="shared" ref="H4:H67" si="2">F4/T4</f>
        <v>0.78381811253651723</v>
      </c>
      <c r="I4" s="16">
        <v>1095</v>
      </c>
      <c r="J4" s="178">
        <f t="shared" ref="J4:J67" si="3">I4/S4</f>
        <v>0.33713054187192121</v>
      </c>
      <c r="K4" s="19">
        <v>0</v>
      </c>
      <c r="L4" s="15">
        <v>0</v>
      </c>
      <c r="M4" s="16">
        <v>6650</v>
      </c>
      <c r="N4" s="178">
        <f t="shared" ref="N4:N67" si="4">M4/S4</f>
        <v>2.0474137931034484</v>
      </c>
      <c r="O4" s="16">
        <v>5270</v>
      </c>
      <c r="P4" s="142" t="s">
        <v>1462</v>
      </c>
      <c r="Q4" s="15">
        <v>25</v>
      </c>
      <c r="R4" s="19">
        <v>578</v>
      </c>
      <c r="S4" s="15">
        <v>3248</v>
      </c>
      <c r="T4" s="25">
        <v>7873</v>
      </c>
    </row>
    <row r="5" spans="1:20" x14ac:dyDescent="0.3">
      <c r="A5" s="15" t="s">
        <v>122</v>
      </c>
      <c r="B5" s="15">
        <v>1</v>
      </c>
      <c r="C5" s="25">
        <v>6094</v>
      </c>
      <c r="D5" s="195">
        <f t="shared" si="0"/>
        <v>0.26457691138800848</v>
      </c>
      <c r="E5" s="25">
        <v>16939</v>
      </c>
      <c r="F5" s="25">
        <v>23033</v>
      </c>
      <c r="G5" s="176">
        <f t="shared" si="1"/>
        <v>6.2487791644058603</v>
      </c>
      <c r="H5" s="176">
        <f t="shared" si="2"/>
        <v>1.0663425925925927</v>
      </c>
      <c r="I5" s="15">
        <v>960</v>
      </c>
      <c r="J5" s="178">
        <f t="shared" si="3"/>
        <v>0.26044492674986436</v>
      </c>
      <c r="K5" s="15">
        <v>583</v>
      </c>
      <c r="L5" s="15">
        <v>734</v>
      </c>
      <c r="M5" s="25">
        <v>16900</v>
      </c>
      <c r="N5" s="178">
        <f t="shared" si="4"/>
        <v>4.5849158979924036</v>
      </c>
      <c r="O5" s="25">
        <v>7394</v>
      </c>
      <c r="P5" s="142" t="s">
        <v>1462</v>
      </c>
      <c r="Q5" s="25">
        <v>3000</v>
      </c>
      <c r="R5" s="25">
        <v>1347</v>
      </c>
      <c r="S5" s="15">
        <v>3686</v>
      </c>
      <c r="T5" s="25">
        <v>21600</v>
      </c>
    </row>
    <row r="6" spans="1:20" x14ac:dyDescent="0.3">
      <c r="A6" s="15" t="s">
        <v>26</v>
      </c>
      <c r="B6" s="15">
        <v>1</v>
      </c>
      <c r="C6" s="16">
        <v>2851</v>
      </c>
      <c r="D6" s="195">
        <f t="shared" si="0"/>
        <v>0.21076365786944629</v>
      </c>
      <c r="E6" s="16">
        <v>10676</v>
      </c>
      <c r="F6" s="15">
        <v>13527</v>
      </c>
      <c r="G6" s="176">
        <f t="shared" si="1"/>
        <v>20.589041095890412</v>
      </c>
      <c r="H6" s="176">
        <f t="shared" si="2"/>
        <v>0.75477067291596922</v>
      </c>
      <c r="I6" s="15">
        <v>0</v>
      </c>
      <c r="J6" s="178">
        <f t="shared" si="3"/>
        <v>0</v>
      </c>
      <c r="K6" s="15">
        <v>0</v>
      </c>
      <c r="L6" s="15">
        <v>94</v>
      </c>
      <c r="M6" s="16">
        <v>14230</v>
      </c>
      <c r="N6" s="178">
        <f t="shared" si="4"/>
        <v>21.659056316590561</v>
      </c>
      <c r="O6" s="25">
        <v>3401</v>
      </c>
      <c r="P6" s="142" t="s">
        <v>1462</v>
      </c>
      <c r="Q6" s="15">
        <v>0</v>
      </c>
      <c r="R6" s="25">
        <v>1301</v>
      </c>
      <c r="S6" s="15">
        <v>657</v>
      </c>
      <c r="T6" s="25">
        <v>17922</v>
      </c>
    </row>
    <row r="7" spans="1:20" x14ac:dyDescent="0.3">
      <c r="A7" s="15" t="s">
        <v>112</v>
      </c>
      <c r="B7" s="15">
        <v>1</v>
      </c>
      <c r="C7" s="19">
        <v>6602</v>
      </c>
      <c r="D7" s="195">
        <f t="shared" si="0"/>
        <v>0.23045238760122871</v>
      </c>
      <c r="E7" s="19">
        <v>22046</v>
      </c>
      <c r="F7" s="19">
        <v>28648</v>
      </c>
      <c r="G7" s="176">
        <f t="shared" si="1"/>
        <v>7.6009551605200318</v>
      </c>
      <c r="H7" s="176">
        <f t="shared" si="2"/>
        <v>1.0892361507167028</v>
      </c>
      <c r="I7" s="15">
        <v>700</v>
      </c>
      <c r="J7" s="178">
        <f t="shared" si="3"/>
        <v>0.18572565667285751</v>
      </c>
      <c r="K7" s="15">
        <v>284</v>
      </c>
      <c r="L7" s="15">
        <v>556</v>
      </c>
      <c r="M7" s="19">
        <v>40522</v>
      </c>
      <c r="N7" s="178">
        <f t="shared" si="4"/>
        <v>10.751392942425046</v>
      </c>
      <c r="O7" s="19">
        <v>2165</v>
      </c>
      <c r="P7" s="142" t="s">
        <v>1462</v>
      </c>
      <c r="Q7" s="15">
        <v>1000</v>
      </c>
      <c r="R7" s="15">
        <v>1062</v>
      </c>
      <c r="S7" s="15">
        <v>3769</v>
      </c>
      <c r="T7" s="15">
        <v>26301</v>
      </c>
    </row>
    <row r="8" spans="1:20" x14ac:dyDescent="0.3">
      <c r="A8" s="15" t="s">
        <v>65</v>
      </c>
      <c r="B8" s="15">
        <v>1</v>
      </c>
      <c r="C8" s="16">
        <v>1557</v>
      </c>
      <c r="D8" s="195">
        <f t="shared" si="0"/>
        <v>0.15741583257506825</v>
      </c>
      <c r="E8" s="16">
        <v>8334</v>
      </c>
      <c r="F8" s="25">
        <v>9891</v>
      </c>
      <c r="G8" s="176">
        <f t="shared" si="1"/>
        <v>3.14</v>
      </c>
      <c r="H8" s="176">
        <f t="shared" si="2"/>
        <v>0.52151217968997154</v>
      </c>
      <c r="I8" s="19">
        <v>438</v>
      </c>
      <c r="J8" s="178">
        <f t="shared" si="3"/>
        <v>0.13904761904761906</v>
      </c>
      <c r="K8" s="15">
        <v>136</v>
      </c>
      <c r="L8" s="15">
        <v>850</v>
      </c>
      <c r="M8" s="16">
        <v>4215</v>
      </c>
      <c r="N8" s="178">
        <f t="shared" si="4"/>
        <v>1.338095238095238</v>
      </c>
      <c r="O8" s="16">
        <v>1300</v>
      </c>
      <c r="P8" s="142" t="s">
        <v>1462</v>
      </c>
      <c r="Q8" s="15">
        <v>50</v>
      </c>
      <c r="R8" s="25">
        <v>1735</v>
      </c>
      <c r="S8" s="15">
        <v>3150</v>
      </c>
      <c r="T8" s="16">
        <v>18966</v>
      </c>
    </row>
    <row r="9" spans="1:20" x14ac:dyDescent="0.3">
      <c r="A9" s="15" t="s">
        <v>234</v>
      </c>
      <c r="B9" s="15">
        <v>1</v>
      </c>
      <c r="C9" s="16">
        <v>18660</v>
      </c>
      <c r="D9" s="195">
        <f t="shared" si="0"/>
        <v>0.29041445535617016</v>
      </c>
      <c r="E9" s="16">
        <v>45593</v>
      </c>
      <c r="F9" s="19">
        <v>64253</v>
      </c>
      <c r="G9" s="176">
        <f t="shared" si="1"/>
        <v>17.773997233748272</v>
      </c>
      <c r="H9" s="176">
        <f t="shared" si="2"/>
        <v>1.9342826178577879</v>
      </c>
      <c r="I9" s="16">
        <v>4784</v>
      </c>
      <c r="J9" s="178">
        <f t="shared" si="3"/>
        <v>1.3233748271092669</v>
      </c>
      <c r="K9" s="25">
        <v>2336</v>
      </c>
      <c r="L9" s="25">
        <v>2843</v>
      </c>
      <c r="M9" s="25">
        <v>70646</v>
      </c>
      <c r="N9" s="178">
        <f t="shared" si="4"/>
        <v>19.542461964038729</v>
      </c>
      <c r="O9" s="16">
        <v>19320</v>
      </c>
      <c r="P9" s="142" t="s">
        <v>1462</v>
      </c>
      <c r="Q9" s="25">
        <v>15201</v>
      </c>
      <c r="R9" s="16">
        <v>2780</v>
      </c>
      <c r="S9" s="15">
        <v>3615</v>
      </c>
      <c r="T9" s="15">
        <v>33218</v>
      </c>
    </row>
    <row r="10" spans="1:20" x14ac:dyDescent="0.3">
      <c r="A10" s="15" t="s">
        <v>48</v>
      </c>
      <c r="B10" s="15">
        <v>1</v>
      </c>
      <c r="C10" s="16">
        <v>4112</v>
      </c>
      <c r="D10" s="195">
        <f t="shared" si="0"/>
        <v>0.21284745587245715</v>
      </c>
      <c r="E10" s="16">
        <v>15207</v>
      </c>
      <c r="F10" s="16">
        <v>19319</v>
      </c>
      <c r="G10" s="176">
        <f t="shared" si="1"/>
        <v>5.3323212807065969</v>
      </c>
      <c r="H10" s="176">
        <f t="shared" si="2"/>
        <v>1.0421296795770849</v>
      </c>
      <c r="I10" s="25">
        <v>3583</v>
      </c>
      <c r="J10" s="178">
        <f t="shared" si="3"/>
        <v>0.98895942589014629</v>
      </c>
      <c r="K10" s="25">
        <v>3847</v>
      </c>
      <c r="L10" s="25">
        <v>1402</v>
      </c>
      <c r="M10" s="25">
        <v>15205</v>
      </c>
      <c r="N10" s="178">
        <f t="shared" si="4"/>
        <v>4.1967982335081429</v>
      </c>
      <c r="O10" s="25">
        <v>5585</v>
      </c>
      <c r="P10" s="142" t="s">
        <v>1462</v>
      </c>
      <c r="Q10" s="15">
        <v>0</v>
      </c>
      <c r="R10" s="15">
        <v>1745</v>
      </c>
      <c r="S10" s="15">
        <v>3623</v>
      </c>
      <c r="T10" s="19">
        <v>18538</v>
      </c>
    </row>
    <row r="11" spans="1:20" x14ac:dyDescent="0.3">
      <c r="A11" s="15" t="s">
        <v>97</v>
      </c>
      <c r="B11" s="15">
        <v>1</v>
      </c>
      <c r="C11" s="16">
        <v>4692</v>
      </c>
      <c r="D11" s="195">
        <f t="shared" si="0"/>
        <v>0.2050520059435364</v>
      </c>
      <c r="E11" s="16">
        <v>18190</v>
      </c>
      <c r="F11" s="25">
        <v>22882</v>
      </c>
      <c r="G11" s="176">
        <f t="shared" si="1"/>
        <v>7.4268094774423892</v>
      </c>
      <c r="H11" s="176">
        <f t="shared" si="2"/>
        <v>0.85253353204172877</v>
      </c>
      <c r="I11" s="19">
        <v>413</v>
      </c>
      <c r="J11" s="178">
        <f t="shared" si="3"/>
        <v>0.13404738721194417</v>
      </c>
      <c r="K11" s="19">
        <v>7</v>
      </c>
      <c r="L11" s="15">
        <v>1</v>
      </c>
      <c r="M11" s="16">
        <v>10536</v>
      </c>
      <c r="N11" s="178">
        <f t="shared" si="4"/>
        <v>3.4196689386562804</v>
      </c>
      <c r="O11" s="16">
        <v>2485</v>
      </c>
      <c r="P11" s="142" t="s">
        <v>1462</v>
      </c>
      <c r="Q11" s="15">
        <v>0</v>
      </c>
      <c r="R11" s="19">
        <v>1333</v>
      </c>
      <c r="S11" s="15">
        <v>3081</v>
      </c>
      <c r="T11" s="15">
        <v>26840</v>
      </c>
    </row>
    <row r="12" spans="1:20" x14ac:dyDescent="0.3">
      <c r="A12" s="15" t="s">
        <v>69</v>
      </c>
      <c r="B12" s="15">
        <v>1</v>
      </c>
      <c r="C12" s="25">
        <v>2962</v>
      </c>
      <c r="D12" s="195">
        <f t="shared" si="0"/>
        <v>0.29150674146245448</v>
      </c>
      <c r="E12" s="25">
        <v>7199</v>
      </c>
      <c r="F12" s="25">
        <v>10161</v>
      </c>
      <c r="G12" s="176">
        <f t="shared" si="1"/>
        <v>3.459652706843718</v>
      </c>
      <c r="H12" s="176">
        <f t="shared" si="2"/>
        <v>0.99073712948517945</v>
      </c>
      <c r="I12" s="15">
        <v>780</v>
      </c>
      <c r="J12" s="178">
        <f t="shared" si="3"/>
        <v>0.26557711950970375</v>
      </c>
      <c r="K12" s="15">
        <v>0</v>
      </c>
      <c r="L12" s="15">
        <v>472</v>
      </c>
      <c r="M12" s="16">
        <v>7034</v>
      </c>
      <c r="N12" s="178">
        <f t="shared" si="4"/>
        <v>2.3949608443990464</v>
      </c>
      <c r="O12" s="16">
        <v>1308</v>
      </c>
      <c r="P12" s="142" t="s">
        <v>1462</v>
      </c>
      <c r="Q12" s="15">
        <v>436</v>
      </c>
      <c r="R12" s="25">
        <v>1510</v>
      </c>
      <c r="S12" s="15">
        <v>2937</v>
      </c>
      <c r="T12" s="16">
        <v>10256</v>
      </c>
    </row>
    <row r="13" spans="1:20" x14ac:dyDescent="0.3">
      <c r="A13" s="15" t="s">
        <v>15</v>
      </c>
      <c r="B13" s="15">
        <v>1</v>
      </c>
      <c r="C13" s="16">
        <v>1000</v>
      </c>
      <c r="D13" s="195">
        <f t="shared" si="0"/>
        <v>0.39215686274509803</v>
      </c>
      <c r="E13" s="25">
        <v>1550</v>
      </c>
      <c r="F13" s="19">
        <v>2550</v>
      </c>
      <c r="G13" s="176">
        <f t="shared" si="1"/>
        <v>0.97663730371505175</v>
      </c>
      <c r="H13" s="176">
        <f t="shared" si="2"/>
        <v>0.16037735849056603</v>
      </c>
      <c r="I13" s="15">
        <v>75</v>
      </c>
      <c r="J13" s="178">
        <f t="shared" si="3"/>
        <v>2.8724626579854463E-2</v>
      </c>
      <c r="K13" s="15">
        <v>75</v>
      </c>
      <c r="L13" s="15">
        <v>475</v>
      </c>
      <c r="M13" s="16">
        <v>4053</v>
      </c>
      <c r="N13" s="178">
        <f t="shared" si="4"/>
        <v>1.552278820375335</v>
      </c>
      <c r="O13" s="25">
        <v>1260</v>
      </c>
      <c r="P13" s="142" t="s">
        <v>1462</v>
      </c>
      <c r="Q13" s="15">
        <v>75</v>
      </c>
      <c r="R13" s="25">
        <v>1126</v>
      </c>
      <c r="S13" s="15">
        <v>2611</v>
      </c>
      <c r="T13" s="15">
        <v>15900</v>
      </c>
    </row>
    <row r="14" spans="1:20" x14ac:dyDescent="0.3">
      <c r="A14" s="15" t="s">
        <v>380</v>
      </c>
      <c r="B14" s="15">
        <v>1</v>
      </c>
      <c r="C14" s="19">
        <v>188</v>
      </c>
      <c r="D14" s="195">
        <f t="shared" si="0"/>
        <v>5.8989645434577971E-2</v>
      </c>
      <c r="E14" s="16">
        <v>2999</v>
      </c>
      <c r="F14" s="16">
        <v>3187</v>
      </c>
      <c r="G14" s="176">
        <f t="shared" si="1"/>
        <v>4.4141274238227144</v>
      </c>
      <c r="H14" s="176">
        <f t="shared" si="2"/>
        <v>0.19107860183464237</v>
      </c>
      <c r="I14" s="15">
        <v>80</v>
      </c>
      <c r="J14" s="178">
        <f t="shared" si="3"/>
        <v>0.11080332409972299</v>
      </c>
      <c r="K14" s="15">
        <v>2</v>
      </c>
      <c r="L14" s="15">
        <v>36</v>
      </c>
      <c r="M14" s="16">
        <v>3020</v>
      </c>
      <c r="N14" s="178">
        <f t="shared" si="4"/>
        <v>4.1828254847645425</v>
      </c>
      <c r="O14" s="25">
        <v>1014</v>
      </c>
      <c r="P14" s="142" t="s">
        <v>1462</v>
      </c>
      <c r="Q14" s="15">
        <v>50</v>
      </c>
      <c r="R14" s="19">
        <v>259</v>
      </c>
      <c r="S14" s="15">
        <v>722</v>
      </c>
      <c r="T14" s="16">
        <v>16679</v>
      </c>
    </row>
    <row r="15" spans="1:20" x14ac:dyDescent="0.3">
      <c r="A15" s="15" t="s">
        <v>243</v>
      </c>
      <c r="B15" s="15">
        <v>1</v>
      </c>
      <c r="C15" s="16">
        <v>4426</v>
      </c>
      <c r="D15" s="195">
        <f t="shared" si="0"/>
        <v>0.18467058872616515</v>
      </c>
      <c r="E15" s="16">
        <v>19541</v>
      </c>
      <c r="F15" s="16">
        <v>23967</v>
      </c>
      <c r="G15" s="176">
        <f t="shared" si="1"/>
        <v>6.1786542923433876</v>
      </c>
      <c r="H15" s="176">
        <f t="shared" si="2"/>
        <v>0.97661057006641949</v>
      </c>
      <c r="I15" s="25">
        <v>1100</v>
      </c>
      <c r="J15" s="178">
        <f t="shared" si="3"/>
        <v>0.28357824181490077</v>
      </c>
      <c r="K15" s="15">
        <v>11</v>
      </c>
      <c r="L15" s="19">
        <v>976</v>
      </c>
      <c r="M15" s="19">
        <v>25171</v>
      </c>
      <c r="N15" s="178">
        <f t="shared" si="4"/>
        <v>6.4890435679298788</v>
      </c>
      <c r="O15" s="16">
        <v>10331</v>
      </c>
      <c r="P15" s="142" t="s">
        <v>1462</v>
      </c>
      <c r="Q15" s="25">
        <v>1225</v>
      </c>
      <c r="R15" s="15">
        <v>3460</v>
      </c>
      <c r="S15" s="15">
        <v>3879</v>
      </c>
      <c r="T15" s="16">
        <v>24541</v>
      </c>
    </row>
    <row r="16" spans="1:20" x14ac:dyDescent="0.3">
      <c r="A16" s="15" t="s">
        <v>92</v>
      </c>
      <c r="B16" s="15">
        <v>1</v>
      </c>
      <c r="C16" s="16">
        <v>4461</v>
      </c>
      <c r="D16" s="195">
        <f t="shared" si="0"/>
        <v>0.4907050929490705</v>
      </c>
      <c r="E16" s="16">
        <v>4630</v>
      </c>
      <c r="F16" s="16">
        <v>9091</v>
      </c>
      <c r="G16" s="176">
        <f t="shared" si="1"/>
        <v>6.080936454849498</v>
      </c>
      <c r="H16" s="176">
        <f t="shared" si="2"/>
        <v>0.27343820495082261</v>
      </c>
      <c r="I16" s="15">
        <v>868</v>
      </c>
      <c r="J16" s="178">
        <f t="shared" si="3"/>
        <v>0.58060200668896322</v>
      </c>
      <c r="K16" s="15">
        <v>0</v>
      </c>
      <c r="L16" s="15">
        <v>0</v>
      </c>
      <c r="M16" s="16">
        <v>5824</v>
      </c>
      <c r="N16" s="178">
        <f t="shared" si="4"/>
        <v>3.8956521739130436</v>
      </c>
      <c r="O16" s="16">
        <v>2117</v>
      </c>
      <c r="Q16" s="15">
        <v>0</v>
      </c>
      <c r="R16" s="19">
        <v>970</v>
      </c>
      <c r="S16" s="15">
        <v>1495</v>
      </c>
      <c r="T16" s="15">
        <v>33247</v>
      </c>
    </row>
    <row r="17" spans="1:20" x14ac:dyDescent="0.3">
      <c r="A17" s="15" t="s">
        <v>229</v>
      </c>
      <c r="B17" s="15">
        <v>1</v>
      </c>
      <c r="C17" s="19">
        <v>6186</v>
      </c>
      <c r="D17" s="195">
        <f t="shared" si="0"/>
        <v>0.17338415830483772</v>
      </c>
      <c r="E17" s="19">
        <v>29492</v>
      </c>
      <c r="F17" s="19">
        <v>35678</v>
      </c>
      <c r="G17" s="176">
        <f t="shared" si="1"/>
        <v>9.8995560488346275</v>
      </c>
      <c r="H17" s="176">
        <f t="shared" si="2"/>
        <v>0.90109612567560737</v>
      </c>
      <c r="I17" s="15">
        <v>3811</v>
      </c>
      <c r="J17" s="178">
        <f t="shared" si="3"/>
        <v>1.0574361820199778</v>
      </c>
      <c r="K17" s="19">
        <v>461</v>
      </c>
      <c r="L17" s="19">
        <v>1668</v>
      </c>
      <c r="M17" s="19">
        <v>29487</v>
      </c>
      <c r="N17" s="178">
        <f t="shared" si="4"/>
        <v>8.1817425083240849</v>
      </c>
      <c r="O17" s="15">
        <v>5829</v>
      </c>
      <c r="P17" s="142" t="s">
        <v>1462</v>
      </c>
      <c r="Q17" s="15">
        <v>500</v>
      </c>
      <c r="R17" s="15">
        <v>3300</v>
      </c>
      <c r="S17" s="15">
        <v>3604</v>
      </c>
      <c r="T17" s="19">
        <v>39594</v>
      </c>
    </row>
    <row r="18" spans="1:20" x14ac:dyDescent="0.3">
      <c r="A18" s="15" t="s">
        <v>41</v>
      </c>
      <c r="B18" s="15">
        <v>1</v>
      </c>
      <c r="C18" s="16">
        <v>6240</v>
      </c>
      <c r="D18" s="195">
        <f t="shared" si="0"/>
        <v>0.26034712950600802</v>
      </c>
      <c r="E18" s="16">
        <v>17728</v>
      </c>
      <c r="F18" s="16">
        <v>23968</v>
      </c>
      <c r="G18" s="176">
        <f t="shared" si="1"/>
        <v>6.3023928477517748</v>
      </c>
      <c r="H18" s="176">
        <f t="shared" si="2"/>
        <v>0.77413520235134525</v>
      </c>
      <c r="I18" s="16">
        <v>1250</v>
      </c>
      <c r="J18" s="178">
        <f t="shared" si="3"/>
        <v>0.3286878779910597</v>
      </c>
      <c r="K18" s="19">
        <v>610</v>
      </c>
      <c r="L18" s="16">
        <v>1231</v>
      </c>
      <c r="M18" s="19">
        <v>23000</v>
      </c>
      <c r="N18" s="178">
        <f t="shared" si="4"/>
        <v>6.0478569550354981</v>
      </c>
      <c r="O18" s="25">
        <v>7252</v>
      </c>
      <c r="P18" s="142" t="s">
        <v>1462</v>
      </c>
      <c r="Q18" s="15">
        <v>550</v>
      </c>
      <c r="R18" s="25">
        <v>2587</v>
      </c>
      <c r="S18" s="15">
        <v>3803</v>
      </c>
      <c r="T18" s="25">
        <v>30961</v>
      </c>
    </row>
    <row r="19" spans="1:20" x14ac:dyDescent="0.3">
      <c r="A19" s="15" t="s">
        <v>113</v>
      </c>
      <c r="B19" s="15">
        <v>1</v>
      </c>
      <c r="C19" s="16">
        <v>3640</v>
      </c>
      <c r="D19" s="195">
        <f t="shared" si="0"/>
        <v>0.29255746664523391</v>
      </c>
      <c r="E19" s="16">
        <v>8802</v>
      </c>
      <c r="F19" s="16">
        <v>12442</v>
      </c>
      <c r="G19" s="176">
        <f t="shared" si="1"/>
        <v>5.2431521281078801</v>
      </c>
      <c r="H19" s="176">
        <f t="shared" si="2"/>
        <v>0.59794309880815066</v>
      </c>
      <c r="I19" s="16">
        <v>1212</v>
      </c>
      <c r="J19" s="178">
        <f t="shared" si="3"/>
        <v>0.51074589127686476</v>
      </c>
      <c r="K19" s="19">
        <v>76</v>
      </c>
      <c r="L19" s="19">
        <v>883</v>
      </c>
      <c r="M19" s="16">
        <v>12325</v>
      </c>
      <c r="N19" s="178">
        <f t="shared" si="4"/>
        <v>5.1938474504846184</v>
      </c>
      <c r="O19" s="15">
        <v>845</v>
      </c>
      <c r="P19" s="142" t="s">
        <v>1462</v>
      </c>
      <c r="Q19" s="15">
        <v>36</v>
      </c>
      <c r="R19" s="19">
        <v>662</v>
      </c>
      <c r="S19" s="15">
        <v>2373</v>
      </c>
      <c r="T19" s="16">
        <v>20808</v>
      </c>
    </row>
    <row r="20" spans="1:20" x14ac:dyDescent="0.3">
      <c r="A20" s="15" t="s">
        <v>284</v>
      </c>
      <c r="B20" s="15">
        <v>1</v>
      </c>
      <c r="C20" s="16">
        <v>4972</v>
      </c>
      <c r="D20" s="195">
        <f t="shared" si="0"/>
        <v>0.29996983408748112</v>
      </c>
      <c r="E20" s="16">
        <v>11603</v>
      </c>
      <c r="F20" s="16">
        <v>16575</v>
      </c>
      <c r="G20" s="176">
        <f t="shared" si="1"/>
        <v>4.193017961042246</v>
      </c>
      <c r="H20" s="176">
        <f t="shared" si="2"/>
        <v>0.76878478664192951</v>
      </c>
      <c r="I20" s="16">
        <v>1754</v>
      </c>
      <c r="J20" s="178">
        <f t="shared" si="3"/>
        <v>0.44371363521376173</v>
      </c>
      <c r="K20" s="19">
        <v>4188</v>
      </c>
      <c r="L20" s="16">
        <v>3515</v>
      </c>
      <c r="M20" s="16">
        <v>9724</v>
      </c>
      <c r="N20" s="178">
        <f t="shared" si="4"/>
        <v>2.4599038704781178</v>
      </c>
      <c r="O20" s="25">
        <v>2571</v>
      </c>
      <c r="P20" s="142" t="s">
        <v>1462</v>
      </c>
      <c r="Q20" s="19">
        <v>0</v>
      </c>
      <c r="R20" s="16">
        <v>2049</v>
      </c>
      <c r="S20" s="15">
        <v>3953</v>
      </c>
      <c r="T20" s="25">
        <v>21560</v>
      </c>
    </row>
    <row r="21" spans="1:20" x14ac:dyDescent="0.3">
      <c r="A21" s="15" t="s">
        <v>54</v>
      </c>
      <c r="B21" s="15">
        <v>1</v>
      </c>
      <c r="C21" s="15">
        <v>4054</v>
      </c>
      <c r="D21" s="195">
        <f t="shared" si="0"/>
        <v>0.20013823064770933</v>
      </c>
      <c r="E21" s="19">
        <v>16202</v>
      </c>
      <c r="F21" s="19">
        <v>20256</v>
      </c>
      <c r="G21" s="176">
        <f t="shared" si="1"/>
        <v>5.4524899057873482</v>
      </c>
      <c r="H21" s="176">
        <f t="shared" si="2"/>
        <v>1.1549777625726994</v>
      </c>
      <c r="I21" s="15">
        <v>520</v>
      </c>
      <c r="J21" s="178">
        <f t="shared" si="3"/>
        <v>0.13997308209959622</v>
      </c>
      <c r="K21" s="15">
        <v>2690</v>
      </c>
      <c r="L21" s="15">
        <v>1112</v>
      </c>
      <c r="M21" s="19">
        <v>11232</v>
      </c>
      <c r="N21" s="178">
        <f t="shared" si="4"/>
        <v>3.0234185733512784</v>
      </c>
      <c r="O21" s="19">
        <v>1664</v>
      </c>
      <c r="P21" s="142" t="s">
        <v>1462</v>
      </c>
      <c r="Q21" s="15">
        <v>260</v>
      </c>
      <c r="R21" s="15">
        <v>1413</v>
      </c>
      <c r="S21" s="15">
        <v>3715</v>
      </c>
      <c r="T21" s="19">
        <v>17538</v>
      </c>
    </row>
    <row r="22" spans="1:20" x14ac:dyDescent="0.3">
      <c r="A22" s="15" t="s">
        <v>268</v>
      </c>
      <c r="B22" s="15">
        <v>1</v>
      </c>
      <c r="C22" s="19">
        <v>12729</v>
      </c>
      <c r="D22" s="195">
        <f t="shared" si="0"/>
        <v>0.42647502261533821</v>
      </c>
      <c r="E22" s="19">
        <v>17118</v>
      </c>
      <c r="F22" s="19">
        <v>29847</v>
      </c>
      <c r="G22" s="176">
        <f t="shared" si="1"/>
        <v>8.6437880104257161</v>
      </c>
      <c r="H22" s="176">
        <f t="shared" si="2"/>
        <v>1.59635235599294</v>
      </c>
      <c r="I22" s="16">
        <v>1442</v>
      </c>
      <c r="J22" s="178">
        <f t="shared" si="3"/>
        <v>0.41760787720822473</v>
      </c>
      <c r="K22" s="19">
        <v>35</v>
      </c>
      <c r="L22" s="19">
        <v>111</v>
      </c>
      <c r="M22" s="16">
        <v>26174</v>
      </c>
      <c r="N22" s="178">
        <f t="shared" si="4"/>
        <v>7.5800752968433249</v>
      </c>
      <c r="O22" s="16">
        <v>4590</v>
      </c>
      <c r="P22" s="142" t="s">
        <v>1462</v>
      </c>
      <c r="Q22" s="16">
        <v>1276</v>
      </c>
      <c r="R22" s="16">
        <v>2784</v>
      </c>
      <c r="S22" s="15">
        <v>3453</v>
      </c>
      <c r="T22" s="19">
        <v>18697</v>
      </c>
    </row>
    <row r="23" spans="1:20" x14ac:dyDescent="0.3">
      <c r="A23" s="15" t="s">
        <v>2</v>
      </c>
      <c r="B23" s="15">
        <v>1</v>
      </c>
      <c r="C23" s="15">
        <v>495</v>
      </c>
      <c r="D23" s="195">
        <f t="shared" si="0"/>
        <v>4.533382177855115E-2</v>
      </c>
      <c r="E23" s="25">
        <v>10424</v>
      </c>
      <c r="F23" s="15">
        <v>10919</v>
      </c>
      <c r="G23" s="176">
        <f t="shared" si="1"/>
        <v>8.8341423948220061</v>
      </c>
      <c r="H23" s="176">
        <f t="shared" si="2"/>
        <v>0.69667581190582528</v>
      </c>
      <c r="I23" s="15">
        <v>475</v>
      </c>
      <c r="J23" s="178">
        <f t="shared" si="3"/>
        <v>0.38430420711974111</v>
      </c>
      <c r="K23" s="25">
        <v>2267</v>
      </c>
      <c r="L23" s="25">
        <v>1106</v>
      </c>
      <c r="M23" s="16">
        <v>8802</v>
      </c>
      <c r="N23" s="178">
        <f t="shared" si="4"/>
        <v>7.1213592233009706</v>
      </c>
      <c r="O23" s="19">
        <v>2433</v>
      </c>
      <c r="P23" s="142" t="s">
        <v>1462</v>
      </c>
      <c r="Q23" s="15">
        <v>416</v>
      </c>
      <c r="R23" s="15">
        <v>801</v>
      </c>
      <c r="S23" s="15">
        <v>1236</v>
      </c>
      <c r="T23" s="15">
        <v>15673</v>
      </c>
    </row>
    <row r="24" spans="1:20" x14ac:dyDescent="0.3">
      <c r="A24" s="15" t="s">
        <v>32</v>
      </c>
      <c r="B24" s="15">
        <v>1</v>
      </c>
      <c r="C24" s="16">
        <v>4667</v>
      </c>
      <c r="D24" s="195">
        <f t="shared" si="0"/>
        <v>0.17815697052985188</v>
      </c>
      <c r="E24" s="16">
        <v>21529</v>
      </c>
      <c r="F24" s="16">
        <v>26196</v>
      </c>
      <c r="G24" s="176">
        <f t="shared" si="1"/>
        <v>8.2403271469015422</v>
      </c>
      <c r="H24" s="176">
        <f t="shared" si="2"/>
        <v>1.5339032673615178</v>
      </c>
      <c r="I24" s="16">
        <v>5783</v>
      </c>
      <c r="J24" s="178">
        <f t="shared" si="3"/>
        <v>1.8191255111670337</v>
      </c>
      <c r="K24" s="19">
        <v>0</v>
      </c>
      <c r="L24" s="19">
        <v>840</v>
      </c>
      <c r="M24" s="16">
        <v>27479</v>
      </c>
      <c r="N24" s="178">
        <f t="shared" si="4"/>
        <v>8.6439131802453595</v>
      </c>
      <c r="O24" s="16">
        <v>6408</v>
      </c>
      <c r="P24" s="142" t="s">
        <v>1462</v>
      </c>
      <c r="Q24" s="25">
        <v>1602</v>
      </c>
      <c r="R24" s="25">
        <v>1450</v>
      </c>
      <c r="S24" s="15">
        <v>3179</v>
      </c>
      <c r="T24" s="25">
        <v>17078</v>
      </c>
    </row>
    <row r="25" spans="1:20" x14ac:dyDescent="0.3">
      <c r="A25" s="15" t="s">
        <v>351</v>
      </c>
      <c r="B25" s="15">
        <v>1</v>
      </c>
      <c r="C25" s="16">
        <v>1884</v>
      </c>
      <c r="D25" s="195">
        <f t="shared" si="0"/>
        <v>0.49075280020838757</v>
      </c>
      <c r="E25" s="16">
        <v>1955</v>
      </c>
      <c r="F25" s="16">
        <v>3839</v>
      </c>
      <c r="G25" s="176">
        <f t="shared" si="1"/>
        <v>1.7529680365296805</v>
      </c>
      <c r="H25" s="176">
        <f t="shared" si="2"/>
        <v>0.22126801152737752</v>
      </c>
      <c r="I25" s="19">
        <v>425</v>
      </c>
      <c r="J25" s="178">
        <f t="shared" si="3"/>
        <v>0.19406392694063926</v>
      </c>
      <c r="K25" s="15">
        <v>2</v>
      </c>
      <c r="L25" s="15">
        <v>0</v>
      </c>
      <c r="M25" s="16">
        <v>6093</v>
      </c>
      <c r="N25" s="178">
        <f t="shared" si="4"/>
        <v>2.7821917808219179</v>
      </c>
      <c r="O25" s="16">
        <v>2387</v>
      </c>
      <c r="P25" s="142" t="s">
        <v>1462</v>
      </c>
      <c r="Q25" s="19">
        <v>0</v>
      </c>
      <c r="R25" s="19">
        <v>555</v>
      </c>
      <c r="S25" s="15">
        <v>2190</v>
      </c>
      <c r="T25" s="16">
        <v>17350</v>
      </c>
    </row>
    <row r="26" spans="1:20" x14ac:dyDescent="0.3">
      <c r="A26" s="15" t="s">
        <v>102</v>
      </c>
      <c r="B26" s="15">
        <v>1</v>
      </c>
      <c r="C26" s="16">
        <v>2080</v>
      </c>
      <c r="D26" s="195">
        <f t="shared" si="0"/>
        <v>0.26432837717626129</v>
      </c>
      <c r="E26" s="16">
        <v>5789</v>
      </c>
      <c r="F26" s="25">
        <v>7869</v>
      </c>
      <c r="G26" s="176">
        <f t="shared" si="1"/>
        <v>2.8418201516793067</v>
      </c>
      <c r="H26" s="176">
        <f t="shared" si="2"/>
        <v>0.50826766567626924</v>
      </c>
      <c r="I26" s="15">
        <v>190</v>
      </c>
      <c r="J26" s="178">
        <f t="shared" si="3"/>
        <v>6.8616829180209463E-2</v>
      </c>
      <c r="K26" s="15">
        <v>91</v>
      </c>
      <c r="L26" s="15">
        <v>112</v>
      </c>
      <c r="M26" s="19">
        <v>6150</v>
      </c>
      <c r="N26" s="178">
        <f t="shared" si="4"/>
        <v>2.2210184182015169</v>
      </c>
      <c r="O26" s="16">
        <v>1387</v>
      </c>
      <c r="P26" s="142" t="s">
        <v>1462</v>
      </c>
      <c r="Q26" s="15">
        <v>113</v>
      </c>
      <c r="R26" s="16">
        <v>2410</v>
      </c>
      <c r="S26" s="15">
        <v>2769</v>
      </c>
      <c r="T26" s="15">
        <v>15482</v>
      </c>
    </row>
    <row r="27" spans="1:20" x14ac:dyDescent="0.3">
      <c r="A27" s="15" t="s">
        <v>9</v>
      </c>
      <c r="B27" s="15">
        <v>1</v>
      </c>
      <c r="C27" s="16">
        <v>7194</v>
      </c>
      <c r="D27" s="195">
        <f t="shared" si="0"/>
        <v>0.40196681007990165</v>
      </c>
      <c r="E27" s="16">
        <v>10703</v>
      </c>
      <c r="F27" s="16">
        <v>17897</v>
      </c>
      <c r="G27" s="176">
        <f t="shared" si="1"/>
        <v>4.5217281455280443</v>
      </c>
      <c r="H27" s="176">
        <f t="shared" si="2"/>
        <v>0.62480798771121349</v>
      </c>
      <c r="I27" s="25">
        <v>6048</v>
      </c>
      <c r="J27" s="178">
        <f t="shared" si="3"/>
        <v>1.528044466902476</v>
      </c>
      <c r="K27" s="15">
        <v>777</v>
      </c>
      <c r="L27" s="15">
        <v>384</v>
      </c>
      <c r="M27" s="16">
        <v>15511</v>
      </c>
      <c r="N27" s="178">
        <f t="shared" si="4"/>
        <v>3.9188984335522989</v>
      </c>
      <c r="O27" s="16">
        <v>3987</v>
      </c>
      <c r="P27" s="142" t="s">
        <v>1462</v>
      </c>
      <c r="Q27" s="15">
        <v>728</v>
      </c>
      <c r="R27" s="16">
        <v>2157</v>
      </c>
      <c r="S27" s="15">
        <v>3958</v>
      </c>
      <c r="T27" s="19">
        <v>28644</v>
      </c>
    </row>
    <row r="28" spans="1:20" x14ac:dyDescent="0.3">
      <c r="A28" s="15" t="s">
        <v>110</v>
      </c>
      <c r="B28" s="15">
        <v>1</v>
      </c>
      <c r="C28" s="16">
        <v>1833</v>
      </c>
      <c r="D28" s="195">
        <f t="shared" si="0"/>
        <v>0.10417732310315431</v>
      </c>
      <c r="E28" s="16">
        <v>15762</v>
      </c>
      <c r="F28" s="16">
        <v>17595</v>
      </c>
      <c r="G28" s="176">
        <f t="shared" si="1"/>
        <v>5.6539203084832907</v>
      </c>
      <c r="H28" s="176">
        <f t="shared" si="2"/>
        <v>0.77534922663376371</v>
      </c>
      <c r="I28" s="25">
        <v>2054</v>
      </c>
      <c r="J28" s="178">
        <f t="shared" si="3"/>
        <v>0.66002570694087404</v>
      </c>
      <c r="K28" s="15">
        <v>1</v>
      </c>
      <c r="L28" s="15">
        <v>1</v>
      </c>
      <c r="M28" s="16">
        <v>18237</v>
      </c>
      <c r="N28" s="178">
        <f t="shared" si="4"/>
        <v>5.8602185089974297</v>
      </c>
      <c r="O28" s="16">
        <v>5397</v>
      </c>
      <c r="P28" s="142" t="s">
        <v>1462</v>
      </c>
      <c r="Q28" s="15">
        <v>0</v>
      </c>
      <c r="R28" s="16">
        <v>1343</v>
      </c>
      <c r="S28" s="15">
        <v>3112</v>
      </c>
      <c r="T28" s="19">
        <v>22693</v>
      </c>
    </row>
    <row r="29" spans="1:20" x14ac:dyDescent="0.3">
      <c r="A29" s="15" t="s">
        <v>47</v>
      </c>
      <c r="B29" s="15">
        <v>1</v>
      </c>
      <c r="C29" s="16">
        <v>3978</v>
      </c>
      <c r="D29" s="195">
        <f t="shared" si="0"/>
        <v>0.17246163183907048</v>
      </c>
      <c r="E29" s="25">
        <v>19088</v>
      </c>
      <c r="F29" s="16">
        <v>23066</v>
      </c>
      <c r="G29" s="176">
        <f t="shared" si="1"/>
        <v>8.2644213543532778</v>
      </c>
      <c r="H29" s="176">
        <f t="shared" si="2"/>
        <v>0.59217991835896377</v>
      </c>
      <c r="I29" s="25">
        <v>6000</v>
      </c>
      <c r="J29" s="178">
        <f t="shared" si="3"/>
        <v>2.149767108563239</v>
      </c>
      <c r="K29" s="25">
        <v>2964</v>
      </c>
      <c r="L29" s="25">
        <v>3500</v>
      </c>
      <c r="M29" s="16">
        <v>25000</v>
      </c>
      <c r="N29" s="178">
        <f t="shared" si="4"/>
        <v>8.9573629523468288</v>
      </c>
      <c r="O29" s="16">
        <v>4932</v>
      </c>
      <c r="P29" s="142" t="s">
        <v>1462</v>
      </c>
      <c r="Q29" s="16">
        <v>2873</v>
      </c>
      <c r="R29" s="25">
        <v>61166</v>
      </c>
      <c r="S29" s="15">
        <v>2791</v>
      </c>
      <c r="T29" s="25">
        <v>38951</v>
      </c>
    </row>
    <row r="30" spans="1:20" x14ac:dyDescent="0.3">
      <c r="A30" s="15" t="s">
        <v>224</v>
      </c>
      <c r="B30" s="15">
        <v>1</v>
      </c>
      <c r="C30" s="19">
        <v>9398</v>
      </c>
      <c r="D30" s="195">
        <f t="shared" si="0"/>
        <v>0.36447547023463256</v>
      </c>
      <c r="E30" s="19">
        <v>16387</v>
      </c>
      <c r="F30" s="19">
        <v>25785</v>
      </c>
      <c r="G30" s="176">
        <f t="shared" si="1"/>
        <v>8.1857142857142851</v>
      </c>
      <c r="H30" s="176">
        <f t="shared" si="2"/>
        <v>1.6337198251283025</v>
      </c>
      <c r="I30" s="15">
        <v>2516</v>
      </c>
      <c r="J30" s="178">
        <f t="shared" si="3"/>
        <v>0.79873015873015873</v>
      </c>
      <c r="K30" s="15">
        <v>2309</v>
      </c>
      <c r="L30" s="15">
        <v>2288</v>
      </c>
      <c r="M30" s="25">
        <v>16031</v>
      </c>
      <c r="N30" s="178">
        <f t="shared" si="4"/>
        <v>5.0892063492063491</v>
      </c>
      <c r="O30" s="19">
        <v>1495</v>
      </c>
      <c r="P30" s="142" t="s">
        <v>1462</v>
      </c>
      <c r="Q30" s="15" t="s">
        <v>1305</v>
      </c>
      <c r="R30" s="19">
        <v>1716</v>
      </c>
      <c r="S30" s="15">
        <v>3150</v>
      </c>
      <c r="T30" s="15">
        <v>15783</v>
      </c>
    </row>
    <row r="31" spans="1:20" x14ac:dyDescent="0.3">
      <c r="A31" s="15" t="s">
        <v>215</v>
      </c>
      <c r="B31" s="15">
        <v>1</v>
      </c>
      <c r="C31" s="16">
        <v>3581</v>
      </c>
      <c r="D31" s="195">
        <f t="shared" si="0"/>
        <v>0.36993801652892561</v>
      </c>
      <c r="E31" s="16">
        <v>6099</v>
      </c>
      <c r="F31" s="16">
        <v>9680</v>
      </c>
      <c r="G31" s="176">
        <f t="shared" si="1"/>
        <v>3.1810713112060465</v>
      </c>
      <c r="H31" s="176">
        <f t="shared" si="2"/>
        <v>0.25863681299596547</v>
      </c>
      <c r="I31" s="19">
        <v>111</v>
      </c>
      <c r="J31" s="178">
        <f t="shared" si="3"/>
        <v>3.6477160696680909E-2</v>
      </c>
      <c r="K31" s="19">
        <v>0</v>
      </c>
      <c r="L31" s="19">
        <v>565</v>
      </c>
      <c r="M31" s="16">
        <v>10237</v>
      </c>
      <c r="N31" s="178">
        <f t="shared" si="4"/>
        <v>3.3641143608281303</v>
      </c>
      <c r="O31" s="16">
        <v>4631</v>
      </c>
      <c r="P31" s="142" t="s">
        <v>1462</v>
      </c>
      <c r="Q31" s="15">
        <v>250</v>
      </c>
      <c r="R31" s="16">
        <v>1505</v>
      </c>
      <c r="S31" s="15">
        <v>3043</v>
      </c>
      <c r="T31" s="19">
        <v>37427</v>
      </c>
    </row>
    <row r="32" spans="1:20" x14ac:dyDescent="0.3">
      <c r="A32" s="15" t="s">
        <v>53</v>
      </c>
      <c r="B32" s="15">
        <v>1</v>
      </c>
      <c r="C32" s="16">
        <v>3075</v>
      </c>
      <c r="D32" s="195">
        <f t="shared" si="0"/>
        <v>0.59145989613387184</v>
      </c>
      <c r="E32" s="16">
        <v>2124</v>
      </c>
      <c r="F32" s="16">
        <v>5199</v>
      </c>
      <c r="G32" s="176">
        <f t="shared" si="1"/>
        <v>2.5398143624816805</v>
      </c>
      <c r="H32" s="176">
        <f t="shared" si="2"/>
        <v>0.40346112059599565</v>
      </c>
      <c r="I32" s="19">
        <v>0</v>
      </c>
      <c r="J32" s="178">
        <f t="shared" si="3"/>
        <v>0</v>
      </c>
      <c r="K32" s="15">
        <v>0</v>
      </c>
      <c r="L32" s="15">
        <v>0</v>
      </c>
      <c r="M32" s="16">
        <v>2569</v>
      </c>
      <c r="N32" s="178">
        <f t="shared" si="4"/>
        <v>1.2550073277967757</v>
      </c>
      <c r="O32" s="19">
        <v>269</v>
      </c>
      <c r="P32" s="142" t="s">
        <v>1462</v>
      </c>
      <c r="Q32" s="19">
        <v>17</v>
      </c>
      <c r="R32" s="16">
        <v>1362</v>
      </c>
      <c r="S32" s="15">
        <v>2047</v>
      </c>
      <c r="T32" s="16">
        <v>12886</v>
      </c>
    </row>
    <row r="33" spans="1:20" x14ac:dyDescent="0.3">
      <c r="A33" s="15" t="s">
        <v>145</v>
      </c>
      <c r="B33" s="15">
        <v>1</v>
      </c>
      <c r="C33" s="16">
        <v>5700</v>
      </c>
      <c r="D33" s="195">
        <f t="shared" si="0"/>
        <v>0.21210091538289796</v>
      </c>
      <c r="E33" s="16">
        <v>21174</v>
      </c>
      <c r="F33" s="25">
        <v>26874</v>
      </c>
      <c r="G33" s="176">
        <f t="shared" si="1"/>
        <v>7.3627397260273977</v>
      </c>
      <c r="H33" s="176">
        <f t="shared" si="2"/>
        <v>0.86996212489074487</v>
      </c>
      <c r="I33" s="19">
        <v>0</v>
      </c>
      <c r="J33" s="178">
        <f t="shared" si="3"/>
        <v>0</v>
      </c>
      <c r="K33" s="15">
        <v>105</v>
      </c>
      <c r="L33" s="19">
        <v>137</v>
      </c>
      <c r="M33" s="16">
        <v>17868</v>
      </c>
      <c r="N33" s="178">
        <f t="shared" si="4"/>
        <v>4.8953424657534246</v>
      </c>
      <c r="O33" s="16">
        <v>3430</v>
      </c>
      <c r="P33" s="142" t="s">
        <v>1462</v>
      </c>
      <c r="Q33" s="25">
        <v>1200</v>
      </c>
      <c r="R33" s="16">
        <v>1012</v>
      </c>
      <c r="S33" s="15">
        <v>3650</v>
      </c>
      <c r="T33" s="16">
        <v>30891</v>
      </c>
    </row>
    <row r="34" spans="1:20" x14ac:dyDescent="0.3">
      <c r="A34" s="15" t="s">
        <v>210</v>
      </c>
      <c r="B34" s="15">
        <v>1</v>
      </c>
      <c r="C34" s="16">
        <v>13504</v>
      </c>
      <c r="D34" s="195">
        <f t="shared" si="0"/>
        <v>0.36040460113693989</v>
      </c>
      <c r="E34" s="16">
        <v>23965</v>
      </c>
      <c r="F34" s="15">
        <v>37469</v>
      </c>
      <c r="G34" s="176">
        <f t="shared" si="1"/>
        <v>9.5438104941416206</v>
      </c>
      <c r="H34" s="176">
        <f t="shared" si="2"/>
        <v>1.4657512811485349</v>
      </c>
      <c r="I34" s="16">
        <v>1380</v>
      </c>
      <c r="J34" s="178">
        <f t="shared" si="3"/>
        <v>0.35150280183392768</v>
      </c>
      <c r="K34" s="25">
        <v>3672</v>
      </c>
      <c r="L34" s="16">
        <v>2200</v>
      </c>
      <c r="M34" s="16">
        <v>42730</v>
      </c>
      <c r="N34" s="178">
        <f t="shared" si="4"/>
        <v>10.883851248089659</v>
      </c>
      <c r="O34" s="16">
        <v>16828</v>
      </c>
      <c r="P34" s="142" t="s">
        <v>1462</v>
      </c>
      <c r="Q34" s="15">
        <v>520</v>
      </c>
      <c r="R34" s="16">
        <v>3376</v>
      </c>
      <c r="S34" s="15">
        <v>3926</v>
      </c>
      <c r="T34" s="19">
        <v>25563</v>
      </c>
    </row>
    <row r="35" spans="1:20" x14ac:dyDescent="0.3">
      <c r="A35" s="15" t="s">
        <v>208</v>
      </c>
      <c r="B35" s="15">
        <v>1</v>
      </c>
      <c r="C35" s="19">
        <v>6905</v>
      </c>
      <c r="D35" s="195">
        <f t="shared" si="0"/>
        <v>0.6314586191129401</v>
      </c>
      <c r="E35" s="19">
        <v>4030</v>
      </c>
      <c r="F35" s="19">
        <v>10935</v>
      </c>
      <c r="G35" s="176">
        <f t="shared" si="1"/>
        <v>2.9316353887399464</v>
      </c>
      <c r="H35" s="176">
        <f t="shared" si="2"/>
        <v>0.46696844173036683</v>
      </c>
      <c r="I35" s="15">
        <v>250</v>
      </c>
      <c r="J35" s="178">
        <f t="shared" si="3"/>
        <v>6.7024128686327081E-2</v>
      </c>
      <c r="K35" s="15">
        <v>176</v>
      </c>
      <c r="L35" s="15">
        <v>198</v>
      </c>
      <c r="M35" s="19">
        <v>14503</v>
      </c>
      <c r="N35" s="178">
        <f t="shared" si="4"/>
        <v>3.8882037533512066</v>
      </c>
      <c r="O35" s="19">
        <v>2740</v>
      </c>
      <c r="P35" s="142" t="s">
        <v>1462</v>
      </c>
      <c r="Q35" s="15">
        <v>15</v>
      </c>
      <c r="R35" s="15">
        <v>803</v>
      </c>
      <c r="S35" s="15">
        <v>3730</v>
      </c>
      <c r="T35" s="19">
        <v>23417</v>
      </c>
    </row>
    <row r="36" spans="1:20" x14ac:dyDescent="0.3">
      <c r="A36" s="15" t="s">
        <v>3</v>
      </c>
      <c r="B36" s="15">
        <v>1</v>
      </c>
      <c r="C36" s="19">
        <v>850</v>
      </c>
      <c r="D36" s="195">
        <f t="shared" si="0"/>
        <v>0.2467343976777939</v>
      </c>
      <c r="E36" s="19">
        <v>2595</v>
      </c>
      <c r="F36" s="19">
        <v>3445</v>
      </c>
      <c r="G36" s="176">
        <f t="shared" si="1"/>
        <v>1.3987007714169712</v>
      </c>
      <c r="H36" s="176">
        <f t="shared" si="2"/>
        <v>0.17052767052767054</v>
      </c>
      <c r="I36" s="15">
        <v>3</v>
      </c>
      <c r="J36" s="178">
        <f t="shared" si="3"/>
        <v>1.2180267965895249E-3</v>
      </c>
      <c r="K36" s="15">
        <v>0</v>
      </c>
      <c r="L36" s="15">
        <v>19</v>
      </c>
      <c r="M36" s="16">
        <v>3325</v>
      </c>
      <c r="N36" s="178">
        <f t="shared" si="4"/>
        <v>1.3499796995533901</v>
      </c>
      <c r="O36" s="19">
        <v>735</v>
      </c>
      <c r="P36" s="142" t="s">
        <v>1462</v>
      </c>
      <c r="Q36" s="15">
        <v>735</v>
      </c>
      <c r="R36" s="19">
        <v>991</v>
      </c>
      <c r="S36" s="15">
        <v>2463</v>
      </c>
      <c r="T36" s="19">
        <v>20202</v>
      </c>
    </row>
    <row r="37" spans="1:20" x14ac:dyDescent="0.3">
      <c r="A37" s="15" t="s">
        <v>206</v>
      </c>
      <c r="B37" s="15">
        <v>1</v>
      </c>
      <c r="C37" s="16">
        <v>8860</v>
      </c>
      <c r="D37" s="195">
        <f t="shared" si="0"/>
        <v>0.443</v>
      </c>
      <c r="E37" s="16">
        <v>11140</v>
      </c>
      <c r="F37" s="19">
        <v>20000</v>
      </c>
      <c r="G37" s="176">
        <f t="shared" si="1"/>
        <v>10.526315789473685</v>
      </c>
      <c r="H37" s="176">
        <f t="shared" si="2"/>
        <v>0.54500367877483169</v>
      </c>
      <c r="I37" s="15">
        <v>107</v>
      </c>
      <c r="J37" s="178">
        <f t="shared" si="3"/>
        <v>5.6315789473684208E-2</v>
      </c>
      <c r="K37" s="15">
        <v>120</v>
      </c>
      <c r="L37" s="15">
        <v>564</v>
      </c>
      <c r="M37" s="16">
        <v>15176</v>
      </c>
      <c r="N37" s="178">
        <f t="shared" si="4"/>
        <v>7.9873684210526319</v>
      </c>
      <c r="O37" s="16">
        <v>8416</v>
      </c>
      <c r="P37" s="142" t="s">
        <v>1462</v>
      </c>
      <c r="Q37" s="25">
        <v>1040</v>
      </c>
      <c r="R37" s="15">
        <v>873</v>
      </c>
      <c r="S37" s="15">
        <v>1900</v>
      </c>
      <c r="T37" s="19">
        <v>36697</v>
      </c>
    </row>
    <row r="38" spans="1:20" x14ac:dyDescent="0.3">
      <c r="A38" s="15" t="s">
        <v>36</v>
      </c>
      <c r="B38" s="15">
        <v>1</v>
      </c>
      <c r="C38" s="25">
        <v>5437</v>
      </c>
      <c r="D38" s="195">
        <f t="shared" si="0"/>
        <v>0.18361419742663199</v>
      </c>
      <c r="E38" s="25">
        <v>24174</v>
      </c>
      <c r="F38" s="25">
        <v>29611</v>
      </c>
      <c r="G38" s="176">
        <f t="shared" si="1"/>
        <v>14.608288110508139</v>
      </c>
      <c r="H38" s="176">
        <f t="shared" si="2"/>
        <v>0.94585702421261098</v>
      </c>
      <c r="I38" s="16">
        <v>1780</v>
      </c>
      <c r="J38" s="178">
        <f t="shared" si="3"/>
        <v>0.87814504193389242</v>
      </c>
      <c r="K38" s="15">
        <v>342</v>
      </c>
      <c r="L38" s="19">
        <v>282</v>
      </c>
      <c r="M38" s="16">
        <v>18500</v>
      </c>
      <c r="N38" s="178">
        <f t="shared" si="4"/>
        <v>9.1267883571780963</v>
      </c>
      <c r="O38" s="16">
        <v>5800</v>
      </c>
      <c r="P38" s="142" t="s">
        <v>1462</v>
      </c>
      <c r="Q38" s="25">
        <v>5859</v>
      </c>
      <c r="R38" s="16">
        <v>4115</v>
      </c>
      <c r="S38" s="15">
        <v>2027</v>
      </c>
      <c r="T38" s="15">
        <v>31306</v>
      </c>
    </row>
    <row r="39" spans="1:20" x14ac:dyDescent="0.3">
      <c r="A39" s="15" t="s">
        <v>68</v>
      </c>
      <c r="B39" s="15">
        <v>1</v>
      </c>
      <c r="C39" s="16">
        <v>3102</v>
      </c>
      <c r="D39" s="195">
        <f t="shared" si="0"/>
        <v>0.22184080669384251</v>
      </c>
      <c r="E39" s="16">
        <v>10881</v>
      </c>
      <c r="F39" s="16">
        <v>13983</v>
      </c>
      <c r="G39" s="176">
        <f t="shared" si="1"/>
        <v>3.9004184100418411</v>
      </c>
      <c r="H39" s="176">
        <f t="shared" si="2"/>
        <v>0.66547687035979441</v>
      </c>
      <c r="I39" s="19">
        <v>234</v>
      </c>
      <c r="J39" s="178">
        <f t="shared" si="3"/>
        <v>6.5271966527196648E-2</v>
      </c>
      <c r="K39" s="15">
        <v>76</v>
      </c>
      <c r="L39" s="15">
        <v>55</v>
      </c>
      <c r="M39" s="16">
        <v>3496</v>
      </c>
      <c r="N39" s="178">
        <f t="shared" si="4"/>
        <v>0.97517433751743376</v>
      </c>
      <c r="O39" s="19">
        <v>825</v>
      </c>
      <c r="P39" s="142" t="s">
        <v>1462</v>
      </c>
      <c r="Q39" s="15">
        <v>399</v>
      </c>
      <c r="R39" s="19">
        <v>833</v>
      </c>
      <c r="S39" s="15">
        <v>3585</v>
      </c>
      <c r="T39" s="15">
        <v>21012</v>
      </c>
    </row>
    <row r="40" spans="1:20" x14ac:dyDescent="0.3">
      <c r="A40" s="15" t="s">
        <v>11</v>
      </c>
      <c r="B40" s="15">
        <v>1</v>
      </c>
      <c r="C40" s="16">
        <v>4121</v>
      </c>
      <c r="D40" s="195">
        <f t="shared" si="0"/>
        <v>8.1637908833376252E-2</v>
      </c>
      <c r="E40" s="16">
        <v>46358</v>
      </c>
      <c r="F40" s="16">
        <v>50479</v>
      </c>
      <c r="G40" s="176">
        <f t="shared" si="1"/>
        <v>21.281197301854974</v>
      </c>
      <c r="H40" s="176">
        <f t="shared" si="2"/>
        <v>3.5137825421133231</v>
      </c>
      <c r="I40" s="16">
        <v>1215</v>
      </c>
      <c r="J40" s="178">
        <f t="shared" si="3"/>
        <v>0.51222596964586842</v>
      </c>
      <c r="K40" s="19">
        <v>1</v>
      </c>
      <c r="L40" s="19">
        <v>933</v>
      </c>
      <c r="M40" s="16">
        <v>12494</v>
      </c>
      <c r="N40" s="178">
        <f t="shared" si="4"/>
        <v>5.2672849915682969</v>
      </c>
      <c r="O40" s="16">
        <v>2186</v>
      </c>
      <c r="P40" s="142" t="s">
        <v>1462</v>
      </c>
      <c r="Q40" s="19">
        <v>146</v>
      </c>
      <c r="R40" s="16">
        <v>1121</v>
      </c>
      <c r="S40" s="15">
        <v>2372</v>
      </c>
      <c r="T40" s="15">
        <v>14366</v>
      </c>
    </row>
    <row r="41" spans="1:20" x14ac:dyDescent="0.3">
      <c r="A41" s="15" t="s">
        <v>34</v>
      </c>
      <c r="B41" s="15">
        <v>1</v>
      </c>
      <c r="C41" s="19">
        <v>11150</v>
      </c>
      <c r="D41" s="195">
        <f t="shared" si="0"/>
        <v>0.26453143534994067</v>
      </c>
      <c r="E41" s="19">
        <v>31000</v>
      </c>
      <c r="F41" s="19">
        <v>42150</v>
      </c>
      <c r="G41" s="176">
        <f t="shared" si="1"/>
        <v>11.494409599127351</v>
      </c>
      <c r="H41" s="176">
        <f t="shared" si="2"/>
        <v>1.9726681331024476</v>
      </c>
      <c r="I41" s="19">
        <v>970</v>
      </c>
      <c r="J41" s="178">
        <f t="shared" si="3"/>
        <v>0.26452140714480504</v>
      </c>
      <c r="K41" s="15">
        <v>15</v>
      </c>
      <c r="L41" s="25">
        <v>1970</v>
      </c>
      <c r="M41" s="25">
        <v>15850</v>
      </c>
      <c r="N41" s="178">
        <f t="shared" si="4"/>
        <v>4.3223343332424324</v>
      </c>
      <c r="O41" s="16">
        <v>3500</v>
      </c>
      <c r="P41" s="142" t="s">
        <v>1462</v>
      </c>
      <c r="Q41" s="16">
        <v>4500</v>
      </c>
      <c r="R41" s="25">
        <v>2379</v>
      </c>
      <c r="S41" s="15">
        <v>3667</v>
      </c>
      <c r="T41" s="16">
        <v>21367</v>
      </c>
    </row>
    <row r="42" spans="1:20" x14ac:dyDescent="0.3">
      <c r="A42" s="15" t="s">
        <v>100</v>
      </c>
      <c r="B42" s="15">
        <v>1</v>
      </c>
      <c r="C42" s="16">
        <v>1549</v>
      </c>
      <c r="D42" s="195">
        <f t="shared" si="0"/>
        <v>0.26864377384668747</v>
      </c>
      <c r="E42" s="16">
        <v>4217</v>
      </c>
      <c r="F42" s="16">
        <v>5766</v>
      </c>
      <c r="G42" s="176">
        <f t="shared" si="1"/>
        <v>11.719512195121951</v>
      </c>
      <c r="H42" s="176">
        <f t="shared" si="2"/>
        <v>0.35335212648608899</v>
      </c>
      <c r="I42" s="16">
        <v>1094</v>
      </c>
      <c r="J42" s="178">
        <f t="shared" si="3"/>
        <v>2.2235772357723578</v>
      </c>
      <c r="K42" s="19">
        <v>7</v>
      </c>
      <c r="L42" s="19">
        <v>32</v>
      </c>
      <c r="M42" s="25">
        <v>23560</v>
      </c>
      <c r="N42" s="178">
        <f t="shared" si="4"/>
        <v>47.886178861788615</v>
      </c>
      <c r="O42" s="16">
        <v>1486</v>
      </c>
      <c r="P42" s="142" t="s">
        <v>1462</v>
      </c>
      <c r="Q42" s="16">
        <v>1195</v>
      </c>
      <c r="R42" s="16">
        <v>1060</v>
      </c>
      <c r="S42" s="15">
        <v>492</v>
      </c>
      <c r="T42" s="25">
        <v>16318</v>
      </c>
    </row>
    <row r="43" spans="1:20" x14ac:dyDescent="0.3">
      <c r="A43" s="15" t="s">
        <v>67</v>
      </c>
      <c r="B43" s="15">
        <v>1</v>
      </c>
      <c r="C43" s="16">
        <v>7207</v>
      </c>
      <c r="D43" s="195">
        <f t="shared" si="0"/>
        <v>0.51519050682679246</v>
      </c>
      <c r="E43" s="16">
        <v>6782</v>
      </c>
      <c r="F43" s="16">
        <v>13989</v>
      </c>
      <c r="G43" s="176">
        <f t="shared" si="1"/>
        <v>3.5007507507507509</v>
      </c>
      <c r="H43" s="176">
        <f t="shared" si="2"/>
        <v>1.1386130555103369</v>
      </c>
      <c r="I43" s="19">
        <v>1</v>
      </c>
      <c r="J43" s="178">
        <f t="shared" si="3"/>
        <v>2.5025025025025025E-4</v>
      </c>
      <c r="K43" s="19">
        <v>0</v>
      </c>
      <c r="L43" s="19">
        <v>598</v>
      </c>
      <c r="M43" s="16">
        <v>9499</v>
      </c>
      <c r="N43" s="178">
        <f t="shared" si="4"/>
        <v>2.3771271271271273</v>
      </c>
      <c r="O43" s="16">
        <v>1567</v>
      </c>
      <c r="Q43" s="15">
        <v>0</v>
      </c>
      <c r="R43" s="25">
        <v>1861</v>
      </c>
      <c r="S43" s="15">
        <v>3996</v>
      </c>
      <c r="T43" s="19">
        <v>12286</v>
      </c>
    </row>
    <row r="44" spans="1:20" x14ac:dyDescent="0.3">
      <c r="A44" s="15" t="s">
        <v>7</v>
      </c>
      <c r="B44" s="15">
        <v>1</v>
      </c>
      <c r="C44" s="19">
        <v>4326</v>
      </c>
      <c r="D44" s="195">
        <f t="shared" si="0"/>
        <v>0.19467194671946719</v>
      </c>
      <c r="E44" s="19">
        <v>17896</v>
      </c>
      <c r="F44" s="19">
        <v>22222</v>
      </c>
      <c r="G44" s="176">
        <f t="shared" si="1"/>
        <v>9.1073770491803288</v>
      </c>
      <c r="H44" s="176">
        <f t="shared" si="2"/>
        <v>1.1256775239349577</v>
      </c>
      <c r="I44" s="19">
        <v>1553</v>
      </c>
      <c r="J44" s="178">
        <f t="shared" si="3"/>
        <v>0.63647540983606554</v>
      </c>
      <c r="K44" s="19">
        <v>56</v>
      </c>
      <c r="L44" s="19">
        <v>16</v>
      </c>
      <c r="M44" s="19">
        <v>18632</v>
      </c>
      <c r="N44" s="178">
        <f t="shared" si="4"/>
        <v>7.6360655737704919</v>
      </c>
      <c r="O44" s="19">
        <v>668</v>
      </c>
      <c r="P44" s="142" t="s">
        <v>1462</v>
      </c>
      <c r="Q44" s="19">
        <v>525</v>
      </c>
      <c r="R44" s="19">
        <v>276</v>
      </c>
      <c r="S44" s="15">
        <v>2440</v>
      </c>
      <c r="T44" s="19">
        <v>19741</v>
      </c>
    </row>
    <row r="45" spans="1:20" x14ac:dyDescent="0.3">
      <c r="A45" s="15" t="s">
        <v>80</v>
      </c>
      <c r="B45" s="15">
        <v>1</v>
      </c>
      <c r="C45" s="25">
        <v>1856</v>
      </c>
      <c r="D45" s="195">
        <f t="shared" si="0"/>
        <v>0.15189459039201245</v>
      </c>
      <c r="E45" s="25">
        <v>10363</v>
      </c>
      <c r="F45" s="25">
        <v>12219</v>
      </c>
      <c r="G45" s="176">
        <f t="shared" si="1"/>
        <v>3.5592775997669674</v>
      </c>
      <c r="H45" s="176">
        <f t="shared" si="2"/>
        <v>0.71544001405234503</v>
      </c>
      <c r="I45" s="25">
        <v>1500</v>
      </c>
      <c r="J45" s="178">
        <f t="shared" si="3"/>
        <v>0.43693562481794351</v>
      </c>
      <c r="K45" s="15">
        <v>447</v>
      </c>
      <c r="L45" s="15">
        <v>730</v>
      </c>
      <c r="M45" s="25">
        <v>14300</v>
      </c>
      <c r="N45" s="178">
        <f t="shared" si="4"/>
        <v>4.1654529565977283</v>
      </c>
      <c r="O45" s="25">
        <v>7500</v>
      </c>
      <c r="P45" s="142" t="s">
        <v>1462</v>
      </c>
      <c r="Q45" s="15">
        <v>550</v>
      </c>
      <c r="R45" s="25">
        <v>1417</v>
      </c>
      <c r="S45" s="15">
        <v>3433</v>
      </c>
      <c r="T45" s="15">
        <v>17079</v>
      </c>
    </row>
    <row r="46" spans="1:20" x14ac:dyDescent="0.3">
      <c r="A46" s="15" t="s">
        <v>4</v>
      </c>
      <c r="B46" s="15">
        <v>1</v>
      </c>
      <c r="C46" s="25">
        <v>2954</v>
      </c>
      <c r="D46" s="195">
        <f t="shared" si="0"/>
        <v>0.18127147766323023</v>
      </c>
      <c r="E46" s="25">
        <v>13342</v>
      </c>
      <c r="F46" s="25">
        <v>16296</v>
      </c>
      <c r="G46" s="176">
        <f t="shared" si="1"/>
        <v>8.8181818181818183</v>
      </c>
      <c r="H46" s="176">
        <f t="shared" si="2"/>
        <v>1.1857672997162192</v>
      </c>
      <c r="I46" s="15">
        <v>120</v>
      </c>
      <c r="J46" s="178">
        <f t="shared" si="3"/>
        <v>6.4935064935064929E-2</v>
      </c>
      <c r="K46" s="15">
        <v>315</v>
      </c>
      <c r="L46" s="15">
        <v>239</v>
      </c>
      <c r="M46" s="25">
        <v>4500</v>
      </c>
      <c r="N46" s="178">
        <f t="shared" si="4"/>
        <v>2.4350649350649349</v>
      </c>
      <c r="O46" s="15">
        <v>520</v>
      </c>
      <c r="Q46" s="15">
        <v>0</v>
      </c>
      <c r="R46" s="25">
        <v>2280</v>
      </c>
      <c r="S46" s="15">
        <v>1848</v>
      </c>
      <c r="T46" s="16">
        <v>13743</v>
      </c>
    </row>
    <row r="47" spans="1:20" x14ac:dyDescent="0.3">
      <c r="A47" s="15" t="s">
        <v>51</v>
      </c>
      <c r="B47" s="15">
        <v>1</v>
      </c>
      <c r="C47" s="16">
        <v>2818</v>
      </c>
      <c r="D47" s="195">
        <f t="shared" si="0"/>
        <v>0.42109982068141066</v>
      </c>
      <c r="E47" s="16">
        <v>3874</v>
      </c>
      <c r="F47" s="16">
        <v>6692</v>
      </c>
      <c r="G47" s="176">
        <f t="shared" si="1"/>
        <v>1.714578529336408</v>
      </c>
      <c r="H47" s="176">
        <f t="shared" si="2"/>
        <v>0.5145317545748116</v>
      </c>
      <c r="I47" s="19">
        <v>0</v>
      </c>
      <c r="J47" s="178">
        <f t="shared" si="3"/>
        <v>0</v>
      </c>
      <c r="K47" s="19">
        <v>0</v>
      </c>
      <c r="L47" s="19">
        <v>0</v>
      </c>
      <c r="M47" s="19">
        <v>5263</v>
      </c>
      <c r="N47" s="178">
        <f t="shared" si="4"/>
        <v>1.3484499103253906</v>
      </c>
      <c r="O47" s="19">
        <v>930</v>
      </c>
      <c r="P47" s="142" t="s">
        <v>1462</v>
      </c>
      <c r="Q47" s="15">
        <v>930</v>
      </c>
      <c r="R47" s="19">
        <v>111</v>
      </c>
      <c r="S47" s="15">
        <v>3903</v>
      </c>
      <c r="T47" s="16">
        <v>13006</v>
      </c>
    </row>
    <row r="48" spans="1:20" x14ac:dyDescent="0.3">
      <c r="A48" s="15" t="s">
        <v>183</v>
      </c>
      <c r="B48" s="15">
        <v>1</v>
      </c>
      <c r="C48" s="16">
        <v>37167</v>
      </c>
      <c r="D48" s="195">
        <f t="shared" si="0"/>
        <v>0.41241677762982693</v>
      </c>
      <c r="E48" s="16">
        <v>52953</v>
      </c>
      <c r="F48" s="16">
        <v>90120</v>
      </c>
      <c r="G48" s="176">
        <f t="shared" si="1"/>
        <v>24.724279835390945</v>
      </c>
      <c r="H48" s="176">
        <f t="shared" si="2"/>
        <v>2.1049681171606753</v>
      </c>
      <c r="I48" s="16">
        <v>4680</v>
      </c>
      <c r="J48" s="178">
        <f t="shared" si="3"/>
        <v>1.2839506172839505</v>
      </c>
      <c r="K48" s="25">
        <v>3806</v>
      </c>
      <c r="L48" s="25">
        <v>5022</v>
      </c>
      <c r="M48" s="16">
        <v>61205</v>
      </c>
      <c r="N48" s="178">
        <f t="shared" si="4"/>
        <v>16.791495198902606</v>
      </c>
      <c r="O48" s="25">
        <v>9429</v>
      </c>
      <c r="P48" s="142" t="s">
        <v>1462</v>
      </c>
      <c r="Q48" s="25">
        <v>4056</v>
      </c>
      <c r="R48" s="25">
        <v>7696</v>
      </c>
      <c r="S48" s="15">
        <v>3645</v>
      </c>
      <c r="T48" s="15">
        <v>42813</v>
      </c>
    </row>
    <row r="49" spans="1:20" x14ac:dyDescent="0.3">
      <c r="A49" s="15" t="s">
        <v>132</v>
      </c>
      <c r="B49" s="15">
        <v>1</v>
      </c>
      <c r="C49" s="19">
        <v>0</v>
      </c>
      <c r="D49" s="195">
        <f t="shared" si="0"/>
        <v>0</v>
      </c>
      <c r="E49" s="19">
        <v>319</v>
      </c>
      <c r="F49" s="15">
        <v>319</v>
      </c>
      <c r="G49" s="176">
        <f t="shared" si="1"/>
        <v>16.789473684210527</v>
      </c>
      <c r="H49" s="176">
        <f t="shared" si="2"/>
        <v>2.1788129226145755E-2</v>
      </c>
      <c r="I49" s="19">
        <v>740</v>
      </c>
      <c r="J49" s="178">
        <f t="shared" si="3"/>
        <v>38.94736842105263</v>
      </c>
      <c r="K49" s="19">
        <v>72</v>
      </c>
      <c r="L49" s="19">
        <v>46</v>
      </c>
      <c r="M49" s="16">
        <v>2001</v>
      </c>
      <c r="N49" s="178">
        <f t="shared" si="4"/>
        <v>105.31578947368421</v>
      </c>
      <c r="O49" s="16">
        <v>4637</v>
      </c>
      <c r="P49" s="142" t="s">
        <v>1462</v>
      </c>
      <c r="Q49" s="19">
        <v>0</v>
      </c>
      <c r="R49" s="19">
        <v>157</v>
      </c>
      <c r="S49" s="15">
        <v>19</v>
      </c>
      <c r="T49" s="25">
        <v>14641</v>
      </c>
    </row>
    <row r="50" spans="1:20" x14ac:dyDescent="0.3">
      <c r="A50" s="15" t="s">
        <v>222</v>
      </c>
      <c r="B50" s="15">
        <v>1</v>
      </c>
      <c r="C50" s="15">
        <v>7487</v>
      </c>
      <c r="D50" s="195">
        <f t="shared" si="0"/>
        <v>0.24164864603169481</v>
      </c>
      <c r="E50" s="15">
        <v>23496</v>
      </c>
      <c r="F50" s="15">
        <v>30983</v>
      </c>
      <c r="G50" s="176">
        <f t="shared" si="1"/>
        <v>8.4215819516172878</v>
      </c>
      <c r="H50" s="176">
        <f t="shared" si="2"/>
        <v>0.84687713543802101</v>
      </c>
      <c r="I50" s="25">
        <v>3500</v>
      </c>
      <c r="J50" s="178">
        <f t="shared" si="3"/>
        <v>0.95134547431367222</v>
      </c>
      <c r="K50" s="25">
        <v>1334</v>
      </c>
      <c r="L50" s="25">
        <v>1392</v>
      </c>
      <c r="M50" s="25">
        <v>18500</v>
      </c>
      <c r="N50" s="178">
        <f t="shared" si="4"/>
        <v>5.0285403642294098</v>
      </c>
      <c r="O50" s="25">
        <v>5284</v>
      </c>
      <c r="P50" s="142" t="s">
        <v>1462</v>
      </c>
      <c r="Q50" s="15">
        <v>456</v>
      </c>
      <c r="R50" s="25">
        <v>1450</v>
      </c>
      <c r="S50" s="15">
        <v>3679</v>
      </c>
      <c r="T50" s="25">
        <v>36585</v>
      </c>
    </row>
    <row r="51" spans="1:20" x14ac:dyDescent="0.3">
      <c r="A51" s="15" t="s">
        <v>35</v>
      </c>
      <c r="B51" s="15">
        <v>1</v>
      </c>
      <c r="C51" s="16">
        <v>2346</v>
      </c>
      <c r="D51" s="195">
        <f t="shared" si="0"/>
        <v>0.70705244122965638</v>
      </c>
      <c r="E51" s="19">
        <v>972</v>
      </c>
      <c r="F51" s="16">
        <v>3318</v>
      </c>
      <c r="G51" s="176">
        <f t="shared" si="1"/>
        <v>1.8131147540983608</v>
      </c>
      <c r="H51" s="176">
        <f t="shared" si="2"/>
        <v>0.38980263157894735</v>
      </c>
      <c r="I51" s="19">
        <v>232</v>
      </c>
      <c r="J51" s="178">
        <f t="shared" si="3"/>
        <v>0.126775956284153</v>
      </c>
      <c r="K51" s="15">
        <v>0</v>
      </c>
      <c r="L51" s="15">
        <v>1</v>
      </c>
      <c r="M51" s="25">
        <v>1650</v>
      </c>
      <c r="N51" s="178">
        <f t="shared" si="4"/>
        <v>0.90163934426229508</v>
      </c>
      <c r="O51" s="19">
        <v>509</v>
      </c>
      <c r="Q51" s="19">
        <v>0</v>
      </c>
      <c r="R51" s="19">
        <v>577</v>
      </c>
      <c r="S51" s="15">
        <v>1830</v>
      </c>
      <c r="T51" s="15">
        <v>8512</v>
      </c>
    </row>
    <row r="52" spans="1:20" x14ac:dyDescent="0.3">
      <c r="A52" s="15" t="s">
        <v>381</v>
      </c>
      <c r="B52" s="15">
        <v>1</v>
      </c>
      <c r="C52" s="16">
        <v>4058</v>
      </c>
      <c r="D52" s="195">
        <f t="shared" si="0"/>
        <v>0.78872691933916428</v>
      </c>
      <c r="E52" s="16">
        <v>1087</v>
      </c>
      <c r="F52" s="16">
        <v>5145</v>
      </c>
      <c r="G52" s="176">
        <f t="shared" si="1"/>
        <v>5.3649635036496353</v>
      </c>
      <c r="H52" s="176">
        <f t="shared" si="2"/>
        <v>0.34902652465911405</v>
      </c>
      <c r="I52" s="19">
        <v>440</v>
      </c>
      <c r="J52" s="178">
        <f t="shared" si="3"/>
        <v>0.45881126173096975</v>
      </c>
      <c r="K52" s="15">
        <v>0</v>
      </c>
      <c r="L52" s="15">
        <v>0</v>
      </c>
      <c r="M52" s="16">
        <v>3055</v>
      </c>
      <c r="N52" s="178">
        <f t="shared" si="4"/>
        <v>3.1856100104275287</v>
      </c>
      <c r="O52" s="19">
        <v>231</v>
      </c>
      <c r="P52" s="142" t="s">
        <v>1462</v>
      </c>
      <c r="Q52" s="15">
        <v>2</v>
      </c>
      <c r="R52" s="19">
        <v>771</v>
      </c>
      <c r="S52" s="15">
        <v>959</v>
      </c>
      <c r="T52" s="15">
        <v>14741</v>
      </c>
    </row>
    <row r="53" spans="1:20" x14ac:dyDescent="0.3">
      <c r="A53" s="15" t="s">
        <v>271</v>
      </c>
      <c r="B53" s="15">
        <v>1</v>
      </c>
      <c r="C53" s="16">
        <v>6531</v>
      </c>
      <c r="D53" s="195">
        <f t="shared" si="0"/>
        <v>0.19710871008631617</v>
      </c>
      <c r="E53" s="16">
        <v>26603</v>
      </c>
      <c r="F53" s="16">
        <v>33134</v>
      </c>
      <c r="G53" s="176">
        <f t="shared" si="1"/>
        <v>17.0881897885508</v>
      </c>
      <c r="H53" s="176">
        <f t="shared" si="2"/>
        <v>1.3048991808443604</v>
      </c>
      <c r="I53" s="16">
        <v>1196</v>
      </c>
      <c r="J53" s="178">
        <f t="shared" si="3"/>
        <v>0.61681279009798862</v>
      </c>
      <c r="K53" s="19">
        <v>198</v>
      </c>
      <c r="L53" s="19">
        <v>777</v>
      </c>
      <c r="M53" s="16">
        <v>25731</v>
      </c>
      <c r="N53" s="178">
        <f t="shared" si="4"/>
        <v>13.270242392986075</v>
      </c>
      <c r="O53" s="16">
        <v>7823</v>
      </c>
      <c r="P53" s="142" t="s">
        <v>1462</v>
      </c>
      <c r="Q53" s="25">
        <v>1811</v>
      </c>
      <c r="R53" s="16">
        <v>2581</v>
      </c>
      <c r="S53" s="15">
        <v>1939</v>
      </c>
      <c r="T53" s="25">
        <v>25392</v>
      </c>
    </row>
    <row r="54" spans="1:20" x14ac:dyDescent="0.3">
      <c r="A54" s="15" t="s">
        <v>82</v>
      </c>
      <c r="B54" s="15">
        <v>1</v>
      </c>
      <c r="C54" s="16">
        <v>1821</v>
      </c>
      <c r="D54" s="195">
        <f t="shared" si="0"/>
        <v>0.2657230410039399</v>
      </c>
      <c r="E54" s="25">
        <v>5032</v>
      </c>
      <c r="F54" s="25">
        <v>6853</v>
      </c>
      <c r="G54" s="176">
        <f t="shared" si="1"/>
        <v>1.8328430061513774</v>
      </c>
      <c r="H54" s="176">
        <f t="shared" si="2"/>
        <v>0.49440877281581413</v>
      </c>
      <c r="I54" s="16">
        <v>1108</v>
      </c>
      <c r="J54" s="178">
        <f t="shared" si="3"/>
        <v>0.29633591869483822</v>
      </c>
      <c r="K54" s="25">
        <v>1940</v>
      </c>
      <c r="L54" s="16">
        <v>1183</v>
      </c>
      <c r="M54" s="16">
        <v>5806</v>
      </c>
      <c r="N54" s="178">
        <f t="shared" si="4"/>
        <v>1.5528216100561647</v>
      </c>
      <c r="O54" s="16">
        <v>1115</v>
      </c>
      <c r="P54" s="142" t="s">
        <v>1462</v>
      </c>
      <c r="Q54" s="15">
        <v>500</v>
      </c>
      <c r="R54" s="19">
        <v>909</v>
      </c>
      <c r="S54" s="15">
        <v>3739</v>
      </c>
      <c r="T54" s="15">
        <v>13861</v>
      </c>
    </row>
    <row r="55" spans="1:20" x14ac:dyDescent="0.3">
      <c r="A55" s="15" t="s">
        <v>377</v>
      </c>
      <c r="B55" s="15">
        <v>1</v>
      </c>
      <c r="C55" s="16">
        <v>2850</v>
      </c>
      <c r="D55" s="195">
        <f t="shared" si="0"/>
        <v>0.390304026294166</v>
      </c>
      <c r="E55" s="16">
        <v>4452</v>
      </c>
      <c r="F55" s="16">
        <v>7302</v>
      </c>
      <c r="G55" s="176">
        <f t="shared" si="1"/>
        <v>4.842175066312997</v>
      </c>
      <c r="H55" s="176">
        <f t="shared" si="2"/>
        <v>0.89463366821857393</v>
      </c>
      <c r="I55" s="19">
        <v>155</v>
      </c>
      <c r="J55" s="178">
        <f t="shared" si="3"/>
        <v>0.10278514588859416</v>
      </c>
      <c r="K55" s="19">
        <v>0</v>
      </c>
      <c r="L55" s="19">
        <v>82</v>
      </c>
      <c r="M55" s="19">
        <v>4212</v>
      </c>
      <c r="N55" s="178">
        <f t="shared" si="4"/>
        <v>2.7931034482758621</v>
      </c>
      <c r="O55" s="19">
        <v>228</v>
      </c>
      <c r="Q55" s="19">
        <v>0</v>
      </c>
      <c r="R55" s="19">
        <v>634</v>
      </c>
      <c r="S55" s="15">
        <v>1508</v>
      </c>
      <c r="T55" s="25">
        <v>8162</v>
      </c>
    </row>
    <row r="56" spans="1:20" x14ac:dyDescent="0.3">
      <c r="A56" s="15" t="s">
        <v>155</v>
      </c>
      <c r="B56" s="15">
        <v>1</v>
      </c>
      <c r="C56" s="19">
        <v>413</v>
      </c>
      <c r="D56" s="195">
        <f t="shared" si="0"/>
        <v>3.3547234180813908E-2</v>
      </c>
      <c r="E56" s="16">
        <v>11898</v>
      </c>
      <c r="F56" s="25">
        <v>12311</v>
      </c>
      <c r="G56" s="176">
        <f t="shared" si="1"/>
        <v>3.2996515679442511</v>
      </c>
      <c r="H56" s="176">
        <f t="shared" si="2"/>
        <v>0.73188276559063081</v>
      </c>
      <c r="I56" s="19">
        <v>725</v>
      </c>
      <c r="J56" s="178">
        <f t="shared" si="3"/>
        <v>0.19431787724470651</v>
      </c>
      <c r="K56" s="19">
        <v>0</v>
      </c>
      <c r="L56" s="19">
        <v>48</v>
      </c>
      <c r="M56" s="16">
        <v>10050</v>
      </c>
      <c r="N56" s="178">
        <f t="shared" si="4"/>
        <v>2.6936478155990353</v>
      </c>
      <c r="O56" s="16">
        <v>3206</v>
      </c>
      <c r="P56" s="142" t="s">
        <v>1462</v>
      </c>
      <c r="Q56" s="15">
        <v>240</v>
      </c>
      <c r="R56" s="16">
        <v>1400</v>
      </c>
      <c r="S56" s="15">
        <v>3731</v>
      </c>
      <c r="T56" s="19">
        <v>16821</v>
      </c>
    </row>
    <row r="57" spans="1:20" x14ac:dyDescent="0.3">
      <c r="A57" s="15" t="s">
        <v>16</v>
      </c>
      <c r="B57" s="15">
        <v>1</v>
      </c>
      <c r="C57" s="16">
        <v>3860</v>
      </c>
      <c r="D57" s="195">
        <f t="shared" si="0"/>
        <v>0.22112740604949588</v>
      </c>
      <c r="E57" s="16">
        <v>13596</v>
      </c>
      <c r="F57" s="16">
        <v>17456</v>
      </c>
      <c r="G57" s="176">
        <f t="shared" si="1"/>
        <v>4.7512248230811105</v>
      </c>
      <c r="H57" s="176">
        <f t="shared" si="2"/>
        <v>0.97399843767436667</v>
      </c>
      <c r="I57" s="16">
        <v>1433</v>
      </c>
      <c r="J57" s="178">
        <f t="shared" si="3"/>
        <v>0.39003810560696789</v>
      </c>
      <c r="K57" s="19">
        <v>206</v>
      </c>
      <c r="L57" s="19">
        <v>274</v>
      </c>
      <c r="M57" s="16">
        <v>23409</v>
      </c>
      <c r="N57" s="178">
        <f t="shared" si="4"/>
        <v>6.3715296679368532</v>
      </c>
      <c r="O57" s="16">
        <v>4763</v>
      </c>
      <c r="P57" s="142" t="s">
        <v>1462</v>
      </c>
      <c r="Q57" s="19">
        <v>0</v>
      </c>
      <c r="R57" s="16">
        <v>2344</v>
      </c>
      <c r="S57" s="15">
        <v>3674</v>
      </c>
      <c r="T57" s="16">
        <v>17922</v>
      </c>
    </row>
    <row r="58" spans="1:20" x14ac:dyDescent="0.3">
      <c r="A58" s="15" t="s">
        <v>10</v>
      </c>
      <c r="B58" s="15">
        <v>1</v>
      </c>
      <c r="C58" s="16">
        <v>1098</v>
      </c>
      <c r="D58" s="195">
        <f t="shared" si="0"/>
        <v>0.29178846664895031</v>
      </c>
      <c r="E58" s="16">
        <v>2665</v>
      </c>
      <c r="F58" s="16">
        <v>3763</v>
      </c>
      <c r="G58" s="176">
        <f t="shared" si="1"/>
        <v>4.266439909297052</v>
      </c>
      <c r="H58" s="176">
        <f t="shared" si="2"/>
        <v>0.3504703362205458</v>
      </c>
      <c r="I58" s="19">
        <v>268</v>
      </c>
      <c r="J58" s="178">
        <f t="shared" si="3"/>
        <v>0.30385487528344673</v>
      </c>
      <c r="K58" s="19">
        <v>2</v>
      </c>
      <c r="L58" s="19">
        <v>5</v>
      </c>
      <c r="M58" s="16">
        <v>3829</v>
      </c>
      <c r="N58" s="178">
        <f t="shared" si="4"/>
        <v>4.3412698412698409</v>
      </c>
      <c r="O58" s="16">
        <v>1988</v>
      </c>
      <c r="P58" s="142" t="s">
        <v>1462</v>
      </c>
      <c r="Q58" s="15">
        <v>150</v>
      </c>
      <c r="R58" s="19">
        <v>447</v>
      </c>
      <c r="S58" s="15">
        <v>882</v>
      </c>
      <c r="T58" s="16">
        <v>10737</v>
      </c>
    </row>
    <row r="59" spans="1:20" x14ac:dyDescent="0.3">
      <c r="A59" s="15" t="s">
        <v>6</v>
      </c>
      <c r="B59" s="15">
        <v>1</v>
      </c>
      <c r="C59" s="19">
        <v>313</v>
      </c>
      <c r="D59" s="195">
        <f t="shared" si="0"/>
        <v>0.34509371554575524</v>
      </c>
      <c r="E59" s="15">
        <v>594</v>
      </c>
      <c r="F59" s="15">
        <v>907</v>
      </c>
      <c r="G59" s="176">
        <f t="shared" si="1"/>
        <v>0.37494832575444398</v>
      </c>
      <c r="H59" s="176">
        <f t="shared" si="2"/>
        <v>7.3192382182052942E-2</v>
      </c>
      <c r="I59" s="19">
        <v>145</v>
      </c>
      <c r="J59" s="178">
        <f t="shared" si="3"/>
        <v>5.9942124844977261E-2</v>
      </c>
      <c r="K59" s="19">
        <v>0</v>
      </c>
      <c r="L59" s="19">
        <v>0</v>
      </c>
      <c r="M59" s="16">
        <v>3854</v>
      </c>
      <c r="N59" s="178">
        <f t="shared" si="4"/>
        <v>1.5932203389830508</v>
      </c>
      <c r="O59" s="16">
        <v>3188</v>
      </c>
      <c r="Q59" s="19">
        <v>0</v>
      </c>
      <c r="R59" s="19">
        <v>1509</v>
      </c>
      <c r="S59" s="15">
        <v>2419</v>
      </c>
      <c r="T59" s="25">
        <v>12392</v>
      </c>
    </row>
    <row r="60" spans="1:20" x14ac:dyDescent="0.3">
      <c r="A60" s="15" t="s">
        <v>17</v>
      </c>
      <c r="B60" s="15">
        <v>1</v>
      </c>
      <c r="C60" s="16">
        <v>11142</v>
      </c>
      <c r="D60" s="195">
        <f t="shared" si="0"/>
        <v>0.56627363285220578</v>
      </c>
      <c r="E60" s="16">
        <v>8534</v>
      </c>
      <c r="F60" s="16">
        <v>19676</v>
      </c>
      <c r="G60" s="176">
        <f t="shared" si="1"/>
        <v>5.2121854304635757</v>
      </c>
      <c r="H60" s="176">
        <f t="shared" si="2"/>
        <v>0.78770166940229791</v>
      </c>
      <c r="I60" s="15">
        <v>579</v>
      </c>
      <c r="J60" s="178">
        <f t="shared" si="3"/>
        <v>0.15337748344370861</v>
      </c>
      <c r="K60" s="19">
        <v>33</v>
      </c>
      <c r="L60" s="19">
        <v>715</v>
      </c>
      <c r="M60" s="25">
        <v>15743</v>
      </c>
      <c r="N60" s="178">
        <f t="shared" si="4"/>
        <v>4.1703311258278148</v>
      </c>
      <c r="O60" s="16">
        <v>1942</v>
      </c>
      <c r="P60" s="142" t="s">
        <v>1462</v>
      </c>
      <c r="Q60" s="15">
        <v>55</v>
      </c>
      <c r="R60" s="16">
        <v>1810</v>
      </c>
      <c r="S60" s="15">
        <v>3775</v>
      </c>
      <c r="T60" s="25">
        <v>24979</v>
      </c>
    </row>
    <row r="61" spans="1:20" x14ac:dyDescent="0.3">
      <c r="A61" s="15" t="s">
        <v>23</v>
      </c>
      <c r="B61" s="15">
        <v>1</v>
      </c>
      <c r="C61" s="16">
        <v>3591</v>
      </c>
      <c r="D61" s="195">
        <f t="shared" si="0"/>
        <v>0.31638766519823791</v>
      </c>
      <c r="E61" s="16">
        <v>7759</v>
      </c>
      <c r="F61" s="16">
        <v>11350</v>
      </c>
      <c r="G61" s="176">
        <f t="shared" si="1"/>
        <v>4.1242732558139537</v>
      </c>
      <c r="H61" s="176">
        <f t="shared" si="2"/>
        <v>0.64367946464016335</v>
      </c>
      <c r="I61" s="16">
        <v>1972</v>
      </c>
      <c r="J61" s="178">
        <f t="shared" si="3"/>
        <v>0.71656976744186052</v>
      </c>
      <c r="K61" s="15">
        <v>0</v>
      </c>
      <c r="L61" s="15">
        <v>46</v>
      </c>
      <c r="M61" s="16">
        <v>9797</v>
      </c>
      <c r="N61" s="178">
        <f t="shared" si="4"/>
        <v>3.5599563953488373</v>
      </c>
      <c r="O61" s="16">
        <v>2903</v>
      </c>
      <c r="P61" s="142" t="s">
        <v>1462</v>
      </c>
      <c r="Q61" s="19">
        <v>350</v>
      </c>
      <c r="R61" s="16">
        <v>2346</v>
      </c>
      <c r="S61" s="15">
        <v>2752</v>
      </c>
      <c r="T61" s="16">
        <v>17633</v>
      </c>
    </row>
    <row r="62" spans="1:20" x14ac:dyDescent="0.3">
      <c r="A62" s="15" t="s">
        <v>64</v>
      </c>
      <c r="B62" s="15">
        <v>1</v>
      </c>
      <c r="C62" s="16">
        <v>3236</v>
      </c>
      <c r="D62" s="195">
        <f t="shared" si="0"/>
        <v>0.25005795533575459</v>
      </c>
      <c r="E62" s="16">
        <v>9705</v>
      </c>
      <c r="F62" s="16">
        <v>12941</v>
      </c>
      <c r="G62" s="176">
        <f t="shared" si="1"/>
        <v>4.3266466064861246</v>
      </c>
      <c r="H62" s="176">
        <f t="shared" si="2"/>
        <v>0.94577212599576121</v>
      </c>
      <c r="I62" s="25">
        <v>3185</v>
      </c>
      <c r="J62" s="178">
        <f t="shared" si="3"/>
        <v>1.0648612504179205</v>
      </c>
      <c r="K62" s="15">
        <v>3</v>
      </c>
      <c r="L62" s="15">
        <v>249</v>
      </c>
      <c r="M62" s="16">
        <v>8428</v>
      </c>
      <c r="N62" s="178">
        <f t="shared" si="4"/>
        <v>2.817786693413574</v>
      </c>
      <c r="O62" s="16">
        <v>2182</v>
      </c>
      <c r="P62" s="142" t="s">
        <v>1462</v>
      </c>
      <c r="Q62" s="19">
        <v>35</v>
      </c>
      <c r="R62" s="19">
        <v>581</v>
      </c>
      <c r="S62" s="15">
        <v>2991</v>
      </c>
      <c r="T62" s="19">
        <v>13683</v>
      </c>
    </row>
    <row r="63" spans="1:20" x14ac:dyDescent="0.3">
      <c r="A63" s="15" t="s">
        <v>232</v>
      </c>
      <c r="B63" s="15">
        <v>1</v>
      </c>
      <c r="C63" s="16">
        <v>11497</v>
      </c>
      <c r="D63" s="195">
        <f t="shared" si="0"/>
        <v>0.26653529616320853</v>
      </c>
      <c r="E63" s="16">
        <v>31638</v>
      </c>
      <c r="F63" s="16">
        <v>43135</v>
      </c>
      <c r="G63" s="176">
        <f t="shared" si="1"/>
        <v>12.583138856476079</v>
      </c>
      <c r="H63" s="176">
        <f t="shared" si="2"/>
        <v>2.3463337684943428</v>
      </c>
      <c r="I63" s="19">
        <v>765</v>
      </c>
      <c r="J63" s="178">
        <f t="shared" si="3"/>
        <v>0.22316219369894982</v>
      </c>
      <c r="K63" s="16">
        <v>1382</v>
      </c>
      <c r="L63" s="16">
        <v>1467</v>
      </c>
      <c r="M63" s="16">
        <v>43891</v>
      </c>
      <c r="N63" s="178">
        <f t="shared" si="4"/>
        <v>12.803675612602101</v>
      </c>
      <c r="O63" s="16">
        <v>3865</v>
      </c>
      <c r="P63" s="142" t="s">
        <v>1462</v>
      </c>
      <c r="Q63" s="19">
        <v>200</v>
      </c>
      <c r="R63" s="16">
        <v>1540</v>
      </c>
      <c r="S63" s="15">
        <v>3428</v>
      </c>
      <c r="T63" s="19">
        <v>18384</v>
      </c>
    </row>
    <row r="64" spans="1:20" x14ac:dyDescent="0.3">
      <c r="A64" s="15" t="s">
        <v>13</v>
      </c>
      <c r="B64" s="15">
        <v>1</v>
      </c>
      <c r="C64" s="16">
        <v>3801</v>
      </c>
      <c r="D64" s="195">
        <f t="shared" si="0"/>
        <v>0.44929078014184398</v>
      </c>
      <c r="E64" s="16">
        <v>4659</v>
      </c>
      <c r="F64" s="16">
        <v>8460</v>
      </c>
      <c r="G64" s="176">
        <f t="shared" si="1"/>
        <v>4.3788819875776399</v>
      </c>
      <c r="H64" s="176">
        <f t="shared" si="2"/>
        <v>0.59506224941970876</v>
      </c>
      <c r="I64" s="19">
        <v>430</v>
      </c>
      <c r="J64" s="178">
        <f t="shared" si="3"/>
        <v>0.2225672877846791</v>
      </c>
      <c r="K64" s="19">
        <v>20</v>
      </c>
      <c r="L64" s="19">
        <v>496</v>
      </c>
      <c r="M64" s="16">
        <v>6464</v>
      </c>
      <c r="N64" s="178">
        <f t="shared" si="4"/>
        <v>3.3457556935817805</v>
      </c>
      <c r="O64" s="16">
        <v>2736</v>
      </c>
      <c r="P64" s="142" t="s">
        <v>1462</v>
      </c>
      <c r="Q64" s="15">
        <v>300</v>
      </c>
      <c r="R64" s="19">
        <v>749</v>
      </c>
      <c r="S64" s="15">
        <v>1932</v>
      </c>
      <c r="T64" s="19">
        <v>14217</v>
      </c>
    </row>
    <row r="65" spans="1:20" x14ac:dyDescent="0.3">
      <c r="A65" s="15" t="s">
        <v>70</v>
      </c>
      <c r="B65" s="15">
        <v>1</v>
      </c>
      <c r="C65" s="19">
        <v>7680</v>
      </c>
      <c r="D65" s="195">
        <f t="shared" si="0"/>
        <v>0.29089807204272566</v>
      </c>
      <c r="E65" s="19">
        <v>18721</v>
      </c>
      <c r="F65" s="19">
        <v>26401</v>
      </c>
      <c r="G65" s="176">
        <f t="shared" si="1"/>
        <v>11.06032677000419</v>
      </c>
      <c r="H65" s="176">
        <f t="shared" si="2"/>
        <v>1.0213152804642167</v>
      </c>
      <c r="I65" s="19">
        <v>1200</v>
      </c>
      <c r="J65" s="178">
        <f t="shared" si="3"/>
        <v>0.50272308336824467</v>
      </c>
      <c r="K65" s="19">
        <v>80</v>
      </c>
      <c r="L65" s="19">
        <v>2569</v>
      </c>
      <c r="M65" s="19">
        <v>13700</v>
      </c>
      <c r="N65" s="178">
        <f t="shared" si="4"/>
        <v>5.7394218684541265</v>
      </c>
      <c r="O65" s="19">
        <v>2180</v>
      </c>
      <c r="P65" s="142" t="s">
        <v>1462</v>
      </c>
      <c r="Q65" s="19">
        <v>50</v>
      </c>
      <c r="R65" s="19">
        <v>1600</v>
      </c>
      <c r="S65" s="15">
        <v>2387</v>
      </c>
      <c r="T65" s="19">
        <v>25850</v>
      </c>
    </row>
    <row r="66" spans="1:20" x14ac:dyDescent="0.3">
      <c r="A66" s="15" t="s">
        <v>78</v>
      </c>
      <c r="B66" s="15">
        <v>1</v>
      </c>
      <c r="C66" s="16">
        <v>2392</v>
      </c>
      <c r="D66" s="195">
        <f t="shared" si="0"/>
        <v>0.30001254233036501</v>
      </c>
      <c r="E66" s="16">
        <v>5581</v>
      </c>
      <c r="F66" s="16">
        <v>7973</v>
      </c>
      <c r="G66" s="176">
        <f t="shared" si="1"/>
        <v>4.2568072610784835</v>
      </c>
      <c r="H66" s="176">
        <f t="shared" si="2"/>
        <v>0.30688991531947651</v>
      </c>
      <c r="I66" s="15">
        <v>728</v>
      </c>
      <c r="J66" s="178">
        <f t="shared" si="3"/>
        <v>0.38868126001067804</v>
      </c>
      <c r="K66" s="15">
        <v>15</v>
      </c>
      <c r="L66" s="15">
        <v>899</v>
      </c>
      <c r="M66" s="16">
        <v>13320</v>
      </c>
      <c r="N66" s="178">
        <f t="shared" si="4"/>
        <v>7.1115856914041649</v>
      </c>
      <c r="O66" s="15">
        <v>3749</v>
      </c>
      <c r="P66" s="142" t="s">
        <v>1462</v>
      </c>
      <c r="Q66" s="15">
        <v>520</v>
      </c>
      <c r="R66" s="15">
        <v>748</v>
      </c>
      <c r="S66" s="15">
        <v>1873</v>
      </c>
      <c r="T66" s="25">
        <v>25980</v>
      </c>
    </row>
    <row r="67" spans="1:20" x14ac:dyDescent="0.3">
      <c r="A67" s="15" t="s">
        <v>28</v>
      </c>
      <c r="B67" s="15">
        <v>1</v>
      </c>
      <c r="C67" s="15">
        <v>4500</v>
      </c>
      <c r="D67" s="195">
        <f t="shared" si="0"/>
        <v>0.375</v>
      </c>
      <c r="E67" s="15">
        <v>7500</v>
      </c>
      <c r="F67" s="15">
        <v>12000</v>
      </c>
      <c r="G67" s="176">
        <f t="shared" si="1"/>
        <v>7.2639225181598066</v>
      </c>
      <c r="H67" s="176">
        <f t="shared" si="2"/>
        <v>1.2257405515832482</v>
      </c>
      <c r="I67" s="15">
        <v>350</v>
      </c>
      <c r="J67" s="178">
        <f t="shared" si="3"/>
        <v>0.21186440677966101</v>
      </c>
      <c r="K67" s="15">
        <v>15</v>
      </c>
      <c r="L67" s="15">
        <v>35</v>
      </c>
      <c r="M67" s="25">
        <v>2300</v>
      </c>
      <c r="N67" s="178">
        <f t="shared" si="4"/>
        <v>1.3922518159806296</v>
      </c>
      <c r="O67" s="25">
        <v>1084</v>
      </c>
      <c r="P67" s="142" t="s">
        <v>1462</v>
      </c>
      <c r="Q67" s="15">
        <v>471</v>
      </c>
      <c r="R67" s="15">
        <v>500</v>
      </c>
      <c r="S67" s="15">
        <v>1652</v>
      </c>
      <c r="T67" s="15">
        <v>9790</v>
      </c>
    </row>
    <row r="68" spans="1:20" x14ac:dyDescent="0.3">
      <c r="A68" s="15" t="s">
        <v>87</v>
      </c>
      <c r="B68" s="15">
        <v>1</v>
      </c>
      <c r="C68" s="16">
        <v>7263</v>
      </c>
      <c r="D68" s="195">
        <f t="shared" ref="D68:D131" si="5">C68/F68</f>
        <v>0.36311368863113691</v>
      </c>
      <c r="E68" s="16">
        <v>12739</v>
      </c>
      <c r="F68" s="16">
        <v>20002</v>
      </c>
      <c r="G68" s="176">
        <f t="shared" ref="G68:G134" si="6">F68/S68</f>
        <v>5.1353016688061617</v>
      </c>
      <c r="H68" s="176">
        <f t="shared" ref="H68:H134" si="7">F68/T68</f>
        <v>0.93054198650849029</v>
      </c>
      <c r="I68" s="16">
        <v>2435</v>
      </c>
      <c r="J68" s="178">
        <f t="shared" ref="J68:J134" si="8">I68/S68</f>
        <v>0.62516046213093712</v>
      </c>
      <c r="K68" s="25">
        <v>2868</v>
      </c>
      <c r="L68" s="25">
        <v>1150</v>
      </c>
      <c r="M68" s="16">
        <v>22100</v>
      </c>
      <c r="N68" s="178">
        <f t="shared" ref="N68:N134" si="9">M68/S68</f>
        <v>5.6739409499358153</v>
      </c>
      <c r="O68" s="16">
        <v>5460</v>
      </c>
      <c r="P68" s="142" t="s">
        <v>1462</v>
      </c>
      <c r="Q68" s="15">
        <v>0</v>
      </c>
      <c r="R68" s="16">
        <v>2720</v>
      </c>
      <c r="S68" s="15">
        <v>3895</v>
      </c>
      <c r="T68" s="25">
        <v>21495</v>
      </c>
    </row>
    <row r="69" spans="1:20" x14ac:dyDescent="0.3">
      <c r="A69" s="15" t="s">
        <v>89</v>
      </c>
      <c r="B69" s="15">
        <v>1</v>
      </c>
      <c r="C69" s="16">
        <v>2036</v>
      </c>
      <c r="D69" s="195">
        <f t="shared" si="5"/>
        <v>0.15957363429735874</v>
      </c>
      <c r="E69" s="19">
        <v>10723</v>
      </c>
      <c r="F69" s="19">
        <v>12759</v>
      </c>
      <c r="G69" s="176">
        <f t="shared" si="6"/>
        <v>5.9179035250463823</v>
      </c>
      <c r="H69" s="176">
        <f t="shared" si="7"/>
        <v>0.64563303309381637</v>
      </c>
      <c r="I69" s="19">
        <v>139</v>
      </c>
      <c r="J69" s="178">
        <f t="shared" si="8"/>
        <v>6.4471243042671614E-2</v>
      </c>
      <c r="K69" s="19">
        <v>729</v>
      </c>
      <c r="L69" s="19">
        <v>331</v>
      </c>
      <c r="M69" s="16">
        <v>8842</v>
      </c>
      <c r="N69" s="178">
        <f t="shared" si="9"/>
        <v>4.1011131725417442</v>
      </c>
      <c r="O69" s="16">
        <v>2432</v>
      </c>
      <c r="P69" s="142" t="s">
        <v>1462</v>
      </c>
      <c r="Q69" s="15">
        <v>0</v>
      </c>
      <c r="R69" s="19">
        <v>632</v>
      </c>
      <c r="S69" s="15">
        <v>2156</v>
      </c>
      <c r="T69" s="19">
        <v>19762</v>
      </c>
    </row>
    <row r="70" spans="1:20" x14ac:dyDescent="0.3">
      <c r="A70" s="15" t="s">
        <v>24</v>
      </c>
      <c r="B70" s="15">
        <v>1</v>
      </c>
      <c r="C70" s="16">
        <v>5683</v>
      </c>
      <c r="D70" s="195">
        <f t="shared" si="5"/>
        <v>0.38562801112845219</v>
      </c>
      <c r="E70" s="16">
        <v>9054</v>
      </c>
      <c r="F70" s="16">
        <v>14737</v>
      </c>
      <c r="G70" s="176">
        <f t="shared" si="6"/>
        <v>5.9543434343434347</v>
      </c>
      <c r="H70" s="176">
        <f t="shared" si="7"/>
        <v>0.81509955752212393</v>
      </c>
      <c r="I70" s="19">
        <v>572</v>
      </c>
      <c r="J70" s="178">
        <f t="shared" si="8"/>
        <v>0.2311111111111111</v>
      </c>
      <c r="K70" s="19">
        <v>615</v>
      </c>
      <c r="L70" s="16">
        <v>1717</v>
      </c>
      <c r="M70" s="16">
        <v>11444</v>
      </c>
      <c r="N70" s="178">
        <f t="shared" si="9"/>
        <v>4.6238383838383834</v>
      </c>
      <c r="O70" s="16">
        <v>6820</v>
      </c>
      <c r="Q70" s="19">
        <v>20</v>
      </c>
      <c r="R70" s="19">
        <v>585</v>
      </c>
      <c r="S70" s="15">
        <v>2475</v>
      </c>
      <c r="T70" s="25">
        <v>18080</v>
      </c>
    </row>
    <row r="71" spans="1:20" x14ac:dyDescent="0.3">
      <c r="A71" s="15" t="s">
        <v>57</v>
      </c>
      <c r="B71" s="15">
        <v>1</v>
      </c>
      <c r="C71" s="16">
        <v>6107</v>
      </c>
      <c r="D71" s="195">
        <f t="shared" si="5"/>
        <v>0.87492836676217767</v>
      </c>
      <c r="E71" s="19">
        <v>873</v>
      </c>
      <c r="F71" s="16">
        <v>6980</v>
      </c>
      <c r="G71" s="176">
        <f t="shared" si="6"/>
        <v>3.5467479674796749</v>
      </c>
      <c r="H71" s="176">
        <f t="shared" si="7"/>
        <v>0.44714926329276106</v>
      </c>
      <c r="I71" s="19">
        <v>6</v>
      </c>
      <c r="J71" s="178">
        <f t="shared" si="8"/>
        <v>3.0487804878048782E-3</v>
      </c>
      <c r="K71" s="15">
        <v>0</v>
      </c>
      <c r="L71" s="15">
        <v>109</v>
      </c>
      <c r="M71" s="16">
        <v>2587</v>
      </c>
      <c r="N71" s="178">
        <f t="shared" si="9"/>
        <v>1.3145325203252032</v>
      </c>
      <c r="O71" s="16">
        <v>1318</v>
      </c>
      <c r="P71" s="142" t="s">
        <v>1462</v>
      </c>
      <c r="Q71" s="25">
        <v>1318</v>
      </c>
      <c r="R71" s="19">
        <v>18</v>
      </c>
      <c r="S71" s="15">
        <v>1968</v>
      </c>
      <c r="T71" s="19">
        <v>15610</v>
      </c>
    </row>
    <row r="72" spans="1:20" x14ac:dyDescent="0.3">
      <c r="A72" s="15" t="s">
        <v>61</v>
      </c>
      <c r="B72" s="15">
        <v>1</v>
      </c>
      <c r="C72" s="19">
        <v>494</v>
      </c>
      <c r="D72" s="195">
        <f t="shared" si="5"/>
        <v>0.32372214941022281</v>
      </c>
      <c r="E72" s="25">
        <v>1032</v>
      </c>
      <c r="F72" s="25">
        <v>1526</v>
      </c>
      <c r="G72" s="176">
        <f t="shared" si="6"/>
        <v>0.69300635785649412</v>
      </c>
      <c r="H72" s="176">
        <f t="shared" si="7"/>
        <v>0.16483041693670339</v>
      </c>
      <c r="I72" s="19">
        <v>150</v>
      </c>
      <c r="J72" s="178">
        <f t="shared" si="8"/>
        <v>6.8119891008174394E-2</v>
      </c>
      <c r="K72" s="19">
        <v>0</v>
      </c>
      <c r="L72" s="19">
        <v>0</v>
      </c>
      <c r="M72" s="16">
        <v>1035</v>
      </c>
      <c r="N72" s="178">
        <f t="shared" si="9"/>
        <v>0.47002724795640327</v>
      </c>
      <c r="O72" s="19">
        <v>40</v>
      </c>
      <c r="P72" s="142" t="s">
        <v>1462</v>
      </c>
      <c r="Q72" s="19">
        <v>1</v>
      </c>
      <c r="R72" s="19">
        <v>150</v>
      </c>
      <c r="S72" s="15">
        <v>2202</v>
      </c>
      <c r="T72" s="15">
        <v>9258</v>
      </c>
    </row>
    <row r="73" spans="1:20" x14ac:dyDescent="0.3">
      <c r="A73" s="15" t="s">
        <v>81</v>
      </c>
      <c r="B73" s="15">
        <v>1</v>
      </c>
      <c r="C73" s="25">
        <v>1191</v>
      </c>
      <c r="D73" s="195">
        <f t="shared" si="5"/>
        <v>0.21064732932437213</v>
      </c>
      <c r="E73" s="25">
        <v>4463</v>
      </c>
      <c r="F73" s="25">
        <v>5654</v>
      </c>
      <c r="G73" s="176">
        <f t="shared" si="6"/>
        <v>1.9409543426021283</v>
      </c>
      <c r="H73" s="176">
        <f t="shared" si="7"/>
        <v>0.3311079878191614</v>
      </c>
      <c r="I73" s="19">
        <v>360</v>
      </c>
      <c r="J73" s="178">
        <f t="shared" si="8"/>
        <v>0.12358393408856849</v>
      </c>
      <c r="K73" s="19">
        <v>0</v>
      </c>
      <c r="L73" s="19">
        <v>0</v>
      </c>
      <c r="M73" s="16">
        <v>5830</v>
      </c>
      <c r="N73" s="178">
        <f t="shared" si="9"/>
        <v>2.0013731548232063</v>
      </c>
      <c r="O73" s="16">
        <v>2240</v>
      </c>
      <c r="P73" s="142" t="s">
        <v>1462</v>
      </c>
      <c r="Q73" s="19">
        <v>0</v>
      </c>
      <c r="R73" s="16">
        <v>2161</v>
      </c>
      <c r="S73" s="15">
        <v>2913</v>
      </c>
      <c r="T73" s="15">
        <v>17076</v>
      </c>
    </row>
    <row r="74" spans="1:20" x14ac:dyDescent="0.3">
      <c r="A74" s="15" t="s">
        <v>90</v>
      </c>
      <c r="B74" s="15">
        <v>1</v>
      </c>
      <c r="C74" s="25">
        <v>2509</v>
      </c>
      <c r="D74" s="195">
        <f t="shared" si="5"/>
        <v>0.20967741935483872</v>
      </c>
      <c r="E74" s="25">
        <v>9457</v>
      </c>
      <c r="F74" s="25">
        <v>11966</v>
      </c>
      <c r="G74" s="176">
        <f t="shared" si="6"/>
        <v>20.810434782608695</v>
      </c>
      <c r="H74" s="176">
        <f t="shared" si="7"/>
        <v>0.52618618354513869</v>
      </c>
      <c r="I74" s="19">
        <v>255</v>
      </c>
      <c r="J74" s="178">
        <f t="shared" si="8"/>
        <v>0.44347826086956521</v>
      </c>
      <c r="K74" s="15">
        <v>1</v>
      </c>
      <c r="L74" s="19">
        <v>182</v>
      </c>
      <c r="M74" s="16">
        <v>9419</v>
      </c>
      <c r="N74" s="178">
        <f t="shared" si="9"/>
        <v>16.380869565217392</v>
      </c>
      <c r="O74" s="16">
        <v>1806</v>
      </c>
      <c r="P74" s="142" t="s">
        <v>1462</v>
      </c>
      <c r="Q74" s="19">
        <v>78</v>
      </c>
      <c r="R74" s="19">
        <v>721</v>
      </c>
      <c r="S74" s="15">
        <v>575</v>
      </c>
      <c r="T74" s="25">
        <v>22741</v>
      </c>
    </row>
    <row r="75" spans="1:20" x14ac:dyDescent="0.3">
      <c r="A75" s="15" t="s">
        <v>39</v>
      </c>
      <c r="B75" s="15">
        <v>1</v>
      </c>
      <c r="C75" s="25">
        <v>6323</v>
      </c>
      <c r="D75" s="195">
        <f t="shared" si="5"/>
        <v>0.38503227377907684</v>
      </c>
      <c r="E75" s="25">
        <v>10099</v>
      </c>
      <c r="F75" s="15">
        <v>16422</v>
      </c>
      <c r="G75" s="176">
        <f t="shared" si="6"/>
        <v>5.9978086194302414</v>
      </c>
      <c r="H75" s="176">
        <f t="shared" si="7"/>
        <v>0.55502230634040828</v>
      </c>
      <c r="I75" s="25">
        <v>3063</v>
      </c>
      <c r="J75" s="178">
        <f t="shared" si="8"/>
        <v>1.118699780861943</v>
      </c>
      <c r="K75" s="15">
        <v>73</v>
      </c>
      <c r="L75" s="15">
        <v>240</v>
      </c>
      <c r="M75" s="25">
        <v>14137</v>
      </c>
      <c r="N75" s="178">
        <f t="shared" si="9"/>
        <v>5.1632578524470416</v>
      </c>
      <c r="O75" s="25">
        <v>2913</v>
      </c>
      <c r="Q75" s="15">
        <v>0</v>
      </c>
      <c r="R75" s="15">
        <v>514</v>
      </c>
      <c r="S75" s="15">
        <v>2738</v>
      </c>
      <c r="T75" s="25">
        <v>29588</v>
      </c>
    </row>
    <row r="76" spans="1:20" s="159" customFormat="1" x14ac:dyDescent="0.3">
      <c r="A76" s="52" t="s">
        <v>1487</v>
      </c>
      <c r="B76" s="180"/>
      <c r="C76" s="165">
        <f>SUM(C3:C75)</f>
        <v>367773</v>
      </c>
      <c r="D76" s="171"/>
      <c r="E76" s="165">
        <f>SUM(E3:E75)</f>
        <v>931274</v>
      </c>
      <c r="F76" s="165">
        <f>SUM(F3:F75)</f>
        <v>1299047</v>
      </c>
      <c r="G76" s="171"/>
      <c r="H76" s="171"/>
      <c r="I76" s="165">
        <f>SUM(I3:I75)</f>
        <v>89583</v>
      </c>
      <c r="J76" s="171"/>
      <c r="K76" s="165">
        <f>SUM(K3:K75)</f>
        <v>42691</v>
      </c>
      <c r="L76" s="165">
        <f>SUM(L3:L75)</f>
        <v>53074</v>
      </c>
      <c r="M76" s="165">
        <f>SUM(M3:M75)</f>
        <v>1058418</v>
      </c>
      <c r="N76" s="171"/>
      <c r="O76" s="165">
        <f>SUM(O3:O75)</f>
        <v>266050</v>
      </c>
      <c r="P76" s="193"/>
      <c r="Q76" s="165">
        <f>SUM(Q3:Q75)</f>
        <v>58358</v>
      </c>
      <c r="R76" s="165">
        <f>SUM(R3:R75)</f>
        <v>168786</v>
      </c>
      <c r="S76" s="165">
        <f>SUM(S3:S75)</f>
        <v>197302</v>
      </c>
      <c r="T76" s="165">
        <f>SUM(T3:T75)</f>
        <v>1503580</v>
      </c>
    </row>
    <row r="77" spans="1:20" s="159" customFormat="1" x14ac:dyDescent="0.3">
      <c r="A77" s="51" t="s">
        <v>1488</v>
      </c>
      <c r="B77" s="191"/>
      <c r="C77" s="174">
        <f>C76/73</f>
        <v>5037.9863013698632</v>
      </c>
      <c r="D77" s="197">
        <f>C76/F76</f>
        <v>0.28310984898929753</v>
      </c>
      <c r="E77" s="174">
        <f t="shared" ref="E77:T77" si="10">E76/73</f>
        <v>12757.17808219178</v>
      </c>
      <c r="F77" s="174">
        <f t="shared" si="10"/>
        <v>17795.164383561645</v>
      </c>
      <c r="G77" s="169">
        <f>F76/S76</f>
        <v>6.5840538869347496</v>
      </c>
      <c r="H77" s="169">
        <f>F76/T76</f>
        <v>0.86396932654065628</v>
      </c>
      <c r="I77" s="174">
        <f t="shared" si="10"/>
        <v>1227.1643835616439</v>
      </c>
      <c r="J77" s="179">
        <f>I76/S76</f>
        <v>0.45403999959453023</v>
      </c>
      <c r="K77" s="174">
        <f t="shared" si="10"/>
        <v>584.80821917808214</v>
      </c>
      <c r="L77" s="174">
        <f t="shared" si="10"/>
        <v>727.04109589041093</v>
      </c>
      <c r="M77" s="174">
        <f t="shared" si="10"/>
        <v>14498.876712328767</v>
      </c>
      <c r="N77" s="179">
        <f>M76/S76</f>
        <v>5.3644565184336699</v>
      </c>
      <c r="O77" s="174">
        <f t="shared" si="10"/>
        <v>3644.5205479452056</v>
      </c>
      <c r="P77" s="174"/>
      <c r="Q77" s="174">
        <f t="shared" si="10"/>
        <v>799.42465753424653</v>
      </c>
      <c r="R77" s="174">
        <f t="shared" si="10"/>
        <v>2312.1369863013697</v>
      </c>
      <c r="S77" s="174">
        <f t="shared" si="10"/>
        <v>2702.7671232876714</v>
      </c>
      <c r="T77" s="174">
        <f t="shared" si="10"/>
        <v>20596.986301369863</v>
      </c>
    </row>
    <row r="78" spans="1:20" s="159" customFormat="1" x14ac:dyDescent="0.3">
      <c r="C78" s="162"/>
      <c r="D78" s="195"/>
      <c r="E78" s="162"/>
      <c r="G78" s="176"/>
      <c r="H78" s="176"/>
      <c r="I78" s="162"/>
      <c r="J78" s="178"/>
      <c r="M78" s="162"/>
      <c r="N78" s="178"/>
      <c r="O78" s="162"/>
      <c r="P78" s="142"/>
      <c r="T78" s="162"/>
    </row>
    <row r="79" spans="1:20" x14ac:dyDescent="0.3">
      <c r="A79" s="15" t="s">
        <v>254</v>
      </c>
      <c r="B79" s="15">
        <v>2</v>
      </c>
      <c r="C79" s="25">
        <v>7796</v>
      </c>
      <c r="D79" s="195">
        <f t="shared" si="5"/>
        <v>0.39708653797178223</v>
      </c>
      <c r="E79" s="25">
        <v>11837</v>
      </c>
      <c r="F79" s="15">
        <v>19633</v>
      </c>
      <c r="G79" s="176">
        <f t="shared" si="6"/>
        <v>3.0913242009132422</v>
      </c>
      <c r="H79" s="176">
        <f t="shared" si="7"/>
        <v>0.5582949439799807</v>
      </c>
      <c r="I79" s="15">
        <v>8000</v>
      </c>
      <c r="J79" s="178">
        <f t="shared" si="8"/>
        <v>1.259644150527476</v>
      </c>
      <c r="K79" s="25">
        <v>3468</v>
      </c>
      <c r="L79" s="25">
        <v>6777</v>
      </c>
      <c r="M79" s="15">
        <v>13500</v>
      </c>
      <c r="N79" s="178">
        <f t="shared" si="9"/>
        <v>2.1256495040151155</v>
      </c>
      <c r="O79" s="25">
        <v>2561</v>
      </c>
      <c r="P79" s="142" t="s">
        <v>1462</v>
      </c>
      <c r="Q79" s="25">
        <v>1000</v>
      </c>
      <c r="R79" s="25">
        <v>2450</v>
      </c>
      <c r="S79" s="15">
        <v>6351</v>
      </c>
      <c r="T79" s="25">
        <v>35166</v>
      </c>
    </row>
    <row r="80" spans="1:20" x14ac:dyDescent="0.3">
      <c r="A80" s="15" t="s">
        <v>260</v>
      </c>
      <c r="B80" s="15">
        <v>2</v>
      </c>
      <c r="C80" s="25">
        <v>19815</v>
      </c>
      <c r="D80" s="195">
        <f t="shared" si="5"/>
        <v>0.37532674167519037</v>
      </c>
      <c r="E80" s="25">
        <v>32979</v>
      </c>
      <c r="F80" s="25">
        <v>52794</v>
      </c>
      <c r="G80" s="176">
        <f t="shared" si="6"/>
        <v>8.019747835333435</v>
      </c>
      <c r="H80" s="176">
        <f t="shared" si="7"/>
        <v>1.6112925377689609</v>
      </c>
      <c r="I80" s="25">
        <v>7500</v>
      </c>
      <c r="J80" s="178">
        <f t="shared" si="8"/>
        <v>1.1392981923135348</v>
      </c>
      <c r="K80" s="25">
        <v>4240</v>
      </c>
      <c r="L80" s="25">
        <v>5543</v>
      </c>
      <c r="M80" s="15">
        <v>54000</v>
      </c>
      <c r="N80" s="178">
        <f t="shared" si="9"/>
        <v>8.2029469846574514</v>
      </c>
      <c r="O80" s="25">
        <v>5844</v>
      </c>
      <c r="P80" s="142" t="s">
        <v>1462</v>
      </c>
      <c r="Q80" s="25">
        <v>1600</v>
      </c>
      <c r="R80" s="25">
        <v>3700</v>
      </c>
      <c r="S80" s="15">
        <v>6583</v>
      </c>
      <c r="T80" s="15">
        <v>32765</v>
      </c>
    </row>
    <row r="81" spans="1:20" x14ac:dyDescent="0.3">
      <c r="A81" s="15" t="s">
        <v>173</v>
      </c>
      <c r="B81" s="15">
        <v>2</v>
      </c>
      <c r="C81" s="16">
        <v>15431</v>
      </c>
      <c r="D81" s="195">
        <f t="shared" si="5"/>
        <v>0.36933939684059358</v>
      </c>
      <c r="E81" s="16">
        <v>26349</v>
      </c>
      <c r="F81" s="16">
        <v>41780</v>
      </c>
      <c r="G81" s="176">
        <f t="shared" si="6"/>
        <v>7.7672429819669082</v>
      </c>
      <c r="H81" s="176">
        <f t="shared" si="7"/>
        <v>1.4191094052511803</v>
      </c>
      <c r="I81" s="16">
        <v>1669</v>
      </c>
      <c r="J81" s="178">
        <f t="shared" si="8"/>
        <v>0.31028072132366613</v>
      </c>
      <c r="K81" s="25">
        <v>2980</v>
      </c>
      <c r="L81" s="25">
        <v>5408</v>
      </c>
      <c r="M81" s="16">
        <v>24278</v>
      </c>
      <c r="N81" s="178">
        <f t="shared" si="9"/>
        <v>4.5134783416992006</v>
      </c>
      <c r="O81" s="16">
        <v>1067</v>
      </c>
      <c r="P81" s="142" t="s">
        <v>1462</v>
      </c>
      <c r="Q81" s="16">
        <v>1816</v>
      </c>
      <c r="R81" s="16">
        <v>2527</v>
      </c>
      <c r="S81" s="15">
        <v>5379</v>
      </c>
      <c r="T81" s="16">
        <v>29441</v>
      </c>
    </row>
    <row r="82" spans="1:20" x14ac:dyDescent="0.3">
      <c r="A82" s="15" t="s">
        <v>45</v>
      </c>
      <c r="B82" s="15">
        <v>2</v>
      </c>
      <c r="C82" s="25">
        <v>2022</v>
      </c>
      <c r="D82" s="195">
        <f t="shared" si="5"/>
        <v>0.30724813858076278</v>
      </c>
      <c r="E82" s="25">
        <v>4559</v>
      </c>
      <c r="F82" s="15">
        <v>6581</v>
      </c>
      <c r="G82" s="176">
        <f t="shared" si="6"/>
        <v>1.4505179634119463</v>
      </c>
      <c r="H82" s="176">
        <f t="shared" si="7"/>
        <v>1.152539404553415</v>
      </c>
      <c r="I82" s="25">
        <v>3367</v>
      </c>
      <c r="J82" s="178">
        <f t="shared" si="8"/>
        <v>0.74212034383954151</v>
      </c>
      <c r="K82" s="15">
        <v>0</v>
      </c>
      <c r="L82" s="15">
        <v>0</v>
      </c>
      <c r="M82" s="25">
        <v>6752</v>
      </c>
      <c r="N82" s="178">
        <f t="shared" si="9"/>
        <v>1.4882080670046287</v>
      </c>
      <c r="O82" s="25">
        <v>2723</v>
      </c>
      <c r="P82" s="142" t="s">
        <v>1462</v>
      </c>
      <c r="Q82" s="15">
        <v>0</v>
      </c>
      <c r="R82" s="15">
        <v>913</v>
      </c>
      <c r="S82" s="15">
        <v>4537</v>
      </c>
      <c r="T82" s="25">
        <v>5710</v>
      </c>
    </row>
    <row r="83" spans="1:20" x14ac:dyDescent="0.3">
      <c r="A83" s="15" t="s">
        <v>291</v>
      </c>
      <c r="B83" s="15">
        <v>2</v>
      </c>
      <c r="C83" s="19">
        <v>18179</v>
      </c>
      <c r="D83" s="195">
        <f t="shared" si="5"/>
        <v>0.29422046708854616</v>
      </c>
      <c r="E83" s="19">
        <v>43608</v>
      </c>
      <c r="F83" s="15">
        <v>61787</v>
      </c>
      <c r="G83" s="176">
        <f t="shared" si="6"/>
        <v>9.3319740220510496</v>
      </c>
      <c r="H83" s="176">
        <f t="shared" si="7"/>
        <v>1.5676807144850684</v>
      </c>
      <c r="I83" s="16">
        <v>1900</v>
      </c>
      <c r="J83" s="178">
        <f t="shared" si="8"/>
        <v>0.28696571514876906</v>
      </c>
      <c r="K83" s="19">
        <v>747</v>
      </c>
      <c r="L83" s="16">
        <v>2764</v>
      </c>
      <c r="M83" s="16">
        <v>57743</v>
      </c>
      <c r="N83" s="178">
        <f t="shared" si="9"/>
        <v>8.7211901525449331</v>
      </c>
      <c r="O83" s="16">
        <v>12734</v>
      </c>
      <c r="P83" s="142" t="s">
        <v>1462</v>
      </c>
      <c r="Q83" s="25">
        <v>3120</v>
      </c>
      <c r="R83" s="16">
        <v>7096</v>
      </c>
      <c r="S83" s="15">
        <v>6621</v>
      </c>
      <c r="T83" s="19">
        <v>39413</v>
      </c>
    </row>
    <row r="84" spans="1:20" x14ac:dyDescent="0.3">
      <c r="A84" s="15" t="s">
        <v>272</v>
      </c>
      <c r="B84" s="15">
        <v>2</v>
      </c>
      <c r="C84" s="16">
        <v>19454</v>
      </c>
      <c r="D84" s="195">
        <f t="shared" si="5"/>
        <v>0.31490684235233179</v>
      </c>
      <c r="E84" s="16">
        <v>42323</v>
      </c>
      <c r="F84" s="16">
        <v>61777</v>
      </c>
      <c r="G84" s="176">
        <f t="shared" si="6"/>
        <v>11.737982139464185</v>
      </c>
      <c r="H84" s="176">
        <f t="shared" si="7"/>
        <v>1.6002745829447726</v>
      </c>
      <c r="I84" s="16">
        <v>4298</v>
      </c>
      <c r="J84" s="178">
        <f t="shared" si="8"/>
        <v>0.81664449933498007</v>
      </c>
      <c r="K84" s="19">
        <v>230</v>
      </c>
      <c r="L84" s="16">
        <v>1379</v>
      </c>
      <c r="M84" s="19">
        <v>78106</v>
      </c>
      <c r="N84" s="178">
        <f t="shared" si="9"/>
        <v>14.840585217556526</v>
      </c>
      <c r="O84" s="25">
        <v>14387</v>
      </c>
      <c r="P84" s="142" t="s">
        <v>1462</v>
      </c>
      <c r="Q84" s="15">
        <v>2500</v>
      </c>
      <c r="R84" s="16">
        <v>7828</v>
      </c>
      <c r="S84" s="15">
        <v>5263</v>
      </c>
      <c r="T84" s="19">
        <v>38604</v>
      </c>
    </row>
    <row r="85" spans="1:20" x14ac:dyDescent="0.3">
      <c r="A85" s="15" t="s">
        <v>93</v>
      </c>
      <c r="B85" s="15">
        <v>2</v>
      </c>
      <c r="C85" s="16">
        <v>4738</v>
      </c>
      <c r="D85" s="195">
        <f t="shared" si="5"/>
        <v>0.40799104451907348</v>
      </c>
      <c r="E85" s="16">
        <v>6875</v>
      </c>
      <c r="F85" s="19">
        <v>11613</v>
      </c>
      <c r="G85" s="176">
        <f t="shared" si="6"/>
        <v>2.8996254681647939</v>
      </c>
      <c r="H85" s="176">
        <f t="shared" si="7"/>
        <v>0.77652958876629885</v>
      </c>
      <c r="I85" s="19">
        <v>385</v>
      </c>
      <c r="J85" s="178">
        <f t="shared" si="8"/>
        <v>9.612983770287141E-2</v>
      </c>
      <c r="K85" s="19">
        <v>235</v>
      </c>
      <c r="L85" s="19">
        <v>551</v>
      </c>
      <c r="M85" s="16">
        <v>4250</v>
      </c>
      <c r="N85" s="178">
        <f t="shared" si="9"/>
        <v>1.0611735330836454</v>
      </c>
      <c r="O85" s="16">
        <v>2400</v>
      </c>
      <c r="P85" s="142" t="s">
        <v>1462</v>
      </c>
      <c r="Q85" s="15">
        <v>425</v>
      </c>
      <c r="R85" s="16">
        <v>1475</v>
      </c>
      <c r="S85" s="15">
        <v>4005</v>
      </c>
      <c r="T85" s="19">
        <v>14955</v>
      </c>
    </row>
    <row r="86" spans="1:20" x14ac:dyDescent="0.3">
      <c r="A86" s="15" t="s">
        <v>77</v>
      </c>
      <c r="B86" s="15">
        <v>2</v>
      </c>
      <c r="C86" s="16">
        <v>6035</v>
      </c>
      <c r="D86" s="195">
        <f t="shared" si="5"/>
        <v>0.36174548942036805</v>
      </c>
      <c r="E86" s="16">
        <v>10648</v>
      </c>
      <c r="F86" s="16">
        <v>16683</v>
      </c>
      <c r="G86" s="176">
        <f t="shared" si="6"/>
        <v>3.9806728704366501</v>
      </c>
      <c r="H86" s="176">
        <f t="shared" si="7"/>
        <v>1.0865572489253614</v>
      </c>
      <c r="I86" s="16">
        <v>1300</v>
      </c>
      <c r="J86" s="178">
        <f t="shared" si="8"/>
        <v>0.31018849916487712</v>
      </c>
      <c r="K86" s="19">
        <v>505</v>
      </c>
      <c r="L86" s="19">
        <v>1150</v>
      </c>
      <c r="M86" s="19">
        <v>7436</v>
      </c>
      <c r="N86" s="178">
        <f t="shared" si="9"/>
        <v>1.7742782152230971</v>
      </c>
      <c r="O86" s="16">
        <v>3727</v>
      </c>
      <c r="P86" s="142" t="s">
        <v>1462</v>
      </c>
      <c r="Q86" s="19">
        <v>0</v>
      </c>
      <c r="R86" s="19">
        <v>467</v>
      </c>
      <c r="S86" s="15">
        <v>4191</v>
      </c>
      <c r="T86" s="19">
        <v>15354</v>
      </c>
    </row>
    <row r="87" spans="1:20" x14ac:dyDescent="0.3">
      <c r="A87" s="15" t="s">
        <v>37</v>
      </c>
      <c r="B87" s="15">
        <v>2</v>
      </c>
      <c r="C87" s="16">
        <v>3138</v>
      </c>
      <c r="D87" s="195">
        <f t="shared" si="5"/>
        <v>0.17655001687858671</v>
      </c>
      <c r="E87" s="16">
        <v>14636</v>
      </c>
      <c r="F87" s="25">
        <v>17774</v>
      </c>
      <c r="G87" s="176">
        <f t="shared" si="6"/>
        <v>3.8455214192990046</v>
      </c>
      <c r="H87" s="176">
        <f t="shared" si="7"/>
        <v>0.64004321209938786</v>
      </c>
      <c r="I87" s="19">
        <v>187</v>
      </c>
      <c r="J87" s="178">
        <f t="shared" si="8"/>
        <v>4.0458675897879708E-2</v>
      </c>
      <c r="K87" s="16">
        <v>1850</v>
      </c>
      <c r="L87" s="16">
        <v>1832</v>
      </c>
      <c r="M87" s="16">
        <v>25272</v>
      </c>
      <c r="N87" s="178">
        <f t="shared" si="9"/>
        <v>5.4677628732150581</v>
      </c>
      <c r="O87" s="16">
        <v>6698</v>
      </c>
      <c r="P87" s="142" t="s">
        <v>1462</v>
      </c>
      <c r="Q87" s="19">
        <v>0</v>
      </c>
      <c r="R87" s="16">
        <v>2012</v>
      </c>
      <c r="S87" s="15">
        <v>4622</v>
      </c>
      <c r="T87" s="16">
        <v>27770</v>
      </c>
    </row>
    <row r="88" spans="1:20" x14ac:dyDescent="0.3">
      <c r="A88" s="15" t="s">
        <v>153</v>
      </c>
      <c r="B88" s="15">
        <v>2</v>
      </c>
      <c r="C88" s="25">
        <v>15885</v>
      </c>
      <c r="D88" s="195">
        <f t="shared" si="5"/>
        <v>0.44998725248576527</v>
      </c>
      <c r="E88" s="25">
        <v>19416</v>
      </c>
      <c r="F88" s="15">
        <v>35301</v>
      </c>
      <c r="G88" s="176">
        <f t="shared" si="6"/>
        <v>7.0800240673886883</v>
      </c>
      <c r="H88" s="176">
        <f t="shared" si="7"/>
        <v>1.5703291814946618</v>
      </c>
      <c r="I88" s="16">
        <v>2380</v>
      </c>
      <c r="J88" s="178">
        <f t="shared" si="8"/>
        <v>0.47733654231849176</v>
      </c>
      <c r="K88" s="19">
        <v>192</v>
      </c>
      <c r="L88" s="16">
        <v>1597</v>
      </c>
      <c r="M88" s="16">
        <v>29000</v>
      </c>
      <c r="N88" s="178">
        <f t="shared" si="9"/>
        <v>5.8162855996791016</v>
      </c>
      <c r="O88" s="16">
        <v>9751</v>
      </c>
      <c r="P88" s="142" t="s">
        <v>1462</v>
      </c>
      <c r="Q88" s="19">
        <v>139</v>
      </c>
      <c r="R88" s="16">
        <v>2787</v>
      </c>
      <c r="S88" s="15">
        <v>4986</v>
      </c>
      <c r="T88" s="25">
        <v>22480</v>
      </c>
    </row>
    <row r="89" spans="1:20" x14ac:dyDescent="0.3">
      <c r="A89" s="15" t="s">
        <v>19</v>
      </c>
      <c r="B89" s="15">
        <v>2</v>
      </c>
      <c r="C89" s="25">
        <v>4680</v>
      </c>
      <c r="D89" s="195">
        <f t="shared" si="5"/>
        <v>0.35975094165577676</v>
      </c>
      <c r="E89" s="25">
        <v>8329</v>
      </c>
      <c r="F89" s="25">
        <v>13009</v>
      </c>
      <c r="G89" s="176">
        <f t="shared" si="6"/>
        <v>2.8819229065130703</v>
      </c>
      <c r="H89" s="176">
        <f t="shared" si="7"/>
        <v>0.8856287017496085</v>
      </c>
      <c r="I89" s="25">
        <v>1020</v>
      </c>
      <c r="J89" s="178">
        <f t="shared" si="8"/>
        <v>0.2259636685866194</v>
      </c>
      <c r="K89" s="19">
        <v>451</v>
      </c>
      <c r="L89" s="15">
        <v>953</v>
      </c>
      <c r="M89" s="25">
        <v>14859</v>
      </c>
      <c r="N89" s="178">
        <f t="shared" si="9"/>
        <v>3.291758972086841</v>
      </c>
      <c r="O89" s="15">
        <v>1077</v>
      </c>
      <c r="P89" s="142" t="s">
        <v>1462</v>
      </c>
      <c r="Q89" s="15">
        <v>487</v>
      </c>
      <c r="R89" s="15">
        <v>1315</v>
      </c>
      <c r="S89" s="15">
        <v>4514</v>
      </c>
      <c r="T89" s="19">
        <v>14689</v>
      </c>
    </row>
    <row r="90" spans="1:20" x14ac:dyDescent="0.3">
      <c r="A90" s="15" t="s">
        <v>83</v>
      </c>
      <c r="B90" s="15">
        <v>2</v>
      </c>
      <c r="C90" s="15">
        <v>5186</v>
      </c>
      <c r="D90" s="195">
        <f t="shared" si="5"/>
        <v>0.11885771910524386</v>
      </c>
      <c r="E90" s="15">
        <v>38446</v>
      </c>
      <c r="F90" s="15">
        <v>43632</v>
      </c>
      <c r="G90" s="176">
        <f t="shared" si="6"/>
        <v>6.3808131032465631</v>
      </c>
      <c r="H90" s="176">
        <f t="shared" si="7"/>
        <v>1.9055771498449579</v>
      </c>
      <c r="I90" s="15">
        <v>56</v>
      </c>
      <c r="J90" s="178">
        <f t="shared" si="8"/>
        <v>8.1895291020766311E-3</v>
      </c>
      <c r="K90" s="15">
        <v>9</v>
      </c>
      <c r="L90" s="15">
        <v>7</v>
      </c>
      <c r="M90" s="19">
        <v>14173</v>
      </c>
      <c r="N90" s="178">
        <f t="shared" si="9"/>
        <v>2.0726820707809299</v>
      </c>
      <c r="O90" s="15">
        <v>1786</v>
      </c>
      <c r="Q90" s="15">
        <v>0</v>
      </c>
      <c r="R90" s="15">
        <v>3657</v>
      </c>
      <c r="S90" s="15">
        <v>6838</v>
      </c>
      <c r="T90" s="15">
        <v>22897</v>
      </c>
    </row>
    <row r="91" spans="1:20" x14ac:dyDescent="0.3">
      <c r="A91" s="15" t="s">
        <v>62</v>
      </c>
      <c r="B91" s="15">
        <v>2</v>
      </c>
      <c r="C91" s="15">
        <v>4125</v>
      </c>
      <c r="D91" s="195">
        <f t="shared" si="5"/>
        <v>0.26260504201680673</v>
      </c>
      <c r="E91" s="15">
        <v>11583</v>
      </c>
      <c r="F91" s="15">
        <v>15708</v>
      </c>
      <c r="G91" s="176">
        <f t="shared" si="6"/>
        <v>3.2261244608749231</v>
      </c>
      <c r="H91" s="176">
        <f t="shared" si="7"/>
        <v>0.93767908309455583</v>
      </c>
      <c r="I91" s="15">
        <v>405</v>
      </c>
      <c r="J91" s="178">
        <f t="shared" si="8"/>
        <v>8.3179297597042512E-2</v>
      </c>
      <c r="K91" s="15">
        <v>3229</v>
      </c>
      <c r="L91" s="15">
        <v>3329</v>
      </c>
      <c r="M91" s="19">
        <v>8297</v>
      </c>
      <c r="N91" s="178">
        <f t="shared" si="9"/>
        <v>1.7040460053399056</v>
      </c>
      <c r="O91" s="15">
        <v>1013</v>
      </c>
      <c r="P91" s="142" t="s">
        <v>1462</v>
      </c>
      <c r="Q91" s="15">
        <v>49</v>
      </c>
      <c r="R91" s="15">
        <v>1469</v>
      </c>
      <c r="S91" s="15">
        <v>4869</v>
      </c>
      <c r="T91" s="15">
        <v>16752</v>
      </c>
    </row>
    <row r="92" spans="1:20" x14ac:dyDescent="0.3">
      <c r="A92" s="15" t="s">
        <v>138</v>
      </c>
      <c r="B92" s="15">
        <v>2</v>
      </c>
      <c r="C92" s="16">
        <v>8249</v>
      </c>
      <c r="D92" s="195">
        <f t="shared" si="5"/>
        <v>0.29496531502538798</v>
      </c>
      <c r="E92" s="16">
        <v>19717</v>
      </c>
      <c r="F92" s="16">
        <v>27966</v>
      </c>
      <c r="G92" s="176">
        <f t="shared" si="6"/>
        <v>5.8653523489932882</v>
      </c>
      <c r="H92" s="176">
        <f t="shared" si="7"/>
        <v>0.98485702211579096</v>
      </c>
      <c r="I92" s="16">
        <v>2250</v>
      </c>
      <c r="J92" s="178">
        <f t="shared" si="8"/>
        <v>0.47189597315436244</v>
      </c>
      <c r="K92" s="16">
        <v>5232</v>
      </c>
      <c r="L92" s="16">
        <v>2329</v>
      </c>
      <c r="M92" s="16">
        <v>25825</v>
      </c>
      <c r="N92" s="178">
        <f t="shared" si="9"/>
        <v>5.4163171140939594</v>
      </c>
      <c r="O92" s="16">
        <v>3475</v>
      </c>
      <c r="P92" s="142" t="s">
        <v>1462</v>
      </c>
      <c r="Q92" s="19">
        <v>0</v>
      </c>
      <c r="R92" s="16">
        <v>3508</v>
      </c>
      <c r="S92" s="15">
        <v>4768</v>
      </c>
      <c r="T92" s="16">
        <v>28396</v>
      </c>
    </row>
    <row r="93" spans="1:20" x14ac:dyDescent="0.3">
      <c r="A93" s="15" t="s">
        <v>220</v>
      </c>
      <c r="B93" s="15">
        <v>2</v>
      </c>
      <c r="C93" s="16">
        <v>9016</v>
      </c>
      <c r="D93" s="195">
        <f t="shared" si="5"/>
        <v>0.31007325377446093</v>
      </c>
      <c r="E93" s="16">
        <v>20061</v>
      </c>
      <c r="F93" s="16">
        <v>29077</v>
      </c>
      <c r="G93" s="176">
        <f t="shared" si="6"/>
        <v>5.5767165324127346</v>
      </c>
      <c r="H93" s="176">
        <f t="shared" si="7"/>
        <v>1.2823373759647188</v>
      </c>
      <c r="I93" s="16">
        <v>5382</v>
      </c>
      <c r="J93" s="178">
        <f t="shared" si="8"/>
        <v>1.0322209436133487</v>
      </c>
      <c r="K93" s="16">
        <v>2549</v>
      </c>
      <c r="L93" s="16">
        <v>1147</v>
      </c>
      <c r="M93" s="16">
        <v>15243</v>
      </c>
      <c r="N93" s="178">
        <f t="shared" si="9"/>
        <v>2.9234752589182968</v>
      </c>
      <c r="O93" s="16">
        <v>6622</v>
      </c>
      <c r="P93" s="142" t="s">
        <v>1462</v>
      </c>
      <c r="Q93" s="15">
        <v>1080</v>
      </c>
      <c r="R93" s="16">
        <v>2077</v>
      </c>
      <c r="S93" s="15">
        <v>5214</v>
      </c>
      <c r="T93" s="15">
        <v>22675</v>
      </c>
    </row>
    <row r="94" spans="1:20" x14ac:dyDescent="0.3">
      <c r="A94" s="15" t="s">
        <v>301</v>
      </c>
      <c r="B94" s="15">
        <v>2</v>
      </c>
      <c r="C94" s="16">
        <v>7411</v>
      </c>
      <c r="D94" s="195">
        <f t="shared" si="5"/>
        <v>0.21883950981839659</v>
      </c>
      <c r="E94" s="16">
        <v>26454</v>
      </c>
      <c r="F94" s="25">
        <v>33865</v>
      </c>
      <c r="G94" s="176">
        <f t="shared" si="6"/>
        <v>6.2343519882179672</v>
      </c>
      <c r="H94" s="176">
        <f t="shared" si="7"/>
        <v>1.6637189879636454</v>
      </c>
      <c r="I94" s="15">
        <v>936</v>
      </c>
      <c r="J94" s="178">
        <f t="shared" si="8"/>
        <v>0.17231222385861561</v>
      </c>
      <c r="K94" s="19">
        <v>269</v>
      </c>
      <c r="L94" s="19">
        <v>250</v>
      </c>
      <c r="M94" s="16">
        <v>51516</v>
      </c>
      <c r="N94" s="178">
        <f t="shared" si="9"/>
        <v>9.48379970544919</v>
      </c>
      <c r="O94" s="16">
        <v>4259</v>
      </c>
      <c r="P94" s="142" t="s">
        <v>1462</v>
      </c>
      <c r="Q94" s="25">
        <v>2838</v>
      </c>
      <c r="R94" s="16">
        <v>3200</v>
      </c>
      <c r="S94" s="15">
        <v>5432</v>
      </c>
      <c r="T94" s="15">
        <v>20355</v>
      </c>
    </row>
    <row r="95" spans="1:20" x14ac:dyDescent="0.3">
      <c r="A95" s="15" t="s">
        <v>209</v>
      </c>
      <c r="B95" s="15">
        <v>2</v>
      </c>
      <c r="C95" s="16">
        <v>6535</v>
      </c>
      <c r="D95" s="195">
        <f t="shared" si="5"/>
        <v>0.18640006845603127</v>
      </c>
      <c r="E95" s="16">
        <v>28524</v>
      </c>
      <c r="F95" s="16">
        <v>35059</v>
      </c>
      <c r="G95" s="176">
        <f t="shared" si="6"/>
        <v>5.6877027903958473</v>
      </c>
      <c r="H95" s="176">
        <f t="shared" si="7"/>
        <v>2.0366562100615777</v>
      </c>
      <c r="I95" s="16">
        <v>3030</v>
      </c>
      <c r="J95" s="178">
        <f t="shared" si="8"/>
        <v>0.49156391953277095</v>
      </c>
      <c r="K95" s="16">
        <v>2323</v>
      </c>
      <c r="L95" s="16">
        <v>5979</v>
      </c>
      <c r="M95" s="16">
        <v>33797</v>
      </c>
      <c r="N95" s="178">
        <f t="shared" si="9"/>
        <v>5.4829656067488646</v>
      </c>
      <c r="O95" s="16">
        <v>6997</v>
      </c>
      <c r="P95" s="142" t="s">
        <v>1462</v>
      </c>
      <c r="Q95" s="15">
        <v>920</v>
      </c>
      <c r="R95" s="16">
        <v>2423</v>
      </c>
      <c r="S95" s="15">
        <v>6164</v>
      </c>
      <c r="T95" s="19">
        <v>17214</v>
      </c>
    </row>
    <row r="96" spans="1:20" x14ac:dyDescent="0.3">
      <c r="A96" s="15" t="s">
        <v>21</v>
      </c>
      <c r="B96" s="15">
        <v>2</v>
      </c>
      <c r="C96" s="16">
        <v>8735</v>
      </c>
      <c r="D96" s="195">
        <f t="shared" si="5"/>
        <v>0.4114848313548144</v>
      </c>
      <c r="E96" s="16">
        <v>12493</v>
      </c>
      <c r="F96" s="25">
        <v>21228</v>
      </c>
      <c r="G96" s="176">
        <f t="shared" si="6"/>
        <v>3.7631625598298175</v>
      </c>
      <c r="H96" s="176">
        <f t="shared" si="7"/>
        <v>0.97501377916590115</v>
      </c>
      <c r="I96" s="19">
        <v>334</v>
      </c>
      <c r="J96" s="178">
        <f t="shared" si="8"/>
        <v>5.920936004254565E-2</v>
      </c>
      <c r="K96" s="25">
        <v>2206</v>
      </c>
      <c r="L96" s="16">
        <v>1664</v>
      </c>
      <c r="M96" s="16">
        <v>9226</v>
      </c>
      <c r="N96" s="178">
        <f t="shared" si="9"/>
        <v>1.6355256160255274</v>
      </c>
      <c r="O96" s="19">
        <v>780</v>
      </c>
      <c r="Q96" s="19">
        <v>0</v>
      </c>
      <c r="R96" s="19">
        <v>969</v>
      </c>
      <c r="S96" s="15">
        <v>5641</v>
      </c>
      <c r="T96" s="25">
        <v>21772</v>
      </c>
    </row>
    <row r="97" spans="1:20" x14ac:dyDescent="0.3">
      <c r="A97" s="15" t="s">
        <v>109</v>
      </c>
      <c r="B97" s="15">
        <v>2</v>
      </c>
      <c r="C97" s="16">
        <v>4108</v>
      </c>
      <c r="D97" s="195">
        <f t="shared" si="5"/>
        <v>0.52965446106240333</v>
      </c>
      <c r="E97" s="16">
        <v>3648</v>
      </c>
      <c r="F97" s="16">
        <v>7756</v>
      </c>
      <c r="G97" s="176">
        <f t="shared" si="6"/>
        <v>1.1354120919338311</v>
      </c>
      <c r="H97" s="176">
        <f t="shared" si="7"/>
        <v>0.38955298844801606</v>
      </c>
      <c r="I97" s="16">
        <v>2500</v>
      </c>
      <c r="J97" s="178">
        <f t="shared" si="8"/>
        <v>0.36597862684819205</v>
      </c>
      <c r="K97" s="19">
        <v>503</v>
      </c>
      <c r="L97" s="19">
        <v>488</v>
      </c>
      <c r="M97" s="19">
        <v>10100</v>
      </c>
      <c r="N97" s="178">
        <f t="shared" si="9"/>
        <v>1.478553652466696</v>
      </c>
      <c r="O97" s="19">
        <v>250</v>
      </c>
      <c r="P97" s="142" t="s">
        <v>1462</v>
      </c>
      <c r="Q97" s="15">
        <v>4</v>
      </c>
      <c r="R97" s="16">
        <v>1254</v>
      </c>
      <c r="S97" s="15">
        <v>6831</v>
      </c>
      <c r="T97" s="19">
        <v>19910</v>
      </c>
    </row>
    <row r="98" spans="1:20" x14ac:dyDescent="0.3">
      <c r="A98" s="15" t="s">
        <v>247</v>
      </c>
      <c r="B98" s="15">
        <v>2</v>
      </c>
      <c r="C98" s="19">
        <v>10731</v>
      </c>
      <c r="D98" s="195">
        <f t="shared" si="5"/>
        <v>0.30014264537241631</v>
      </c>
      <c r="E98" s="19">
        <v>25022</v>
      </c>
      <c r="F98" s="19">
        <v>35753</v>
      </c>
      <c r="G98" s="176">
        <f t="shared" si="6"/>
        <v>5.8429481941493711</v>
      </c>
      <c r="H98" s="176">
        <f t="shared" si="7"/>
        <v>1.291607962140096</v>
      </c>
      <c r="I98" s="19">
        <v>1815</v>
      </c>
      <c r="J98" s="178">
        <f t="shared" si="8"/>
        <v>0.29661709429645366</v>
      </c>
      <c r="K98" s="15">
        <v>972</v>
      </c>
      <c r="L98" s="19">
        <v>1586</v>
      </c>
      <c r="M98" s="15">
        <v>23378</v>
      </c>
      <c r="N98" s="178">
        <f t="shared" si="9"/>
        <v>3.8205589148553685</v>
      </c>
      <c r="O98" s="19">
        <v>5356</v>
      </c>
      <c r="P98" s="142" t="s">
        <v>1462</v>
      </c>
      <c r="Q98" s="15">
        <v>1085</v>
      </c>
      <c r="R98" s="19">
        <v>2684</v>
      </c>
      <c r="S98" s="15">
        <v>6119</v>
      </c>
      <c r="T98" s="15">
        <v>27681</v>
      </c>
    </row>
    <row r="99" spans="1:20" x14ac:dyDescent="0.3">
      <c r="A99" s="15" t="s">
        <v>225</v>
      </c>
      <c r="B99" s="15">
        <v>2</v>
      </c>
      <c r="C99" s="19">
        <v>16143</v>
      </c>
      <c r="D99" s="195">
        <f t="shared" si="5"/>
        <v>0.4874535736932693</v>
      </c>
      <c r="E99" s="15">
        <v>16974</v>
      </c>
      <c r="F99" s="15">
        <v>33117</v>
      </c>
      <c r="G99" s="176">
        <f t="shared" si="6"/>
        <v>5.0314494074749314</v>
      </c>
      <c r="H99" s="176">
        <f t="shared" si="7"/>
        <v>0.68002053388090344</v>
      </c>
      <c r="I99" s="19">
        <v>2013</v>
      </c>
      <c r="J99" s="178">
        <f t="shared" si="8"/>
        <v>0.3058340929808569</v>
      </c>
      <c r="K99" s="19">
        <v>165</v>
      </c>
      <c r="L99" s="19">
        <v>917</v>
      </c>
      <c r="M99" s="19">
        <v>36724</v>
      </c>
      <c r="N99" s="178">
        <f t="shared" si="9"/>
        <v>5.5794591309632331</v>
      </c>
      <c r="O99" s="19">
        <v>12551</v>
      </c>
      <c r="P99" s="142" t="s">
        <v>1462</v>
      </c>
      <c r="Q99" s="19">
        <v>214</v>
      </c>
      <c r="R99" s="15">
        <v>1608</v>
      </c>
      <c r="S99" s="15">
        <v>6582</v>
      </c>
      <c r="T99" s="15">
        <v>48700</v>
      </c>
    </row>
    <row r="100" spans="1:20" x14ac:dyDescent="0.3">
      <c r="A100" s="15" t="s">
        <v>244</v>
      </c>
      <c r="B100" s="15">
        <v>2</v>
      </c>
      <c r="C100" s="25">
        <v>8361</v>
      </c>
      <c r="D100" s="195">
        <f t="shared" si="5"/>
        <v>0.2210501269035533</v>
      </c>
      <c r="E100" s="25">
        <v>29463</v>
      </c>
      <c r="F100" s="25">
        <v>37824</v>
      </c>
      <c r="G100" s="176">
        <f t="shared" si="6"/>
        <v>6.375189617394236</v>
      </c>
      <c r="H100" s="176">
        <f t="shared" si="7"/>
        <v>1.0868028618222567</v>
      </c>
      <c r="I100" s="25">
        <v>4702</v>
      </c>
      <c r="J100" s="178">
        <f t="shared" si="8"/>
        <v>0.79251643350750045</v>
      </c>
      <c r="K100" s="25">
        <v>3491</v>
      </c>
      <c r="L100" s="25">
        <v>2360</v>
      </c>
      <c r="M100" s="16">
        <v>31578</v>
      </c>
      <c r="N100" s="178">
        <f t="shared" si="9"/>
        <v>5.3224338445980113</v>
      </c>
      <c r="O100" s="25">
        <v>6604</v>
      </c>
      <c r="P100" s="142" t="s">
        <v>1462</v>
      </c>
      <c r="Q100" s="25">
        <v>7556</v>
      </c>
      <c r="R100" s="25">
        <v>2581</v>
      </c>
      <c r="S100" s="15">
        <v>5933</v>
      </c>
      <c r="T100" s="25">
        <v>34803</v>
      </c>
    </row>
    <row r="101" spans="1:20" x14ac:dyDescent="0.3">
      <c r="A101" s="15" t="s">
        <v>166</v>
      </c>
      <c r="B101" s="15">
        <v>2</v>
      </c>
      <c r="C101" s="19">
        <v>9431</v>
      </c>
      <c r="D101" s="195">
        <f t="shared" si="5"/>
        <v>0.34066608871550352</v>
      </c>
      <c r="E101" s="19">
        <v>18253</v>
      </c>
      <c r="F101" s="19">
        <v>27684</v>
      </c>
      <c r="G101" s="176">
        <f t="shared" si="6"/>
        <v>6.5601895734597155</v>
      </c>
      <c r="H101" s="176">
        <f t="shared" si="7"/>
        <v>1.3400455007502783</v>
      </c>
      <c r="I101" s="16">
        <v>4420</v>
      </c>
      <c r="J101" s="178">
        <f t="shared" si="8"/>
        <v>1.04739336492891</v>
      </c>
      <c r="K101" s="16">
        <v>2914</v>
      </c>
      <c r="L101" s="16">
        <v>2207</v>
      </c>
      <c r="M101" s="16">
        <v>26000</v>
      </c>
      <c r="N101" s="178">
        <f t="shared" si="9"/>
        <v>6.1611374407582939</v>
      </c>
      <c r="O101" s="16">
        <v>6828</v>
      </c>
      <c r="P101" s="142" t="s">
        <v>1462</v>
      </c>
      <c r="Q101" s="15">
        <v>426</v>
      </c>
      <c r="R101" s="16">
        <v>1626</v>
      </c>
      <c r="S101" s="15">
        <v>4220</v>
      </c>
      <c r="T101" s="19">
        <v>20659</v>
      </c>
    </row>
    <row r="102" spans="1:20" x14ac:dyDescent="0.3">
      <c r="A102" s="15" t="s">
        <v>96</v>
      </c>
      <c r="B102" s="15">
        <v>2</v>
      </c>
      <c r="C102" s="19">
        <v>6825</v>
      </c>
      <c r="D102" s="195">
        <f t="shared" si="5"/>
        <v>0.42438751399079716</v>
      </c>
      <c r="E102" s="19">
        <v>9257</v>
      </c>
      <c r="F102" s="19">
        <v>16082</v>
      </c>
      <c r="G102" s="176">
        <f t="shared" si="6"/>
        <v>3.4086477320898685</v>
      </c>
      <c r="H102" s="176">
        <f t="shared" si="7"/>
        <v>0.84473158945267357</v>
      </c>
      <c r="I102" s="19">
        <v>1021</v>
      </c>
      <c r="J102" s="178">
        <f t="shared" si="8"/>
        <v>0.21640525646460365</v>
      </c>
      <c r="K102" s="15">
        <v>3721</v>
      </c>
      <c r="L102" s="15">
        <v>3254</v>
      </c>
      <c r="M102" s="19">
        <v>15624</v>
      </c>
      <c r="N102" s="178">
        <f t="shared" si="9"/>
        <v>3.3115727002967361</v>
      </c>
      <c r="O102" s="19">
        <v>8016</v>
      </c>
      <c r="P102" s="142" t="s">
        <v>1462</v>
      </c>
      <c r="Q102" s="19">
        <v>210</v>
      </c>
      <c r="R102" s="19">
        <v>2541</v>
      </c>
      <c r="S102" s="15">
        <v>4718</v>
      </c>
      <c r="T102" s="25">
        <v>19038</v>
      </c>
    </row>
    <row r="103" spans="1:20" x14ac:dyDescent="0.3">
      <c r="A103" s="15" t="s">
        <v>71</v>
      </c>
      <c r="B103" s="15">
        <v>2</v>
      </c>
      <c r="C103" s="19">
        <v>1414</v>
      </c>
      <c r="D103" s="195">
        <f t="shared" si="5"/>
        <v>0.15160287337836389</v>
      </c>
      <c r="E103" s="19">
        <v>7913</v>
      </c>
      <c r="F103" s="19">
        <v>9327</v>
      </c>
      <c r="G103" s="176">
        <f t="shared" si="6"/>
        <v>1.6863135056951726</v>
      </c>
      <c r="H103" s="176">
        <f t="shared" si="7"/>
        <v>0.50448939852877539</v>
      </c>
      <c r="I103" s="19">
        <v>199</v>
      </c>
      <c r="J103" s="178">
        <f t="shared" si="8"/>
        <v>3.5979027300668959E-2</v>
      </c>
      <c r="K103" s="19">
        <v>512</v>
      </c>
      <c r="L103" s="19">
        <v>1376</v>
      </c>
      <c r="M103" s="19">
        <v>8012</v>
      </c>
      <c r="N103" s="178">
        <f t="shared" si="9"/>
        <v>1.4485626468992949</v>
      </c>
      <c r="O103" s="19">
        <v>2010</v>
      </c>
      <c r="P103" s="142" t="s">
        <v>1462</v>
      </c>
      <c r="Q103" s="19">
        <v>56</v>
      </c>
      <c r="R103" s="19">
        <v>2469</v>
      </c>
      <c r="S103" s="15">
        <v>5531</v>
      </c>
      <c r="T103" s="16">
        <v>18488</v>
      </c>
    </row>
    <row r="104" spans="1:20" x14ac:dyDescent="0.3">
      <c r="A104" s="15" t="s">
        <v>126</v>
      </c>
      <c r="B104" s="15">
        <v>2</v>
      </c>
      <c r="C104" s="16">
        <v>22561</v>
      </c>
      <c r="D104" s="195">
        <f t="shared" si="5"/>
        <v>0.55000000000000004</v>
      </c>
      <c r="E104" s="16">
        <v>18459</v>
      </c>
      <c r="F104" s="16">
        <v>41020</v>
      </c>
      <c r="G104" s="176">
        <f t="shared" si="6"/>
        <v>10.086058519793459</v>
      </c>
      <c r="H104" s="176">
        <f t="shared" si="7"/>
        <v>0.99161167113883042</v>
      </c>
      <c r="I104" s="16">
        <v>4412</v>
      </c>
      <c r="J104" s="178">
        <f t="shared" si="8"/>
        <v>1.0848291123678386</v>
      </c>
      <c r="K104" s="19">
        <v>14</v>
      </c>
      <c r="L104" s="19">
        <v>699</v>
      </c>
      <c r="M104" s="19">
        <v>39000</v>
      </c>
      <c r="N104" s="178">
        <f t="shared" si="9"/>
        <v>9.5893779198426365</v>
      </c>
      <c r="O104" s="16">
        <v>22074</v>
      </c>
      <c r="Q104" s="19">
        <v>0</v>
      </c>
      <c r="R104" s="16">
        <v>3149</v>
      </c>
      <c r="S104" s="15">
        <v>4067</v>
      </c>
      <c r="T104" s="15">
        <v>41367</v>
      </c>
    </row>
    <row r="105" spans="1:20" x14ac:dyDescent="0.3">
      <c r="A105" s="15" t="s">
        <v>95</v>
      </c>
      <c r="B105" s="15">
        <v>2</v>
      </c>
      <c r="C105" s="25">
        <v>5328</v>
      </c>
      <c r="D105" s="195">
        <f t="shared" si="5"/>
        <v>0.20482066658978204</v>
      </c>
      <c r="E105" s="25">
        <v>20685</v>
      </c>
      <c r="F105" s="25">
        <v>26013</v>
      </c>
      <c r="G105" s="176">
        <f t="shared" si="6"/>
        <v>4.6584885386819481</v>
      </c>
      <c r="H105" s="176">
        <f t="shared" si="7"/>
        <v>0.53968879668049796</v>
      </c>
      <c r="I105" s="25">
        <v>2800</v>
      </c>
      <c r="J105" s="178">
        <f t="shared" si="8"/>
        <v>0.50143266475644699</v>
      </c>
      <c r="K105" s="25">
        <v>2545</v>
      </c>
      <c r="L105" s="15">
        <v>118</v>
      </c>
      <c r="M105" s="25">
        <v>42225</v>
      </c>
      <c r="N105" s="178">
        <f t="shared" si="9"/>
        <v>7.5617836676217767</v>
      </c>
      <c r="O105" s="25">
        <v>11480</v>
      </c>
      <c r="Q105" s="15">
        <v>0</v>
      </c>
      <c r="R105" s="25">
        <v>3513</v>
      </c>
      <c r="S105" s="15">
        <v>5584</v>
      </c>
      <c r="T105" s="19">
        <v>48200</v>
      </c>
    </row>
    <row r="106" spans="1:20" x14ac:dyDescent="0.3">
      <c r="A106" s="15" t="s">
        <v>187</v>
      </c>
      <c r="B106" s="15">
        <v>2</v>
      </c>
      <c r="C106" s="25">
        <v>23563</v>
      </c>
      <c r="D106" s="195">
        <f t="shared" si="5"/>
        <v>0.36750003899121919</v>
      </c>
      <c r="E106" s="25">
        <v>40554</v>
      </c>
      <c r="F106" s="15">
        <v>64117</v>
      </c>
      <c r="G106" s="176">
        <f t="shared" si="6"/>
        <v>11.085235131396956</v>
      </c>
      <c r="H106" s="176">
        <f t="shared" si="7"/>
        <v>1.0315496492695797</v>
      </c>
      <c r="I106" s="16">
        <v>6691</v>
      </c>
      <c r="J106" s="178">
        <f t="shared" si="8"/>
        <v>1.1568118948824344</v>
      </c>
      <c r="K106" s="16">
        <v>4651</v>
      </c>
      <c r="L106" s="16">
        <v>12132</v>
      </c>
      <c r="M106" s="16">
        <v>58999</v>
      </c>
      <c r="N106" s="178">
        <f t="shared" si="9"/>
        <v>10.200380359612724</v>
      </c>
      <c r="O106" s="16">
        <v>9982</v>
      </c>
      <c r="P106" s="142" t="s">
        <v>1462</v>
      </c>
      <c r="Q106" s="25">
        <v>1853</v>
      </c>
      <c r="R106" s="16">
        <v>61166</v>
      </c>
      <c r="S106" s="15">
        <v>5784</v>
      </c>
      <c r="T106" s="19">
        <v>62156</v>
      </c>
    </row>
    <row r="107" spans="1:20" x14ac:dyDescent="0.3">
      <c r="A107" s="15" t="s">
        <v>88</v>
      </c>
      <c r="B107" s="15">
        <v>2</v>
      </c>
      <c r="C107" s="19">
        <v>6747</v>
      </c>
      <c r="D107" s="195">
        <f t="shared" si="5"/>
        <v>0.44994998332777592</v>
      </c>
      <c r="E107" s="19">
        <v>8248</v>
      </c>
      <c r="F107" s="19">
        <v>14995</v>
      </c>
      <c r="G107" s="176">
        <f t="shared" si="6"/>
        <v>2.3470026608232901</v>
      </c>
      <c r="H107" s="176">
        <f t="shared" si="7"/>
        <v>0.88242217383628552</v>
      </c>
      <c r="I107" s="15">
        <v>1495</v>
      </c>
      <c r="J107" s="178">
        <f t="shared" si="8"/>
        <v>0.23399593050555642</v>
      </c>
      <c r="K107" s="19">
        <v>430</v>
      </c>
      <c r="L107" s="19">
        <v>2121</v>
      </c>
      <c r="M107" s="16">
        <v>12220</v>
      </c>
      <c r="N107" s="178">
        <f t="shared" si="9"/>
        <v>1.9126623884802003</v>
      </c>
      <c r="O107" s="19">
        <v>2932</v>
      </c>
      <c r="P107" s="142" t="s">
        <v>1462</v>
      </c>
      <c r="Q107" s="19">
        <v>520</v>
      </c>
      <c r="R107" s="19">
        <v>2009</v>
      </c>
      <c r="S107" s="15">
        <v>6389</v>
      </c>
      <c r="T107" s="19">
        <v>16993</v>
      </c>
    </row>
    <row r="108" spans="1:20" x14ac:dyDescent="0.3">
      <c r="A108" s="15" t="s">
        <v>213</v>
      </c>
      <c r="B108" s="15">
        <v>2</v>
      </c>
      <c r="C108" s="16">
        <v>1399</v>
      </c>
      <c r="D108" s="195">
        <f t="shared" si="5"/>
        <v>9.7955468421789663E-2</v>
      </c>
      <c r="E108" s="16">
        <v>12883</v>
      </c>
      <c r="F108" s="16">
        <v>14282</v>
      </c>
      <c r="G108" s="176">
        <f t="shared" si="6"/>
        <v>3.5004901960784314</v>
      </c>
      <c r="H108" s="176">
        <f t="shared" si="7"/>
        <v>0.34712230215827339</v>
      </c>
      <c r="I108" s="16">
        <v>1501</v>
      </c>
      <c r="J108" s="178">
        <f t="shared" si="8"/>
        <v>0.36789215686274512</v>
      </c>
      <c r="K108" s="25">
        <v>1152</v>
      </c>
      <c r="L108" s="25">
        <v>3269</v>
      </c>
      <c r="M108" s="19">
        <v>14282</v>
      </c>
      <c r="N108" s="178">
        <f t="shared" si="9"/>
        <v>3.5004901960784314</v>
      </c>
      <c r="O108" s="16">
        <v>3920</v>
      </c>
      <c r="P108" s="142" t="s">
        <v>1462</v>
      </c>
      <c r="Q108" s="15">
        <v>250</v>
      </c>
      <c r="R108" s="16">
        <v>2637</v>
      </c>
      <c r="S108" s="15">
        <v>4080</v>
      </c>
      <c r="T108" s="25">
        <v>41144</v>
      </c>
    </row>
    <row r="109" spans="1:20" x14ac:dyDescent="0.3">
      <c r="A109" s="15" t="s">
        <v>161</v>
      </c>
      <c r="B109" s="15">
        <v>2</v>
      </c>
      <c r="C109" s="16">
        <v>10521</v>
      </c>
      <c r="D109" s="195">
        <f t="shared" si="5"/>
        <v>0.35207308503162332</v>
      </c>
      <c r="E109" s="16">
        <v>19362</v>
      </c>
      <c r="F109" s="25">
        <v>29883</v>
      </c>
      <c r="G109" s="176">
        <f t="shared" si="6"/>
        <v>5.0265769554247264</v>
      </c>
      <c r="H109" s="176">
        <f t="shared" si="7"/>
        <v>0.69151200999676032</v>
      </c>
      <c r="I109" s="16">
        <v>31062</v>
      </c>
      <c r="J109" s="178">
        <f t="shared" si="8"/>
        <v>5.2248948696383515</v>
      </c>
      <c r="K109" s="19">
        <v>634</v>
      </c>
      <c r="L109" s="19">
        <v>821</v>
      </c>
      <c r="M109" s="16">
        <v>21485</v>
      </c>
      <c r="N109" s="178">
        <f t="shared" si="9"/>
        <v>3.6139613120269134</v>
      </c>
      <c r="O109" s="16">
        <v>4881</v>
      </c>
      <c r="P109" s="142" t="s">
        <v>1462</v>
      </c>
      <c r="Q109" s="15">
        <v>36</v>
      </c>
      <c r="R109" s="16">
        <v>2816</v>
      </c>
      <c r="S109" s="15">
        <v>5945</v>
      </c>
      <c r="T109" s="25">
        <v>43214</v>
      </c>
    </row>
    <row r="110" spans="1:20" x14ac:dyDescent="0.3">
      <c r="A110" s="15" t="s">
        <v>119</v>
      </c>
      <c r="B110" s="15">
        <v>2</v>
      </c>
      <c r="C110" s="16">
        <v>20447</v>
      </c>
      <c r="D110" s="195">
        <f t="shared" si="5"/>
        <v>0.45056301095171986</v>
      </c>
      <c r="E110" s="16">
        <v>24934</v>
      </c>
      <c r="F110" s="16">
        <v>45381</v>
      </c>
      <c r="G110" s="176">
        <f t="shared" si="6"/>
        <v>10.88795585412668</v>
      </c>
      <c r="H110" s="176">
        <f t="shared" si="7"/>
        <v>1.4774865700797657</v>
      </c>
      <c r="I110" s="16">
        <v>6845</v>
      </c>
      <c r="J110" s="178">
        <f t="shared" si="8"/>
        <v>1.642274472168906</v>
      </c>
      <c r="K110" s="16">
        <v>3095</v>
      </c>
      <c r="L110" s="16">
        <v>2564</v>
      </c>
      <c r="M110" s="16">
        <v>16988</v>
      </c>
      <c r="N110" s="178">
        <f t="shared" si="9"/>
        <v>4.0758157389635317</v>
      </c>
      <c r="O110" s="25">
        <v>12284</v>
      </c>
      <c r="P110" s="142" t="s">
        <v>1462</v>
      </c>
      <c r="Q110" s="25">
        <v>1542</v>
      </c>
      <c r="R110" s="16">
        <v>1484</v>
      </c>
      <c r="S110" s="15">
        <v>4168</v>
      </c>
      <c r="T110" s="19">
        <v>30715</v>
      </c>
    </row>
    <row r="111" spans="1:20" x14ac:dyDescent="0.3">
      <c r="A111" s="15" t="s">
        <v>116</v>
      </c>
      <c r="B111" s="15">
        <v>2</v>
      </c>
      <c r="C111" s="25">
        <v>31426</v>
      </c>
      <c r="D111" s="195">
        <f t="shared" si="5"/>
        <v>0.42580347948620673</v>
      </c>
      <c r="E111" s="25">
        <v>42378</v>
      </c>
      <c r="F111" s="25">
        <v>73804</v>
      </c>
      <c r="G111" s="176">
        <f t="shared" si="6"/>
        <v>14.958248885285773</v>
      </c>
      <c r="H111" s="176">
        <f t="shared" si="7"/>
        <v>2.7773011213968539</v>
      </c>
      <c r="I111" s="25">
        <v>1976</v>
      </c>
      <c r="J111" s="178">
        <f t="shared" si="8"/>
        <v>0.40048642075395219</v>
      </c>
      <c r="K111" s="25">
        <v>2931</v>
      </c>
      <c r="L111" s="25">
        <v>2734</v>
      </c>
      <c r="M111" s="25">
        <v>37065</v>
      </c>
      <c r="N111" s="178">
        <f t="shared" si="9"/>
        <v>7.5121605188488045</v>
      </c>
      <c r="O111" s="25">
        <v>8700</v>
      </c>
      <c r="P111" s="142" t="s">
        <v>1462</v>
      </c>
      <c r="Q111" s="15">
        <v>275</v>
      </c>
      <c r="R111" s="16">
        <v>2343</v>
      </c>
      <c r="S111" s="15">
        <v>4934</v>
      </c>
      <c r="T111" s="19">
        <v>26574</v>
      </c>
    </row>
    <row r="112" spans="1:20" x14ac:dyDescent="0.3">
      <c r="A112" s="15" t="s">
        <v>33</v>
      </c>
      <c r="B112" s="15">
        <v>2</v>
      </c>
      <c r="C112" s="25">
        <v>7851</v>
      </c>
      <c r="D112" s="195">
        <f t="shared" si="5"/>
        <v>0.1999796225069411</v>
      </c>
      <c r="E112" s="25">
        <v>31408</v>
      </c>
      <c r="F112" s="25">
        <v>39259</v>
      </c>
      <c r="G112" s="176">
        <f t="shared" si="6"/>
        <v>6.7029195834044737</v>
      </c>
      <c r="H112" s="176">
        <f t="shared" si="7"/>
        <v>1.1698152562574493</v>
      </c>
      <c r="I112" s="16">
        <v>2106</v>
      </c>
      <c r="J112" s="178">
        <f t="shared" si="8"/>
        <v>0.35956974560355132</v>
      </c>
      <c r="K112" s="19">
        <v>741</v>
      </c>
      <c r="L112" s="15">
        <v>847</v>
      </c>
      <c r="M112" s="16">
        <v>31720</v>
      </c>
      <c r="N112" s="178">
        <f t="shared" si="9"/>
        <v>5.4157418473621304</v>
      </c>
      <c r="O112" s="25">
        <v>10324</v>
      </c>
      <c r="P112" s="142" t="s">
        <v>1462</v>
      </c>
      <c r="Q112" s="15">
        <v>850</v>
      </c>
      <c r="R112" s="25">
        <v>3251</v>
      </c>
      <c r="S112" s="15">
        <v>5857</v>
      </c>
      <c r="T112" s="15">
        <v>33560</v>
      </c>
    </row>
    <row r="113" spans="1:20" x14ac:dyDescent="0.3">
      <c r="A113" s="15" t="s">
        <v>14</v>
      </c>
      <c r="B113" s="15">
        <v>2</v>
      </c>
      <c r="C113" s="25">
        <v>1000</v>
      </c>
      <c r="D113" s="195">
        <f t="shared" si="5"/>
        <v>0.1534683855125844</v>
      </c>
      <c r="E113" s="25">
        <v>5516</v>
      </c>
      <c r="F113" s="25">
        <v>6516</v>
      </c>
      <c r="G113" s="176">
        <f t="shared" si="6"/>
        <v>1.5735329630524029</v>
      </c>
      <c r="H113" s="176">
        <f t="shared" si="7"/>
        <v>0.40391767914703697</v>
      </c>
      <c r="I113" s="15">
        <v>320</v>
      </c>
      <c r="J113" s="178">
        <f t="shared" si="8"/>
        <v>7.7276020284955324E-2</v>
      </c>
      <c r="K113" s="15">
        <v>50</v>
      </c>
      <c r="L113" s="15">
        <v>26</v>
      </c>
      <c r="M113" s="25">
        <v>10452</v>
      </c>
      <c r="N113" s="178">
        <f t="shared" si="9"/>
        <v>2.5240280125573533</v>
      </c>
      <c r="O113" s="25">
        <v>4300</v>
      </c>
      <c r="P113" s="142" t="s">
        <v>1462</v>
      </c>
      <c r="Q113" s="15">
        <v>726</v>
      </c>
      <c r="R113" s="25">
        <v>1212</v>
      </c>
      <c r="S113" s="15">
        <v>4141</v>
      </c>
      <c r="T113" s="25">
        <v>16132</v>
      </c>
    </row>
    <row r="114" spans="1:20" x14ac:dyDescent="0.3">
      <c r="A114" s="15" t="s">
        <v>44</v>
      </c>
      <c r="B114" s="15">
        <v>2</v>
      </c>
      <c r="C114" s="16">
        <v>2648</v>
      </c>
      <c r="D114" s="195">
        <f t="shared" si="5"/>
        <v>0.22524668254508337</v>
      </c>
      <c r="E114" s="16">
        <v>9108</v>
      </c>
      <c r="F114" s="16">
        <v>11756</v>
      </c>
      <c r="G114" s="176">
        <f t="shared" si="6"/>
        <v>2.8010483678818203</v>
      </c>
      <c r="H114" s="176">
        <f t="shared" si="7"/>
        <v>0.457431906614786</v>
      </c>
      <c r="I114" s="19">
        <v>968</v>
      </c>
      <c r="J114" s="178">
        <f t="shared" si="8"/>
        <v>0.23064093400047653</v>
      </c>
      <c r="K114" s="19">
        <v>3</v>
      </c>
      <c r="L114" s="19">
        <v>43</v>
      </c>
      <c r="M114" s="16">
        <v>10472</v>
      </c>
      <c r="N114" s="178">
        <f t="shared" si="9"/>
        <v>2.4951155587324281</v>
      </c>
      <c r="O114" s="16">
        <v>3920</v>
      </c>
      <c r="P114" s="142" t="s">
        <v>1462</v>
      </c>
      <c r="Q114" s="25">
        <v>1872</v>
      </c>
      <c r="R114" s="16">
        <v>2679</v>
      </c>
      <c r="S114" s="15">
        <v>4197</v>
      </c>
      <c r="T114" s="25">
        <v>25700</v>
      </c>
    </row>
    <row r="115" spans="1:20" x14ac:dyDescent="0.3">
      <c r="A115" s="15" t="s">
        <v>196</v>
      </c>
      <c r="B115" s="15">
        <v>2</v>
      </c>
      <c r="C115" s="25">
        <v>10276</v>
      </c>
      <c r="D115" s="195">
        <f t="shared" si="5"/>
        <v>0.22464639398377895</v>
      </c>
      <c r="E115" s="25">
        <v>35467</v>
      </c>
      <c r="F115" s="25">
        <v>45743</v>
      </c>
      <c r="G115" s="176">
        <f t="shared" si="6"/>
        <v>9.5556716106120749</v>
      </c>
      <c r="H115" s="176">
        <f t="shared" si="7"/>
        <v>0.94410848073311182</v>
      </c>
      <c r="I115" s="25">
        <v>4319</v>
      </c>
      <c r="J115" s="178">
        <f t="shared" si="8"/>
        <v>0.90223522038855231</v>
      </c>
      <c r="K115" s="25">
        <v>1365</v>
      </c>
      <c r="L115" s="15">
        <v>299</v>
      </c>
      <c r="M115" s="25">
        <v>30120</v>
      </c>
      <c r="N115" s="178">
        <f t="shared" si="9"/>
        <v>6.29204094422394</v>
      </c>
      <c r="O115" s="25">
        <v>4516</v>
      </c>
      <c r="P115" s="142" t="s">
        <v>1462</v>
      </c>
      <c r="Q115" s="15">
        <v>524</v>
      </c>
      <c r="R115" s="25">
        <v>1444</v>
      </c>
      <c r="S115" s="15">
        <v>4787</v>
      </c>
      <c r="T115" s="25">
        <v>48451</v>
      </c>
    </row>
    <row r="116" spans="1:20" x14ac:dyDescent="0.3">
      <c r="A116" s="15" t="s">
        <v>27</v>
      </c>
      <c r="B116" s="15">
        <v>2</v>
      </c>
      <c r="C116" s="25">
        <v>2070</v>
      </c>
      <c r="D116" s="195">
        <f t="shared" si="5"/>
        <v>0.18518518518518517</v>
      </c>
      <c r="E116" s="25">
        <v>9108</v>
      </c>
      <c r="F116" s="25">
        <v>11178</v>
      </c>
      <c r="G116" s="176">
        <f t="shared" si="6"/>
        <v>2.25</v>
      </c>
      <c r="H116" s="176">
        <f t="shared" si="7"/>
        <v>0.6921362229102167</v>
      </c>
      <c r="I116" s="25">
        <v>5950</v>
      </c>
      <c r="J116" s="178">
        <f t="shared" si="8"/>
        <v>1.1976650563607085</v>
      </c>
      <c r="K116" s="15">
        <v>2</v>
      </c>
      <c r="L116" s="15">
        <v>0</v>
      </c>
      <c r="M116" s="25">
        <v>10210</v>
      </c>
      <c r="N116" s="178">
        <f t="shared" si="9"/>
        <v>2.0551529790660226</v>
      </c>
      <c r="O116" s="25">
        <v>3671</v>
      </c>
      <c r="P116" s="142" t="s">
        <v>1462</v>
      </c>
      <c r="Q116" s="15">
        <v>525</v>
      </c>
      <c r="R116" s="25">
        <v>2409</v>
      </c>
      <c r="S116" s="15">
        <v>4968</v>
      </c>
      <c r="T116" s="15">
        <v>16150</v>
      </c>
    </row>
    <row r="117" spans="1:20" x14ac:dyDescent="0.3">
      <c r="A117" s="15" t="s">
        <v>121</v>
      </c>
      <c r="B117" s="15">
        <v>2</v>
      </c>
      <c r="C117" s="25">
        <v>11893</v>
      </c>
      <c r="D117" s="195">
        <f t="shared" si="5"/>
        <v>0.5194810867476195</v>
      </c>
      <c r="E117" s="25">
        <v>11001</v>
      </c>
      <c r="F117" s="25">
        <v>22894</v>
      </c>
      <c r="G117" s="176">
        <f t="shared" si="6"/>
        <v>5.582540843696659</v>
      </c>
      <c r="H117" s="176">
        <f t="shared" si="7"/>
        <v>0.66319052171142201</v>
      </c>
      <c r="I117" s="25">
        <v>2063</v>
      </c>
      <c r="J117" s="178">
        <f t="shared" si="8"/>
        <v>0.5030480370641307</v>
      </c>
      <c r="K117" s="15">
        <v>0</v>
      </c>
      <c r="L117" s="25">
        <v>1543</v>
      </c>
      <c r="M117" s="16">
        <v>23681</v>
      </c>
      <c r="N117" s="178">
        <f t="shared" si="9"/>
        <v>5.7744452572543281</v>
      </c>
      <c r="O117" s="25">
        <v>6240</v>
      </c>
      <c r="P117" s="142" t="s">
        <v>1462</v>
      </c>
      <c r="Q117" s="25">
        <v>2184</v>
      </c>
      <c r="R117" s="25">
        <v>3213</v>
      </c>
      <c r="S117" s="15">
        <v>4101</v>
      </c>
      <c r="T117" s="15">
        <v>34521</v>
      </c>
    </row>
    <row r="118" spans="1:20" x14ac:dyDescent="0.3">
      <c r="A118" s="15" t="s">
        <v>143</v>
      </c>
      <c r="B118" s="15">
        <v>2</v>
      </c>
      <c r="C118" s="25">
        <v>8709</v>
      </c>
      <c r="D118" s="195">
        <f t="shared" si="5"/>
        <v>0.21558531574126791</v>
      </c>
      <c r="E118" s="25">
        <v>31688</v>
      </c>
      <c r="F118" s="25">
        <v>40397</v>
      </c>
      <c r="G118" s="176">
        <f t="shared" si="6"/>
        <v>7.7078801755390192</v>
      </c>
      <c r="H118" s="176">
        <f t="shared" si="7"/>
        <v>1.726515086759552</v>
      </c>
      <c r="I118" s="16">
        <v>6500</v>
      </c>
      <c r="J118" s="178">
        <f t="shared" si="8"/>
        <v>1.2402213318069071</v>
      </c>
      <c r="K118" s="25">
        <v>1350</v>
      </c>
      <c r="L118" s="25">
        <v>1955</v>
      </c>
      <c r="M118" s="16">
        <v>27000</v>
      </c>
      <c r="N118" s="178">
        <f t="shared" si="9"/>
        <v>5.1516886090440757</v>
      </c>
      <c r="O118" s="25">
        <v>13214</v>
      </c>
      <c r="P118" s="142" t="s">
        <v>1462</v>
      </c>
      <c r="Q118" s="15">
        <v>133</v>
      </c>
      <c r="R118" s="25">
        <v>3256</v>
      </c>
      <c r="S118" s="15">
        <v>5241</v>
      </c>
      <c r="T118" s="16">
        <v>23398</v>
      </c>
    </row>
    <row r="119" spans="1:20" x14ac:dyDescent="0.3">
      <c r="A119" s="15" t="s">
        <v>46</v>
      </c>
      <c r="B119" s="15">
        <v>2</v>
      </c>
      <c r="C119" s="16">
        <v>12027</v>
      </c>
      <c r="D119" s="195">
        <f t="shared" si="5"/>
        <v>0.27147758566204688</v>
      </c>
      <c r="E119" s="16">
        <v>32275</v>
      </c>
      <c r="F119" s="25">
        <v>44302</v>
      </c>
      <c r="G119" s="176">
        <f t="shared" si="6"/>
        <v>8.5856589147286826</v>
      </c>
      <c r="H119" s="176">
        <f t="shared" si="7"/>
        <v>1.591822068915957</v>
      </c>
      <c r="I119" s="15">
        <v>780</v>
      </c>
      <c r="J119" s="178">
        <f t="shared" si="8"/>
        <v>0.15116279069767441</v>
      </c>
      <c r="K119" s="25">
        <v>5378</v>
      </c>
      <c r="L119" s="16">
        <v>2004</v>
      </c>
      <c r="M119" s="25">
        <v>15164</v>
      </c>
      <c r="N119" s="178">
        <f t="shared" si="9"/>
        <v>2.9387596899224806</v>
      </c>
      <c r="O119" s="16">
        <v>7600</v>
      </c>
      <c r="P119" s="142" t="s">
        <v>1462</v>
      </c>
      <c r="Q119" s="15">
        <v>0</v>
      </c>
      <c r="R119" s="16">
        <v>2947</v>
      </c>
      <c r="S119" s="15">
        <v>5160</v>
      </c>
      <c r="T119" s="15">
        <v>27831</v>
      </c>
    </row>
    <row r="120" spans="1:20" x14ac:dyDescent="0.3">
      <c r="A120" s="15" t="s">
        <v>176</v>
      </c>
      <c r="B120" s="15">
        <v>2</v>
      </c>
      <c r="C120" s="16">
        <v>29308</v>
      </c>
      <c r="D120" s="195">
        <f t="shared" si="5"/>
        <v>0.48155633328404068</v>
      </c>
      <c r="E120" s="16">
        <v>31553</v>
      </c>
      <c r="F120" s="16">
        <v>60861</v>
      </c>
      <c r="G120" s="176">
        <f t="shared" si="6"/>
        <v>10.419619928094505</v>
      </c>
      <c r="H120" s="176">
        <f t="shared" si="7"/>
        <v>3.1764613778705635</v>
      </c>
      <c r="I120" s="16">
        <v>2248</v>
      </c>
      <c r="J120" s="178">
        <f t="shared" si="8"/>
        <v>0.38486560520458823</v>
      </c>
      <c r="K120" s="19">
        <v>54</v>
      </c>
      <c r="L120" s="19">
        <v>835</v>
      </c>
      <c r="M120" s="16">
        <v>51466</v>
      </c>
      <c r="N120" s="178">
        <f t="shared" si="9"/>
        <v>8.8111624721794222</v>
      </c>
      <c r="O120" s="16">
        <v>2214</v>
      </c>
      <c r="P120" s="142" t="s">
        <v>1462</v>
      </c>
      <c r="Q120" s="19">
        <v>55</v>
      </c>
      <c r="R120" s="16">
        <v>4056</v>
      </c>
      <c r="S120" s="15">
        <v>5841</v>
      </c>
      <c r="T120" s="25">
        <v>19160</v>
      </c>
    </row>
    <row r="121" spans="1:20" x14ac:dyDescent="0.3">
      <c r="A121" s="15" t="s">
        <v>38</v>
      </c>
      <c r="B121" s="15">
        <v>2</v>
      </c>
      <c r="C121" s="16">
        <v>3358</v>
      </c>
      <c r="D121" s="195">
        <f t="shared" si="5"/>
        <v>0.28938297138917612</v>
      </c>
      <c r="E121" s="16">
        <v>8246</v>
      </c>
      <c r="F121" s="16">
        <v>11604</v>
      </c>
      <c r="G121" s="176">
        <f t="shared" si="6"/>
        <v>2.4532769556025369</v>
      </c>
      <c r="H121" s="176">
        <f t="shared" si="7"/>
        <v>0.3386150748489889</v>
      </c>
      <c r="I121" s="16">
        <v>2093</v>
      </c>
      <c r="J121" s="178">
        <f t="shared" si="8"/>
        <v>0.44249471458773787</v>
      </c>
      <c r="K121" s="19">
        <v>0</v>
      </c>
      <c r="L121" s="19">
        <v>616</v>
      </c>
      <c r="M121" s="16">
        <v>12052</v>
      </c>
      <c r="N121" s="178">
        <f t="shared" si="9"/>
        <v>2.5479915433403804</v>
      </c>
      <c r="O121" s="16">
        <v>2498</v>
      </c>
      <c r="P121" s="142" t="s">
        <v>1462</v>
      </c>
      <c r="Q121" s="19">
        <v>0</v>
      </c>
      <c r="R121" s="16">
        <v>2773</v>
      </c>
      <c r="S121" s="15">
        <v>4730</v>
      </c>
      <c r="T121" s="25">
        <v>34269</v>
      </c>
    </row>
    <row r="122" spans="1:20" x14ac:dyDescent="0.3">
      <c r="A122" s="15" t="s">
        <v>134</v>
      </c>
      <c r="B122" s="15">
        <v>2</v>
      </c>
      <c r="C122" s="16">
        <v>7352</v>
      </c>
      <c r="D122" s="195">
        <f t="shared" si="5"/>
        <v>0.27317653178761192</v>
      </c>
      <c r="E122" s="16">
        <v>19561</v>
      </c>
      <c r="F122" s="25">
        <v>26913</v>
      </c>
      <c r="G122" s="176">
        <f t="shared" si="6"/>
        <v>5.3061908517350158</v>
      </c>
      <c r="H122" s="176">
        <f t="shared" si="7"/>
        <v>1.3121252011115987</v>
      </c>
      <c r="I122" s="19">
        <v>383</v>
      </c>
      <c r="J122" s="178">
        <f t="shared" si="8"/>
        <v>7.5512618296529971E-2</v>
      </c>
      <c r="K122" s="19">
        <v>810</v>
      </c>
      <c r="L122" s="16">
        <v>2406</v>
      </c>
      <c r="M122" s="16">
        <v>15409</v>
      </c>
      <c r="N122" s="178">
        <f t="shared" si="9"/>
        <v>3.038052050473186</v>
      </c>
      <c r="O122" s="16">
        <v>7397</v>
      </c>
      <c r="P122" s="142" t="s">
        <v>1462</v>
      </c>
      <c r="Q122" s="25">
        <v>1062</v>
      </c>
      <c r="R122" s="19">
        <v>4830</v>
      </c>
      <c r="S122" s="15">
        <v>5072</v>
      </c>
      <c r="T122" s="15">
        <v>20511</v>
      </c>
    </row>
    <row r="123" spans="1:20" x14ac:dyDescent="0.3">
      <c r="A123" s="15" t="s">
        <v>22</v>
      </c>
      <c r="B123" s="15">
        <v>2</v>
      </c>
      <c r="C123" s="16">
        <v>11398</v>
      </c>
      <c r="D123" s="195">
        <f t="shared" si="5"/>
        <v>0.23949403261052277</v>
      </c>
      <c r="E123" s="16">
        <v>36194</v>
      </c>
      <c r="F123" s="16">
        <v>47592</v>
      </c>
      <c r="G123" s="176">
        <f t="shared" si="6"/>
        <v>7.5339559917682442</v>
      </c>
      <c r="H123" s="176">
        <f t="shared" si="7"/>
        <v>1.885130317674087</v>
      </c>
      <c r="I123" s="19">
        <v>644</v>
      </c>
      <c r="J123" s="178">
        <f t="shared" si="8"/>
        <v>0.10194712680069654</v>
      </c>
      <c r="K123" s="19">
        <v>34</v>
      </c>
      <c r="L123" s="16">
        <v>1422</v>
      </c>
      <c r="M123" s="16">
        <v>28476</v>
      </c>
      <c r="N123" s="178">
        <f t="shared" si="9"/>
        <v>4.5078359981003642</v>
      </c>
      <c r="O123" s="16">
        <v>2584</v>
      </c>
      <c r="P123" s="142" t="s">
        <v>1462</v>
      </c>
      <c r="Q123" s="19">
        <v>350</v>
      </c>
      <c r="R123" s="25">
        <v>6824</v>
      </c>
      <c r="S123" s="15">
        <v>6317</v>
      </c>
      <c r="T123" s="25">
        <v>25246</v>
      </c>
    </row>
    <row r="124" spans="1:20" x14ac:dyDescent="0.3">
      <c r="A124" s="15" t="s">
        <v>252</v>
      </c>
      <c r="B124" s="15">
        <v>2</v>
      </c>
      <c r="C124" s="16">
        <v>22846</v>
      </c>
      <c r="D124" s="195">
        <f t="shared" si="5"/>
        <v>0.23237080057365461</v>
      </c>
      <c r="E124" s="19">
        <v>75471</v>
      </c>
      <c r="F124" s="19">
        <v>98317</v>
      </c>
      <c r="G124" s="176">
        <f t="shared" si="6"/>
        <v>16.895858394913216</v>
      </c>
      <c r="H124" s="176">
        <f t="shared" si="7"/>
        <v>2.1820582817320284</v>
      </c>
      <c r="I124" s="16">
        <v>4400</v>
      </c>
      <c r="J124" s="178">
        <f t="shared" si="8"/>
        <v>0.75614366729678639</v>
      </c>
      <c r="K124" s="19">
        <v>0</v>
      </c>
      <c r="L124" s="16">
        <v>1637</v>
      </c>
      <c r="M124" s="16">
        <v>71274</v>
      </c>
      <c r="N124" s="178">
        <f t="shared" si="9"/>
        <v>12.24849630520708</v>
      </c>
      <c r="O124" s="16">
        <v>11488</v>
      </c>
      <c r="P124" s="142" t="s">
        <v>1462</v>
      </c>
      <c r="Q124" s="19">
        <v>700</v>
      </c>
      <c r="R124" s="16">
        <v>6633</v>
      </c>
      <c r="S124" s="15">
        <v>5819</v>
      </c>
      <c r="T124" s="19">
        <v>45057</v>
      </c>
    </row>
    <row r="125" spans="1:20" x14ac:dyDescent="0.3">
      <c r="A125" s="15" t="s">
        <v>233</v>
      </c>
      <c r="B125" s="15">
        <v>2</v>
      </c>
      <c r="C125" s="19">
        <v>13962</v>
      </c>
      <c r="D125" s="195">
        <f t="shared" si="5"/>
        <v>0.35822963438101346</v>
      </c>
      <c r="E125" s="19">
        <v>25013</v>
      </c>
      <c r="F125" s="19">
        <v>38975</v>
      </c>
      <c r="G125" s="176">
        <f t="shared" si="6"/>
        <v>5.7031021363769385</v>
      </c>
      <c r="H125" s="176">
        <f t="shared" si="7"/>
        <v>1.3375544802498369</v>
      </c>
      <c r="I125" s="19">
        <v>755</v>
      </c>
      <c r="J125" s="178">
        <f t="shared" si="8"/>
        <v>0.11047702663154814</v>
      </c>
      <c r="K125" s="19">
        <v>4395</v>
      </c>
      <c r="L125" s="19">
        <v>3282</v>
      </c>
      <c r="M125" s="19">
        <v>33508</v>
      </c>
      <c r="N125" s="178">
        <f t="shared" si="9"/>
        <v>4.9031314018144574</v>
      </c>
      <c r="O125" s="19">
        <v>8096</v>
      </c>
      <c r="P125" s="142" t="s">
        <v>1462</v>
      </c>
      <c r="Q125" s="19">
        <v>0</v>
      </c>
      <c r="R125" s="19">
        <v>2129</v>
      </c>
      <c r="S125" s="15">
        <v>6834</v>
      </c>
      <c r="T125" s="19">
        <v>29139</v>
      </c>
    </row>
    <row r="126" spans="1:20" x14ac:dyDescent="0.3">
      <c r="A126" s="15" t="s">
        <v>137</v>
      </c>
      <c r="B126" s="15">
        <v>2</v>
      </c>
      <c r="C126" s="16">
        <v>24165</v>
      </c>
      <c r="D126" s="195">
        <f t="shared" si="5"/>
        <v>0.4158134732857266</v>
      </c>
      <c r="E126" s="16">
        <v>33950</v>
      </c>
      <c r="F126" s="16">
        <v>58115</v>
      </c>
      <c r="G126" s="176">
        <f t="shared" si="6"/>
        <v>9.4128603822481374</v>
      </c>
      <c r="H126" s="176">
        <f t="shared" si="7"/>
        <v>1.4935365320860425</v>
      </c>
      <c r="I126" s="25">
        <v>2068</v>
      </c>
      <c r="J126" s="178">
        <f t="shared" si="8"/>
        <v>0.33495302883057987</v>
      </c>
      <c r="K126" s="19">
        <v>520</v>
      </c>
      <c r="L126" s="16">
        <v>2132</v>
      </c>
      <c r="M126" s="16">
        <v>40598</v>
      </c>
      <c r="N126" s="178">
        <f t="shared" si="9"/>
        <v>6.5756397797214126</v>
      </c>
      <c r="O126" s="16">
        <v>7376</v>
      </c>
      <c r="P126" s="142" t="s">
        <v>1462</v>
      </c>
      <c r="Q126" s="16">
        <v>2198</v>
      </c>
      <c r="R126" s="16">
        <v>2536</v>
      </c>
      <c r="S126" s="15">
        <v>6174</v>
      </c>
      <c r="T126" s="16">
        <v>38911</v>
      </c>
    </row>
    <row r="127" spans="1:20" x14ac:dyDescent="0.3">
      <c r="A127" s="15" t="s">
        <v>141</v>
      </c>
      <c r="B127" s="15">
        <v>2</v>
      </c>
      <c r="C127" s="25">
        <v>13474</v>
      </c>
      <c r="D127" s="195">
        <f t="shared" si="5"/>
        <v>0.33913065364576778</v>
      </c>
      <c r="E127" s="25">
        <v>26257</v>
      </c>
      <c r="F127" s="25">
        <v>39731</v>
      </c>
      <c r="G127" s="176">
        <f t="shared" si="6"/>
        <v>6.1522143078352434</v>
      </c>
      <c r="H127" s="176">
        <f t="shared" si="7"/>
        <v>1.5516285245645551</v>
      </c>
      <c r="I127" s="25">
        <v>5284</v>
      </c>
      <c r="J127" s="178">
        <f t="shared" si="8"/>
        <v>0.81820997212759372</v>
      </c>
      <c r="K127" s="15">
        <v>367</v>
      </c>
      <c r="L127" s="25">
        <v>3672</v>
      </c>
      <c r="M127" s="25">
        <v>25423</v>
      </c>
      <c r="N127" s="178">
        <f t="shared" si="9"/>
        <v>3.9366676989780118</v>
      </c>
      <c r="O127" s="25">
        <v>5380</v>
      </c>
      <c r="P127" s="142" t="s">
        <v>1462</v>
      </c>
      <c r="Q127" s="15">
        <v>275</v>
      </c>
      <c r="R127" s="25">
        <v>3745</v>
      </c>
      <c r="S127" s="15">
        <v>6458</v>
      </c>
      <c r="T127" s="25">
        <v>25606</v>
      </c>
    </row>
    <row r="128" spans="1:20" x14ac:dyDescent="0.3">
      <c r="A128" s="15" t="s">
        <v>125</v>
      </c>
      <c r="B128" s="15">
        <v>2</v>
      </c>
      <c r="C128" s="16">
        <v>9545</v>
      </c>
      <c r="D128" s="195">
        <f t="shared" si="5"/>
        <v>0.11453770924581508</v>
      </c>
      <c r="E128" s="16">
        <v>73790</v>
      </c>
      <c r="F128" s="15">
        <v>83335</v>
      </c>
      <c r="G128" s="176">
        <f t="shared" si="6"/>
        <v>14.934587813620071</v>
      </c>
      <c r="H128" s="176">
        <f t="shared" si="7"/>
        <v>3.0596247751220766</v>
      </c>
      <c r="I128" s="16">
        <v>3310</v>
      </c>
      <c r="J128" s="178">
        <f t="shared" si="8"/>
        <v>0.59318996415770608</v>
      </c>
      <c r="K128" s="19">
        <v>475</v>
      </c>
      <c r="L128" s="19">
        <v>920</v>
      </c>
      <c r="M128" s="16">
        <v>48150</v>
      </c>
      <c r="N128" s="178">
        <f t="shared" si="9"/>
        <v>8.629032258064516</v>
      </c>
      <c r="O128" s="16">
        <v>8750</v>
      </c>
      <c r="P128" s="142" t="s">
        <v>1462</v>
      </c>
      <c r="Q128" s="16">
        <v>1300</v>
      </c>
      <c r="R128" s="16">
        <v>2606</v>
      </c>
      <c r="S128" s="15">
        <v>5580</v>
      </c>
      <c r="T128" s="15">
        <v>27237</v>
      </c>
    </row>
    <row r="129" spans="1:20" x14ac:dyDescent="0.3">
      <c r="A129" s="15" t="s">
        <v>262</v>
      </c>
      <c r="B129" s="15">
        <v>2</v>
      </c>
      <c r="C129" s="19">
        <v>17746</v>
      </c>
      <c r="D129" s="195">
        <f t="shared" si="5"/>
        <v>0.36501635230474938</v>
      </c>
      <c r="E129" s="19">
        <v>30871</v>
      </c>
      <c r="F129" s="19">
        <v>48617</v>
      </c>
      <c r="G129" s="176">
        <f t="shared" si="6"/>
        <v>8.9484630958954536</v>
      </c>
      <c r="H129" s="176">
        <f t="shared" si="7"/>
        <v>1.3720050797234373</v>
      </c>
      <c r="I129" s="19">
        <v>4371</v>
      </c>
      <c r="J129" s="178">
        <f t="shared" si="8"/>
        <v>0.804527885146328</v>
      </c>
      <c r="K129" s="19">
        <v>6277</v>
      </c>
      <c r="L129" s="19">
        <v>2821</v>
      </c>
      <c r="M129" s="16">
        <v>30201</v>
      </c>
      <c r="N129" s="178">
        <f t="shared" si="9"/>
        <v>5.5588072887907236</v>
      </c>
      <c r="O129" s="19">
        <v>4632</v>
      </c>
      <c r="P129" s="142" t="s">
        <v>1462</v>
      </c>
      <c r="Q129" s="15">
        <v>1424</v>
      </c>
      <c r="R129" s="19">
        <v>60239</v>
      </c>
      <c r="S129" s="15">
        <v>5433</v>
      </c>
      <c r="T129" s="25">
        <v>35435</v>
      </c>
    </row>
    <row r="130" spans="1:20" x14ac:dyDescent="0.3">
      <c r="A130" s="15" t="s">
        <v>12</v>
      </c>
      <c r="B130" s="15">
        <v>2</v>
      </c>
      <c r="C130" s="19">
        <v>2576</v>
      </c>
      <c r="D130" s="195">
        <f t="shared" si="5"/>
        <v>0.17062992647545869</v>
      </c>
      <c r="E130" s="19">
        <v>12521</v>
      </c>
      <c r="F130" s="19">
        <v>15097</v>
      </c>
      <c r="G130" s="176">
        <f t="shared" si="6"/>
        <v>3.5306361085126285</v>
      </c>
      <c r="H130" s="176">
        <f t="shared" si="7"/>
        <v>0.65713415164969091</v>
      </c>
      <c r="I130" s="19">
        <v>2014</v>
      </c>
      <c r="J130" s="178">
        <f t="shared" si="8"/>
        <v>0.47100093545369504</v>
      </c>
      <c r="K130" s="19">
        <v>108</v>
      </c>
      <c r="L130" s="19">
        <v>703</v>
      </c>
      <c r="M130" s="19">
        <v>6426</v>
      </c>
      <c r="N130" s="178">
        <f t="shared" si="9"/>
        <v>1.5028063610851263</v>
      </c>
      <c r="O130" s="19">
        <v>3043</v>
      </c>
      <c r="P130" s="142" t="s">
        <v>1462</v>
      </c>
      <c r="Q130" s="19">
        <v>50</v>
      </c>
      <c r="R130" s="19">
        <v>1225</v>
      </c>
      <c r="S130" s="15">
        <v>4276</v>
      </c>
      <c r="T130" s="19">
        <v>22974</v>
      </c>
    </row>
    <row r="131" spans="1:20" x14ac:dyDescent="0.3">
      <c r="A131" s="15" t="s">
        <v>103</v>
      </c>
      <c r="B131" s="15">
        <v>2</v>
      </c>
      <c r="C131" s="16">
        <v>2900</v>
      </c>
      <c r="D131" s="195">
        <f t="shared" si="5"/>
        <v>0.12133891213389121</v>
      </c>
      <c r="E131" s="16">
        <v>21000</v>
      </c>
      <c r="F131" s="16">
        <v>23900</v>
      </c>
      <c r="G131" s="176">
        <f t="shared" si="6"/>
        <v>4.7486588515795747</v>
      </c>
      <c r="H131" s="176">
        <f t="shared" si="7"/>
        <v>1.4406268836648584</v>
      </c>
      <c r="I131" s="19">
        <v>85</v>
      </c>
      <c r="J131" s="178">
        <f t="shared" si="8"/>
        <v>1.6888535664613551E-2</v>
      </c>
      <c r="K131" s="19">
        <v>200</v>
      </c>
      <c r="L131" s="16">
        <v>2750</v>
      </c>
      <c r="M131" s="19">
        <v>32000</v>
      </c>
      <c r="N131" s="178">
        <f t="shared" si="9"/>
        <v>6.3580369560898076</v>
      </c>
      <c r="O131" s="16">
        <v>3000</v>
      </c>
      <c r="P131" s="142" t="s">
        <v>1462</v>
      </c>
      <c r="Q131" s="15">
        <v>500</v>
      </c>
      <c r="R131" s="16">
        <v>1500</v>
      </c>
      <c r="S131" s="15">
        <v>5033</v>
      </c>
      <c r="T131" s="15">
        <v>16590</v>
      </c>
    </row>
    <row r="132" spans="1:20" x14ac:dyDescent="0.3">
      <c r="A132" s="15" t="s">
        <v>84</v>
      </c>
      <c r="B132" s="15">
        <v>2</v>
      </c>
      <c r="C132" s="16">
        <v>11458</v>
      </c>
      <c r="D132" s="195">
        <f t="shared" ref="D132:D195" si="11">C132/F132</f>
        <v>0.57393307954317774</v>
      </c>
      <c r="E132" s="16">
        <v>8506</v>
      </c>
      <c r="F132" s="19">
        <v>19964</v>
      </c>
      <c r="G132" s="176">
        <f t="shared" si="6"/>
        <v>3.6881581378163681</v>
      </c>
      <c r="H132" s="176">
        <f t="shared" si="7"/>
        <v>0.84596804949362259</v>
      </c>
      <c r="I132" s="16">
        <v>2104</v>
      </c>
      <c r="J132" s="178">
        <f t="shared" si="8"/>
        <v>0.38869388509144653</v>
      </c>
      <c r="K132" s="15">
        <v>54</v>
      </c>
      <c r="L132" s="25">
        <v>1271</v>
      </c>
      <c r="M132" s="16">
        <v>11217</v>
      </c>
      <c r="N132" s="178">
        <f t="shared" si="9"/>
        <v>2.0722335119157584</v>
      </c>
      <c r="O132" s="16">
        <v>1673</v>
      </c>
      <c r="P132" s="142" t="s">
        <v>1462</v>
      </c>
      <c r="Q132" s="15">
        <v>120</v>
      </c>
      <c r="R132" s="25">
        <v>2609</v>
      </c>
      <c r="S132" s="15">
        <v>5413</v>
      </c>
      <c r="T132" s="25">
        <v>23599</v>
      </c>
    </row>
    <row r="133" spans="1:20" x14ac:dyDescent="0.3">
      <c r="A133" s="15" t="s">
        <v>98</v>
      </c>
      <c r="B133" s="15">
        <v>2</v>
      </c>
      <c r="C133" s="16">
        <v>7666</v>
      </c>
      <c r="D133" s="195">
        <f t="shared" si="11"/>
        <v>0.34913694949218926</v>
      </c>
      <c r="E133" s="16">
        <v>14291</v>
      </c>
      <c r="F133" s="16">
        <v>21957</v>
      </c>
      <c r="G133" s="176">
        <f t="shared" si="6"/>
        <v>3.2068059003943334</v>
      </c>
      <c r="H133" s="176">
        <f t="shared" si="7"/>
        <v>0.77939088456623595</v>
      </c>
      <c r="I133" s="19">
        <v>900</v>
      </c>
      <c r="J133" s="178">
        <f t="shared" si="8"/>
        <v>0.13144442821673727</v>
      </c>
      <c r="K133" s="15">
        <v>160</v>
      </c>
      <c r="L133" s="25">
        <v>2134</v>
      </c>
      <c r="M133" s="16">
        <v>15126</v>
      </c>
      <c r="N133" s="178">
        <f t="shared" si="9"/>
        <v>2.2091426902292977</v>
      </c>
      <c r="O133" s="19">
        <v>4683</v>
      </c>
      <c r="P133" s="142" t="s">
        <v>1462</v>
      </c>
      <c r="Q133" s="15">
        <v>326</v>
      </c>
      <c r="R133" s="16">
        <v>1522</v>
      </c>
      <c r="S133" s="15">
        <v>6847</v>
      </c>
      <c r="T133" s="25">
        <v>28172</v>
      </c>
    </row>
    <row r="134" spans="1:20" x14ac:dyDescent="0.3">
      <c r="A134" s="15" t="s">
        <v>214</v>
      </c>
      <c r="B134" s="15">
        <v>2</v>
      </c>
      <c r="C134" s="19">
        <v>18699</v>
      </c>
      <c r="D134" s="195">
        <f t="shared" si="11"/>
        <v>0.32024319232745335</v>
      </c>
      <c r="E134" s="19">
        <v>39691</v>
      </c>
      <c r="F134" s="19">
        <v>58390</v>
      </c>
      <c r="G134" s="176">
        <f t="shared" si="6"/>
        <v>9.3573717948717956</v>
      </c>
      <c r="H134" s="176">
        <f t="shared" si="7"/>
        <v>1.9919489646232047</v>
      </c>
      <c r="I134" s="19">
        <v>624</v>
      </c>
      <c r="J134" s="178">
        <f t="shared" si="8"/>
        <v>0.1</v>
      </c>
      <c r="K134" s="15">
        <v>2736</v>
      </c>
      <c r="L134" s="15">
        <v>2871</v>
      </c>
      <c r="M134" s="19">
        <v>19032</v>
      </c>
      <c r="N134" s="178">
        <f t="shared" si="9"/>
        <v>3.05</v>
      </c>
      <c r="O134" s="19">
        <v>4538</v>
      </c>
      <c r="P134" s="142" t="s">
        <v>1462</v>
      </c>
      <c r="Q134" s="15">
        <v>520</v>
      </c>
      <c r="R134" s="19">
        <v>4269</v>
      </c>
      <c r="S134" s="15">
        <v>6240</v>
      </c>
      <c r="T134" s="19">
        <v>29313</v>
      </c>
    </row>
    <row r="135" spans="1:20" x14ac:dyDescent="0.3">
      <c r="A135" s="15" t="s">
        <v>75</v>
      </c>
      <c r="B135" s="15">
        <v>2</v>
      </c>
      <c r="C135" s="19">
        <v>3722</v>
      </c>
      <c r="D135" s="195">
        <f t="shared" si="11"/>
        <v>0.36322826193032109</v>
      </c>
      <c r="E135" s="19">
        <v>6525</v>
      </c>
      <c r="F135" s="19">
        <v>10247</v>
      </c>
      <c r="G135" s="176">
        <f t="shared" ref="G135:G201" si="12">F135/S135</f>
        <v>2.4931873479318734</v>
      </c>
      <c r="H135" s="176">
        <f t="shared" ref="H135:H201" si="13">F135/T135</f>
        <v>0.94669253510716922</v>
      </c>
      <c r="I135" s="15">
        <v>1221</v>
      </c>
      <c r="J135" s="178">
        <f t="shared" ref="J135:J201" si="14">I135/S135</f>
        <v>0.29708029197080293</v>
      </c>
      <c r="K135" s="15">
        <v>681</v>
      </c>
      <c r="L135" s="15">
        <v>4123</v>
      </c>
      <c r="M135" s="19">
        <v>17224</v>
      </c>
      <c r="N135" s="178">
        <f t="shared" ref="N135:N201" si="15">M135/S135</f>
        <v>4.1907542579075425</v>
      </c>
      <c r="O135" s="19">
        <v>2968</v>
      </c>
      <c r="P135" s="142" t="s">
        <v>1462</v>
      </c>
      <c r="Q135" s="15">
        <v>0</v>
      </c>
      <c r="R135" s="19">
        <v>1269</v>
      </c>
      <c r="S135" s="15">
        <v>4110</v>
      </c>
      <c r="T135" s="15">
        <v>10824</v>
      </c>
    </row>
    <row r="136" spans="1:20" x14ac:dyDescent="0.3">
      <c r="A136" s="15" t="s">
        <v>99</v>
      </c>
      <c r="B136" s="15">
        <v>2</v>
      </c>
      <c r="C136" s="19">
        <v>18200</v>
      </c>
      <c r="D136" s="195">
        <f t="shared" si="11"/>
        <v>0.47856955035498289</v>
      </c>
      <c r="E136" s="19">
        <v>19830</v>
      </c>
      <c r="F136" s="19">
        <v>38030</v>
      </c>
      <c r="G136" s="176">
        <f t="shared" si="12"/>
        <v>6.8857504979177984</v>
      </c>
      <c r="H136" s="176">
        <f t="shared" si="13"/>
        <v>1.4629173719033697</v>
      </c>
      <c r="I136" s="15">
        <v>3210</v>
      </c>
      <c r="J136" s="178">
        <f t="shared" si="14"/>
        <v>0.58120586637696903</v>
      </c>
      <c r="K136" s="16">
        <v>2850</v>
      </c>
      <c r="L136" s="15">
        <v>2200</v>
      </c>
      <c r="M136" s="25">
        <v>30343</v>
      </c>
      <c r="N136" s="178">
        <f t="shared" si="15"/>
        <v>5.4939344559116421</v>
      </c>
      <c r="O136" s="19">
        <v>3005</v>
      </c>
      <c r="P136" s="142" t="s">
        <v>1462</v>
      </c>
      <c r="Q136" s="15">
        <v>250</v>
      </c>
      <c r="R136" s="16">
        <v>3045</v>
      </c>
      <c r="S136" s="15">
        <v>5523</v>
      </c>
      <c r="T136" s="15">
        <v>25996</v>
      </c>
    </row>
    <row r="137" spans="1:20" x14ac:dyDescent="0.3">
      <c r="A137" s="15" t="s">
        <v>86</v>
      </c>
      <c r="B137" s="15">
        <v>2</v>
      </c>
      <c r="C137" s="16">
        <v>12707</v>
      </c>
      <c r="D137" s="195">
        <f t="shared" si="11"/>
        <v>0.36128170135334925</v>
      </c>
      <c r="E137" s="16">
        <v>22465</v>
      </c>
      <c r="F137" s="19">
        <v>35172</v>
      </c>
      <c r="G137" s="176">
        <f t="shared" si="12"/>
        <v>7.5492594977462977</v>
      </c>
      <c r="H137" s="176">
        <f t="shared" si="13"/>
        <v>1.1576591402804293</v>
      </c>
      <c r="I137" s="25">
        <v>3126</v>
      </c>
      <c r="J137" s="178">
        <f t="shared" si="14"/>
        <v>0.67095943335479713</v>
      </c>
      <c r="K137" s="25">
        <v>7378</v>
      </c>
      <c r="L137" s="25">
        <v>4699</v>
      </c>
      <c r="M137" s="16">
        <v>34879</v>
      </c>
      <c r="N137" s="178">
        <f t="shared" si="15"/>
        <v>7.4863704657651855</v>
      </c>
      <c r="O137" s="16">
        <v>3927</v>
      </c>
      <c r="P137" s="142" t="s">
        <v>1462</v>
      </c>
      <c r="Q137" s="15">
        <v>0</v>
      </c>
      <c r="R137" s="25">
        <v>3931</v>
      </c>
      <c r="S137" s="15">
        <v>4659</v>
      </c>
      <c r="T137" s="19">
        <v>30382</v>
      </c>
    </row>
    <row r="138" spans="1:20" x14ac:dyDescent="0.3">
      <c r="A138" s="15" t="s">
        <v>312</v>
      </c>
      <c r="B138" s="15">
        <v>2</v>
      </c>
      <c r="C138" s="16">
        <v>8911</v>
      </c>
      <c r="D138" s="195">
        <f t="shared" si="11"/>
        <v>0.29738027698982145</v>
      </c>
      <c r="E138" s="16">
        <v>21054</v>
      </c>
      <c r="F138" s="25">
        <v>29965</v>
      </c>
      <c r="G138" s="176">
        <f t="shared" si="12"/>
        <v>4.7601270849880857</v>
      </c>
      <c r="H138" s="176">
        <f t="shared" si="13"/>
        <v>0.89152360834250688</v>
      </c>
      <c r="I138" s="15">
        <v>836</v>
      </c>
      <c r="J138" s="178">
        <f t="shared" si="14"/>
        <v>0.13280381254964257</v>
      </c>
      <c r="K138" s="25">
        <v>3743</v>
      </c>
      <c r="L138" s="25">
        <v>2783</v>
      </c>
      <c r="M138" s="16">
        <v>24038</v>
      </c>
      <c r="N138" s="178">
        <f t="shared" si="15"/>
        <v>3.8185861795075455</v>
      </c>
      <c r="O138" s="16">
        <v>9791</v>
      </c>
      <c r="P138" s="142" t="s">
        <v>1462</v>
      </c>
      <c r="Q138" s="15">
        <v>978</v>
      </c>
      <c r="R138" s="16">
        <v>4008</v>
      </c>
      <c r="S138" s="15">
        <v>6295</v>
      </c>
      <c r="T138" s="25">
        <v>33611</v>
      </c>
    </row>
    <row r="139" spans="1:20" x14ac:dyDescent="0.3">
      <c r="A139" s="15" t="s">
        <v>40</v>
      </c>
      <c r="B139" s="15">
        <v>2</v>
      </c>
      <c r="C139" s="16">
        <v>5204</v>
      </c>
      <c r="D139" s="195">
        <f t="shared" si="11"/>
        <v>0.24609855291780952</v>
      </c>
      <c r="E139" s="25">
        <v>15942</v>
      </c>
      <c r="F139" s="25">
        <v>21146</v>
      </c>
      <c r="G139" s="176">
        <f t="shared" si="12"/>
        <v>4.7690572846188539</v>
      </c>
      <c r="H139" s="176">
        <f t="shared" si="13"/>
        <v>0.68814474925965696</v>
      </c>
      <c r="I139" s="15">
        <v>561</v>
      </c>
      <c r="J139" s="178">
        <f t="shared" si="14"/>
        <v>0.12652232746955344</v>
      </c>
      <c r="K139" s="25">
        <v>1439</v>
      </c>
      <c r="L139" s="25">
        <v>1955</v>
      </c>
      <c r="M139" s="16">
        <v>19647</v>
      </c>
      <c r="N139" s="178">
        <f t="shared" si="15"/>
        <v>4.4309878213802438</v>
      </c>
      <c r="O139" s="16">
        <v>9281</v>
      </c>
      <c r="P139" s="142" t="s">
        <v>1462</v>
      </c>
      <c r="Q139" s="25">
        <v>1200</v>
      </c>
      <c r="R139" s="25">
        <v>2214</v>
      </c>
      <c r="S139" s="15">
        <v>4434</v>
      </c>
      <c r="T139" s="25">
        <v>30729</v>
      </c>
    </row>
    <row r="140" spans="1:20" x14ac:dyDescent="0.3">
      <c r="A140" s="15" t="s">
        <v>107</v>
      </c>
      <c r="B140" s="15">
        <v>2</v>
      </c>
      <c r="C140" s="19">
        <v>6809</v>
      </c>
      <c r="D140" s="195">
        <f t="shared" si="11"/>
        <v>0.13539201845260584</v>
      </c>
      <c r="E140" s="19">
        <v>43482</v>
      </c>
      <c r="F140" s="19">
        <v>50291</v>
      </c>
      <c r="G140" s="176">
        <f t="shared" si="12"/>
        <v>11.495085714285715</v>
      </c>
      <c r="H140" s="176">
        <f t="shared" si="13"/>
        <v>1.3480673350131347</v>
      </c>
      <c r="I140" s="15">
        <v>604</v>
      </c>
      <c r="J140" s="178">
        <f t="shared" si="14"/>
        <v>0.13805714285714285</v>
      </c>
      <c r="K140" s="15">
        <v>753</v>
      </c>
      <c r="L140" s="15">
        <v>1157</v>
      </c>
      <c r="M140" s="19">
        <v>16701</v>
      </c>
      <c r="N140" s="178">
        <f t="shared" si="15"/>
        <v>3.8173714285714286</v>
      </c>
      <c r="O140" s="19">
        <v>10923</v>
      </c>
      <c r="P140" s="142" t="s">
        <v>1462</v>
      </c>
      <c r="Q140" s="15">
        <v>3016</v>
      </c>
      <c r="R140" s="15">
        <v>5697</v>
      </c>
      <c r="S140" s="15">
        <v>4375</v>
      </c>
      <c r="T140" s="15">
        <v>37306</v>
      </c>
    </row>
    <row r="141" spans="1:20" x14ac:dyDescent="0.3">
      <c r="A141" s="15" t="s">
        <v>158</v>
      </c>
      <c r="B141" s="15">
        <v>2</v>
      </c>
      <c r="C141" s="16">
        <v>19234</v>
      </c>
      <c r="D141" s="195">
        <f t="shared" si="11"/>
        <v>0.3143272703502149</v>
      </c>
      <c r="E141" s="16">
        <v>41957</v>
      </c>
      <c r="F141" s="16">
        <v>61191</v>
      </c>
      <c r="G141" s="176">
        <f t="shared" si="12"/>
        <v>11.995883160164674</v>
      </c>
      <c r="H141" s="176">
        <f t="shared" si="13"/>
        <v>2.1772282512008538</v>
      </c>
      <c r="I141" s="16">
        <v>12699</v>
      </c>
      <c r="J141" s="178">
        <f t="shared" si="14"/>
        <v>2.4895118604195257</v>
      </c>
      <c r="K141" s="25">
        <v>3970</v>
      </c>
      <c r="L141" s="25">
        <v>5538</v>
      </c>
      <c r="M141" s="16">
        <v>54828</v>
      </c>
      <c r="N141" s="178">
        <f t="shared" si="15"/>
        <v>10.748480690060772</v>
      </c>
      <c r="O141" s="16">
        <v>15375</v>
      </c>
      <c r="P141" s="142" t="s">
        <v>1462</v>
      </c>
      <c r="Q141" s="25">
        <v>10000</v>
      </c>
      <c r="R141" s="16">
        <v>2871</v>
      </c>
      <c r="S141" s="15">
        <v>5101</v>
      </c>
      <c r="T141" s="16">
        <v>28105</v>
      </c>
    </row>
    <row r="142" spans="1:20" x14ac:dyDescent="0.3">
      <c r="A142" s="15" t="s">
        <v>29</v>
      </c>
      <c r="B142" s="15">
        <v>2</v>
      </c>
      <c r="C142" s="16">
        <v>7420</v>
      </c>
      <c r="D142" s="195">
        <f t="shared" si="11"/>
        <v>0.33159047236001249</v>
      </c>
      <c r="E142" s="16">
        <v>14957</v>
      </c>
      <c r="F142" s="19">
        <v>22377</v>
      </c>
      <c r="G142" s="176">
        <f t="shared" si="12"/>
        <v>5.5416047548291232</v>
      </c>
      <c r="H142" s="176">
        <f t="shared" si="13"/>
        <v>0.85138682798767262</v>
      </c>
      <c r="I142" s="25">
        <v>2400</v>
      </c>
      <c r="J142" s="178">
        <f t="shared" si="14"/>
        <v>0.59435364041604755</v>
      </c>
      <c r="K142" s="19">
        <v>0</v>
      </c>
      <c r="L142" s="16">
        <v>1418</v>
      </c>
      <c r="M142" s="16">
        <v>26500</v>
      </c>
      <c r="N142" s="178">
        <f t="shared" si="15"/>
        <v>6.5626547795938581</v>
      </c>
      <c r="O142" s="16">
        <v>1595</v>
      </c>
      <c r="P142" s="142" t="s">
        <v>1462</v>
      </c>
      <c r="Q142" s="15">
        <v>100</v>
      </c>
      <c r="R142" s="16">
        <v>2294</v>
      </c>
      <c r="S142" s="15">
        <v>4038</v>
      </c>
      <c r="T142" s="16">
        <v>26283</v>
      </c>
    </row>
    <row r="143" spans="1:20" x14ac:dyDescent="0.3">
      <c r="A143" s="15" t="s">
        <v>128</v>
      </c>
      <c r="B143" s="15">
        <v>2</v>
      </c>
      <c r="C143" s="19">
        <v>528</v>
      </c>
      <c r="D143" s="195">
        <f t="shared" si="11"/>
        <v>0.23435419440745672</v>
      </c>
      <c r="E143" s="16">
        <v>1725</v>
      </c>
      <c r="F143" s="25">
        <v>2253</v>
      </c>
      <c r="G143" s="176">
        <f t="shared" si="12"/>
        <v>0.4873458792991564</v>
      </c>
      <c r="H143" s="176">
        <f t="shared" si="13"/>
        <v>0.87461180124223603</v>
      </c>
      <c r="I143" s="15">
        <v>1</v>
      </c>
      <c r="J143" s="178">
        <f t="shared" si="14"/>
        <v>2.1630975556997622E-4</v>
      </c>
      <c r="K143" s="19">
        <v>0</v>
      </c>
      <c r="L143" s="19">
        <v>0</v>
      </c>
      <c r="M143" s="25">
        <v>2562</v>
      </c>
      <c r="N143" s="178">
        <f t="shared" si="15"/>
        <v>0.55418559377027909</v>
      </c>
      <c r="O143" s="19">
        <v>640</v>
      </c>
      <c r="P143" s="142" t="s">
        <v>1462</v>
      </c>
      <c r="Q143" s="19">
        <v>20</v>
      </c>
      <c r="R143" s="19">
        <v>0</v>
      </c>
      <c r="S143" s="15">
        <v>4623</v>
      </c>
      <c r="T143" s="16">
        <v>2576</v>
      </c>
    </row>
    <row r="144" spans="1:20" x14ac:dyDescent="0.3">
      <c r="A144" s="15" t="s">
        <v>31</v>
      </c>
      <c r="B144" s="15">
        <v>2</v>
      </c>
      <c r="C144" s="16">
        <v>7328</v>
      </c>
      <c r="D144" s="195">
        <f t="shared" si="11"/>
        <v>0.31835954470414457</v>
      </c>
      <c r="E144" s="16">
        <v>15690</v>
      </c>
      <c r="F144" s="16">
        <v>23018</v>
      </c>
      <c r="G144" s="176">
        <f t="shared" si="12"/>
        <v>5.6086744639376223</v>
      </c>
      <c r="H144" s="176">
        <f t="shared" si="13"/>
        <v>0.61962958974911164</v>
      </c>
      <c r="I144" s="16">
        <v>1985</v>
      </c>
      <c r="J144" s="178">
        <f t="shared" si="14"/>
        <v>0.48367446393762181</v>
      </c>
      <c r="K144" s="15">
        <v>86</v>
      </c>
      <c r="L144" s="16">
        <v>1073</v>
      </c>
      <c r="M144" s="19">
        <v>18176</v>
      </c>
      <c r="N144" s="178">
        <f t="shared" si="15"/>
        <v>4.4288499025341128</v>
      </c>
      <c r="O144" s="16">
        <v>3715</v>
      </c>
      <c r="P144" s="142" t="s">
        <v>1462</v>
      </c>
      <c r="Q144" s="15">
        <v>166</v>
      </c>
      <c r="R144" s="16">
        <v>3153</v>
      </c>
      <c r="S144" s="15">
        <v>4104</v>
      </c>
      <c r="T144" s="16">
        <v>37148</v>
      </c>
    </row>
    <row r="145" spans="1:20" x14ac:dyDescent="0.3">
      <c r="A145" s="15" t="s">
        <v>30</v>
      </c>
      <c r="B145" s="15">
        <v>2</v>
      </c>
      <c r="C145" s="16">
        <v>11418</v>
      </c>
      <c r="D145" s="195">
        <f t="shared" si="11"/>
        <v>0.43364982909229016</v>
      </c>
      <c r="E145" s="16">
        <v>14912</v>
      </c>
      <c r="F145" s="16">
        <v>26330</v>
      </c>
      <c r="G145" s="176">
        <f t="shared" si="12"/>
        <v>4.8056214637707608</v>
      </c>
      <c r="H145" s="176">
        <f t="shared" si="13"/>
        <v>0.86313719062448779</v>
      </c>
      <c r="I145" s="25">
        <v>3542</v>
      </c>
      <c r="J145" s="178">
        <f t="shared" si="14"/>
        <v>0.64646833363752509</v>
      </c>
      <c r="K145" s="15">
        <v>421</v>
      </c>
      <c r="L145" s="19">
        <v>418</v>
      </c>
      <c r="M145" s="16">
        <v>16832</v>
      </c>
      <c r="N145" s="178">
        <f t="shared" si="15"/>
        <v>3.0720934477094359</v>
      </c>
      <c r="O145" s="16">
        <v>4986</v>
      </c>
      <c r="P145" s="142" t="s">
        <v>1462</v>
      </c>
      <c r="Q145" s="15">
        <v>0</v>
      </c>
      <c r="R145" s="16">
        <v>4841</v>
      </c>
      <c r="S145" s="15">
        <v>5479</v>
      </c>
      <c r="T145" s="16">
        <v>30505</v>
      </c>
    </row>
    <row r="146" spans="1:20" x14ac:dyDescent="0.3">
      <c r="A146" s="15" t="s">
        <v>76</v>
      </c>
      <c r="B146" s="15">
        <v>2</v>
      </c>
      <c r="C146" s="16">
        <v>3840</v>
      </c>
      <c r="D146" s="195">
        <f t="shared" si="11"/>
        <v>0.36522731595967284</v>
      </c>
      <c r="E146" s="16">
        <v>6674</v>
      </c>
      <c r="F146" s="16">
        <v>10514</v>
      </c>
      <c r="G146" s="176">
        <f t="shared" si="12"/>
        <v>1.5739520958083832</v>
      </c>
      <c r="H146" s="176">
        <f t="shared" si="13"/>
        <v>0.428478278588312</v>
      </c>
      <c r="I146" s="16">
        <v>3740</v>
      </c>
      <c r="J146" s="178">
        <f t="shared" si="14"/>
        <v>0.55988023952095811</v>
      </c>
      <c r="K146" s="15">
        <v>120</v>
      </c>
      <c r="L146" s="15">
        <v>268</v>
      </c>
      <c r="M146" s="16">
        <v>6933</v>
      </c>
      <c r="N146" s="178">
        <f t="shared" si="15"/>
        <v>1.0378742514970061</v>
      </c>
      <c r="O146" s="19">
        <v>949</v>
      </c>
      <c r="P146" s="142" t="s">
        <v>1462</v>
      </c>
      <c r="Q146" s="15">
        <v>208</v>
      </c>
      <c r="R146" s="16">
        <v>3480</v>
      </c>
      <c r="S146" s="15">
        <v>6680</v>
      </c>
      <c r="T146" s="15">
        <v>24538</v>
      </c>
    </row>
    <row r="147" spans="1:20" x14ac:dyDescent="0.3">
      <c r="A147" s="15" t="s">
        <v>111</v>
      </c>
      <c r="B147" s="15">
        <v>2</v>
      </c>
      <c r="C147" s="16">
        <v>11147</v>
      </c>
      <c r="D147" s="195">
        <f t="shared" si="11"/>
        <v>0.34502290454376627</v>
      </c>
      <c r="E147" s="16">
        <v>21161</v>
      </c>
      <c r="F147" s="25">
        <v>32308</v>
      </c>
      <c r="G147" s="176">
        <f t="shared" si="12"/>
        <v>5.3552129951931047</v>
      </c>
      <c r="H147" s="176">
        <f t="shared" si="13"/>
        <v>0.92833745187058214</v>
      </c>
      <c r="I147" s="16">
        <v>1304</v>
      </c>
      <c r="J147" s="178">
        <f t="shared" si="14"/>
        <v>0.21614453837228575</v>
      </c>
      <c r="K147" s="15">
        <v>1704</v>
      </c>
      <c r="L147" s="15">
        <v>1827</v>
      </c>
      <c r="M147" s="16">
        <v>22210</v>
      </c>
      <c r="N147" s="178">
        <f t="shared" si="15"/>
        <v>3.6814188629206033</v>
      </c>
      <c r="O147" s="16">
        <v>5700</v>
      </c>
      <c r="P147" s="142" t="s">
        <v>1462</v>
      </c>
      <c r="Q147" s="15">
        <v>152</v>
      </c>
      <c r="R147" s="25">
        <v>6375</v>
      </c>
      <c r="S147" s="15">
        <v>6033</v>
      </c>
      <c r="T147" s="19">
        <v>34802</v>
      </c>
    </row>
    <row r="148" spans="1:20" x14ac:dyDescent="0.3">
      <c r="A148" s="15" t="s">
        <v>72</v>
      </c>
      <c r="B148" s="15">
        <v>2</v>
      </c>
      <c r="C148" s="16">
        <v>1831</v>
      </c>
      <c r="D148" s="195">
        <f t="shared" si="11"/>
        <v>0.18019879933077454</v>
      </c>
      <c r="E148" s="16">
        <v>8330</v>
      </c>
      <c r="F148" s="16">
        <v>10161</v>
      </c>
      <c r="G148" s="176">
        <f t="shared" si="12"/>
        <v>1.9954831107619795</v>
      </c>
      <c r="H148" s="176">
        <f t="shared" si="13"/>
        <v>0.37560993641874907</v>
      </c>
      <c r="I148" s="25">
        <v>1000</v>
      </c>
      <c r="J148" s="178">
        <f t="shared" si="14"/>
        <v>0.19638648860958366</v>
      </c>
      <c r="K148" s="15">
        <v>0</v>
      </c>
      <c r="L148" s="15">
        <v>0</v>
      </c>
      <c r="M148" s="16">
        <v>3120</v>
      </c>
      <c r="N148" s="178">
        <f t="shared" si="15"/>
        <v>0.61272584446190104</v>
      </c>
      <c r="O148" s="16">
        <v>1200</v>
      </c>
      <c r="P148" s="142" t="s">
        <v>1462</v>
      </c>
      <c r="Q148" s="25">
        <v>1040</v>
      </c>
      <c r="R148" s="25">
        <v>2902</v>
      </c>
      <c r="S148" s="15">
        <v>5092</v>
      </c>
      <c r="T148" s="25">
        <v>27052</v>
      </c>
    </row>
    <row r="149" spans="1:20" x14ac:dyDescent="0.3">
      <c r="A149" s="15" t="s">
        <v>207</v>
      </c>
      <c r="B149" s="15">
        <v>2</v>
      </c>
      <c r="C149" s="19">
        <v>12773</v>
      </c>
      <c r="D149" s="195">
        <f t="shared" si="11"/>
        <v>0.27971706377014716</v>
      </c>
      <c r="E149" s="19">
        <v>32891</v>
      </c>
      <c r="F149" s="19">
        <v>45664</v>
      </c>
      <c r="G149" s="176">
        <f t="shared" si="12"/>
        <v>9.599327307126341</v>
      </c>
      <c r="H149" s="176">
        <f t="shared" si="13"/>
        <v>1.9621863183224475</v>
      </c>
      <c r="I149" s="19">
        <v>3912</v>
      </c>
      <c r="J149" s="178">
        <f t="shared" si="14"/>
        <v>0.82236703804919065</v>
      </c>
      <c r="K149" s="15">
        <v>7201</v>
      </c>
      <c r="L149" s="15">
        <v>6059</v>
      </c>
      <c r="M149" s="19">
        <v>24855</v>
      </c>
      <c r="N149" s="178">
        <f t="shared" si="15"/>
        <v>5.2249316796300187</v>
      </c>
      <c r="O149" s="19">
        <v>4629</v>
      </c>
      <c r="P149" s="142" t="s">
        <v>1462</v>
      </c>
      <c r="Q149" s="15">
        <v>900</v>
      </c>
      <c r="R149" s="19">
        <v>2056</v>
      </c>
      <c r="S149" s="15">
        <v>4757</v>
      </c>
      <c r="T149" s="19">
        <v>23272</v>
      </c>
    </row>
    <row r="150" spans="1:20" x14ac:dyDescent="0.3">
      <c r="A150" s="15" t="s">
        <v>238</v>
      </c>
      <c r="B150" s="15">
        <v>2</v>
      </c>
      <c r="C150" s="16">
        <v>3766</v>
      </c>
      <c r="D150" s="195">
        <f t="shared" si="11"/>
        <v>0.23013933023710584</v>
      </c>
      <c r="E150" s="16">
        <v>12598</v>
      </c>
      <c r="F150" s="16">
        <v>16364</v>
      </c>
      <c r="G150" s="176">
        <f t="shared" si="12"/>
        <v>3.5465973125270915</v>
      </c>
      <c r="H150" s="176">
        <f t="shared" si="13"/>
        <v>0.85318039624608966</v>
      </c>
      <c r="I150" s="19">
        <v>1012</v>
      </c>
      <c r="J150" s="178">
        <f t="shared" si="14"/>
        <v>0.21933246640658866</v>
      </c>
      <c r="K150" s="25">
        <v>1138</v>
      </c>
      <c r="L150" s="15">
        <v>923</v>
      </c>
      <c r="M150" s="19">
        <v>4923</v>
      </c>
      <c r="N150" s="178">
        <f t="shared" si="15"/>
        <v>1.0669700910273081</v>
      </c>
      <c r="O150" s="16">
        <v>2363</v>
      </c>
      <c r="P150" s="142" t="s">
        <v>1462</v>
      </c>
      <c r="Q150" s="15">
        <v>625</v>
      </c>
      <c r="R150" s="16">
        <v>1575</v>
      </c>
      <c r="S150" s="15">
        <v>4614</v>
      </c>
      <c r="T150" s="19">
        <v>19180</v>
      </c>
    </row>
    <row r="151" spans="1:20" x14ac:dyDescent="0.3">
      <c r="A151" s="15" t="s">
        <v>240</v>
      </c>
      <c r="B151" s="15">
        <v>2</v>
      </c>
      <c r="C151" s="19">
        <v>14150</v>
      </c>
      <c r="D151" s="195">
        <f t="shared" si="11"/>
        <v>0.42169572343912981</v>
      </c>
      <c r="E151" s="19">
        <v>19405</v>
      </c>
      <c r="F151" s="19">
        <v>33555</v>
      </c>
      <c r="G151" s="176">
        <f t="shared" si="12"/>
        <v>4.794256322331762</v>
      </c>
      <c r="H151" s="176">
        <f t="shared" si="13"/>
        <v>0.7273850556025232</v>
      </c>
      <c r="I151" s="19">
        <v>1560</v>
      </c>
      <c r="J151" s="178">
        <f t="shared" si="14"/>
        <v>0.22288898414059152</v>
      </c>
      <c r="K151" s="16">
        <v>3612</v>
      </c>
      <c r="L151" s="19">
        <v>3194</v>
      </c>
      <c r="M151" s="19">
        <v>31073</v>
      </c>
      <c r="N151" s="178">
        <f t="shared" si="15"/>
        <v>4.4396342334619234</v>
      </c>
      <c r="O151" s="19">
        <v>13245</v>
      </c>
      <c r="P151" s="142" t="s">
        <v>1462</v>
      </c>
      <c r="Q151" s="19">
        <v>965</v>
      </c>
      <c r="R151" s="19">
        <v>3528</v>
      </c>
      <c r="S151" s="15">
        <v>6999</v>
      </c>
      <c r="T151" s="16">
        <v>46131</v>
      </c>
    </row>
    <row r="152" spans="1:20" x14ac:dyDescent="0.3">
      <c r="A152" s="15" t="s">
        <v>235</v>
      </c>
      <c r="B152" s="15">
        <v>2</v>
      </c>
      <c r="C152" s="19">
        <v>5748</v>
      </c>
      <c r="D152" s="195">
        <f t="shared" si="11"/>
        <v>0.27951760357907024</v>
      </c>
      <c r="E152" s="19">
        <v>14816</v>
      </c>
      <c r="F152" s="19">
        <v>20564</v>
      </c>
      <c r="G152" s="176">
        <f t="shared" si="12"/>
        <v>4.2513954930742193</v>
      </c>
      <c r="H152" s="176">
        <f t="shared" si="13"/>
        <v>0.71385427153122505</v>
      </c>
      <c r="I152" s="19">
        <v>152</v>
      </c>
      <c r="J152" s="178">
        <f t="shared" si="14"/>
        <v>3.1424436634277443E-2</v>
      </c>
      <c r="K152" s="19">
        <v>94</v>
      </c>
      <c r="L152" s="19">
        <v>349</v>
      </c>
      <c r="M152" s="19">
        <v>33184</v>
      </c>
      <c r="N152" s="178">
        <f t="shared" si="15"/>
        <v>6.860450692578044</v>
      </c>
      <c r="O152" s="19">
        <v>9453</v>
      </c>
      <c r="P152" s="142" t="s">
        <v>1462</v>
      </c>
      <c r="Q152" s="19">
        <v>780</v>
      </c>
      <c r="R152" s="19">
        <v>1594</v>
      </c>
      <c r="S152" s="15">
        <v>4837</v>
      </c>
      <c r="T152" s="15">
        <v>28807</v>
      </c>
    </row>
    <row r="153" spans="1:20" x14ac:dyDescent="0.3">
      <c r="A153" s="15" t="s">
        <v>246</v>
      </c>
      <c r="B153" s="15">
        <v>2</v>
      </c>
      <c r="C153" s="19">
        <v>7862</v>
      </c>
      <c r="D153" s="195">
        <f t="shared" si="11"/>
        <v>0.22473130573976674</v>
      </c>
      <c r="E153" s="19">
        <v>27122</v>
      </c>
      <c r="F153" s="15">
        <v>34984</v>
      </c>
      <c r="G153" s="176">
        <f t="shared" si="12"/>
        <v>6.6763358778625959</v>
      </c>
      <c r="H153" s="176">
        <f t="shared" si="13"/>
        <v>1.4187112210551929</v>
      </c>
      <c r="I153" s="19">
        <v>2804</v>
      </c>
      <c r="J153" s="178">
        <f t="shared" si="14"/>
        <v>0.53511450381679393</v>
      </c>
      <c r="K153" s="19">
        <v>64</v>
      </c>
      <c r="L153" s="19">
        <v>1285</v>
      </c>
      <c r="M153" s="25">
        <v>32192</v>
      </c>
      <c r="N153" s="178">
        <f t="shared" si="15"/>
        <v>6.1435114503816797</v>
      </c>
      <c r="O153" s="19">
        <v>13442</v>
      </c>
      <c r="P153" s="142" t="s">
        <v>1462</v>
      </c>
      <c r="Q153" s="15">
        <v>855</v>
      </c>
      <c r="R153" s="19">
        <v>2170</v>
      </c>
      <c r="S153" s="15">
        <v>5240</v>
      </c>
      <c r="T153" s="19">
        <v>24659</v>
      </c>
    </row>
    <row r="154" spans="1:20" s="159" customFormat="1" x14ac:dyDescent="0.3">
      <c r="A154" s="52" t="s">
        <v>1489</v>
      </c>
      <c r="B154" s="138"/>
      <c r="C154" s="165">
        <f>SUM(C79:C153)</f>
        <v>760960</v>
      </c>
      <c r="D154" s="165"/>
      <c r="E154" s="165">
        <f>SUM(E79:E153)</f>
        <v>1660892</v>
      </c>
      <c r="F154" s="165">
        <f>SUM(F79:F153)</f>
        <v>2421852</v>
      </c>
      <c r="G154" s="165"/>
      <c r="H154" s="165"/>
      <c r="I154" s="165">
        <f>SUM(I79:I153)</f>
        <v>217809</v>
      </c>
      <c r="J154" s="165"/>
      <c r="K154" s="165">
        <f>SUM(K79:K153)</f>
        <v>118778</v>
      </c>
      <c r="L154" s="165">
        <f>SUM(L79:L153)</f>
        <v>154763</v>
      </c>
      <c r="M154" s="165">
        <f>SUM(M79:M153)</f>
        <v>1886350</v>
      </c>
      <c r="N154" s="165"/>
      <c r="O154" s="165">
        <f>SUM(O79:O153)</f>
        <v>454093</v>
      </c>
      <c r="P154" s="198"/>
      <c r="Q154" s="165">
        <f>SUM(Q79:Q153)</f>
        <v>66950</v>
      </c>
      <c r="R154" s="165">
        <f>SUM(R79:R153)</f>
        <v>328663</v>
      </c>
      <c r="S154" s="165">
        <f>SUM(S79:S153)</f>
        <v>398375</v>
      </c>
      <c r="T154" s="165">
        <f>SUM(T79:T153)</f>
        <v>2094918</v>
      </c>
    </row>
    <row r="155" spans="1:20" s="159" customFormat="1" x14ac:dyDescent="0.3">
      <c r="A155" s="51" t="s">
        <v>1490</v>
      </c>
      <c r="B155" s="191"/>
      <c r="C155" s="174">
        <f>C154/75</f>
        <v>10146.133333333333</v>
      </c>
      <c r="D155" s="196">
        <f>C154/F154</f>
        <v>0.31420582265142544</v>
      </c>
      <c r="E155" s="174">
        <f t="shared" ref="E155:T155" si="16">E154/75</f>
        <v>22145.226666666666</v>
      </c>
      <c r="F155" s="174">
        <f t="shared" si="16"/>
        <v>32291.360000000001</v>
      </c>
      <c r="G155" s="190">
        <f>F154/S154</f>
        <v>6.0793272670222782</v>
      </c>
      <c r="H155" s="190">
        <f>F154/T154</f>
        <v>1.1560605236099932</v>
      </c>
      <c r="I155" s="174">
        <f t="shared" si="16"/>
        <v>2904.12</v>
      </c>
      <c r="J155" s="173">
        <f>I154/S154</f>
        <v>0.54674364606212744</v>
      </c>
      <c r="K155" s="174">
        <f t="shared" si="16"/>
        <v>1583.7066666666667</v>
      </c>
      <c r="L155" s="174">
        <f t="shared" si="16"/>
        <v>2063.5066666666667</v>
      </c>
      <c r="M155" s="174">
        <f t="shared" si="16"/>
        <v>25151.333333333332</v>
      </c>
      <c r="N155" s="173">
        <f>M154/S154</f>
        <v>4.7351113900219639</v>
      </c>
      <c r="O155" s="174">
        <f t="shared" si="16"/>
        <v>6054.5733333333337</v>
      </c>
      <c r="P155" s="170"/>
      <c r="Q155" s="174">
        <f t="shared" si="16"/>
        <v>892.66666666666663</v>
      </c>
      <c r="R155" s="174">
        <f t="shared" si="16"/>
        <v>4382.1733333333332</v>
      </c>
      <c r="S155" s="174">
        <f t="shared" si="16"/>
        <v>5311.666666666667</v>
      </c>
      <c r="T155" s="174">
        <f t="shared" si="16"/>
        <v>27932.240000000002</v>
      </c>
    </row>
    <row r="156" spans="1:20" s="159" customFormat="1" x14ac:dyDescent="0.3">
      <c r="D156" s="195"/>
      <c r="G156" s="176"/>
      <c r="H156" s="176"/>
      <c r="J156" s="178"/>
      <c r="M156" s="162"/>
      <c r="N156" s="178"/>
      <c r="P156" s="142"/>
    </row>
    <row r="157" spans="1:20" x14ac:dyDescent="0.3">
      <c r="A157" s="15" t="s">
        <v>241</v>
      </c>
      <c r="B157" s="15">
        <v>3</v>
      </c>
      <c r="C157" s="15">
        <v>9817</v>
      </c>
      <c r="D157" s="195">
        <f t="shared" si="11"/>
        <v>0.28933950307996109</v>
      </c>
      <c r="E157" s="15">
        <v>24112</v>
      </c>
      <c r="F157" s="15">
        <v>33929</v>
      </c>
      <c r="G157" s="176">
        <f t="shared" si="12"/>
        <v>4.5788124156545207</v>
      </c>
      <c r="H157" s="176">
        <f t="shared" si="13"/>
        <v>0.85562616633883093</v>
      </c>
      <c r="I157" s="15">
        <v>3000</v>
      </c>
      <c r="J157" s="178">
        <f t="shared" si="14"/>
        <v>0.40485829959514169</v>
      </c>
      <c r="K157" s="15">
        <v>2043</v>
      </c>
      <c r="L157" s="15">
        <v>2152</v>
      </c>
      <c r="M157" s="15">
        <v>34514</v>
      </c>
      <c r="N157" s="178">
        <f t="shared" si="15"/>
        <v>4.6577597840755738</v>
      </c>
      <c r="O157" s="15">
        <v>12338</v>
      </c>
      <c r="P157" s="142" t="s">
        <v>1462</v>
      </c>
      <c r="Q157" s="15">
        <v>2655</v>
      </c>
      <c r="R157" s="15">
        <v>6723</v>
      </c>
      <c r="S157" s="15">
        <v>7410</v>
      </c>
      <c r="T157" s="19">
        <v>39654</v>
      </c>
    </row>
    <row r="158" spans="1:20" x14ac:dyDescent="0.3">
      <c r="A158" s="15" t="s">
        <v>115</v>
      </c>
      <c r="B158" s="15">
        <v>3</v>
      </c>
      <c r="C158" s="25">
        <v>5882</v>
      </c>
      <c r="D158" s="195">
        <f t="shared" si="11"/>
        <v>0.2512708787218591</v>
      </c>
      <c r="E158" s="25">
        <v>17527</v>
      </c>
      <c r="F158" s="15">
        <v>23409</v>
      </c>
      <c r="G158" s="176">
        <f t="shared" si="12"/>
        <v>2.4716503009185935</v>
      </c>
      <c r="H158" s="176">
        <f t="shared" si="13"/>
        <v>1.2243200836820083</v>
      </c>
      <c r="I158" s="15">
        <v>30</v>
      </c>
      <c r="J158" s="178">
        <f t="shared" si="14"/>
        <v>3.1675641431738993E-3</v>
      </c>
      <c r="K158" s="25">
        <v>1756</v>
      </c>
      <c r="L158" s="25">
        <v>3441</v>
      </c>
      <c r="M158" s="25">
        <v>12000</v>
      </c>
      <c r="N158" s="178">
        <f t="shared" si="15"/>
        <v>1.2670256572695597</v>
      </c>
      <c r="O158" s="25">
        <v>6000</v>
      </c>
      <c r="P158" s="142" t="s">
        <v>1462</v>
      </c>
      <c r="Q158" s="25">
        <v>1500</v>
      </c>
      <c r="R158" s="25">
        <v>1106</v>
      </c>
      <c r="S158" s="15">
        <v>9471</v>
      </c>
      <c r="T158" s="19">
        <v>19120</v>
      </c>
    </row>
    <row r="159" spans="1:20" x14ac:dyDescent="0.3">
      <c r="A159" s="15" t="s">
        <v>163</v>
      </c>
      <c r="B159" s="15">
        <v>3</v>
      </c>
      <c r="C159" s="19">
        <v>18517</v>
      </c>
      <c r="D159" s="195">
        <f t="shared" si="11"/>
        <v>0.2018355623862311</v>
      </c>
      <c r="E159" s="19">
        <v>73226</v>
      </c>
      <c r="F159" s="19">
        <v>91743</v>
      </c>
      <c r="G159" s="176">
        <f t="shared" si="12"/>
        <v>7.9300717434523298</v>
      </c>
      <c r="H159" s="176">
        <f t="shared" si="13"/>
        <v>1.4007634170547369</v>
      </c>
      <c r="I159" s="16">
        <v>5028</v>
      </c>
      <c r="J159" s="178">
        <f t="shared" si="14"/>
        <v>0.43460973290690641</v>
      </c>
      <c r="K159" s="19">
        <v>2282</v>
      </c>
      <c r="L159" s="19">
        <v>4865</v>
      </c>
      <c r="M159" s="16">
        <v>71742</v>
      </c>
      <c r="N159" s="178">
        <f t="shared" si="15"/>
        <v>6.2012274181000953</v>
      </c>
      <c r="O159" s="19">
        <v>17738</v>
      </c>
      <c r="P159" s="142" t="s">
        <v>1462</v>
      </c>
      <c r="Q159" s="15">
        <v>0</v>
      </c>
      <c r="R159" s="19">
        <v>8200</v>
      </c>
      <c r="S159" s="15">
        <v>11569</v>
      </c>
      <c r="T159" s="16">
        <v>65495</v>
      </c>
    </row>
    <row r="160" spans="1:20" x14ac:dyDescent="0.3">
      <c r="A160" s="15" t="s">
        <v>364</v>
      </c>
      <c r="B160" s="15">
        <v>3</v>
      </c>
      <c r="C160" s="16">
        <v>22813</v>
      </c>
      <c r="D160" s="195">
        <f t="shared" si="11"/>
        <v>0.38362453125262752</v>
      </c>
      <c r="E160" s="16">
        <v>36654</v>
      </c>
      <c r="F160" s="16">
        <v>59467</v>
      </c>
      <c r="G160" s="176">
        <f t="shared" si="12"/>
        <v>6.1268287657119309</v>
      </c>
      <c r="H160" s="176">
        <f t="shared" si="13"/>
        <v>1.0831876138433516</v>
      </c>
      <c r="I160" s="16">
        <v>1004</v>
      </c>
      <c r="J160" s="178">
        <f t="shared" si="14"/>
        <v>0.10344117041005564</v>
      </c>
      <c r="K160" s="16">
        <v>10545</v>
      </c>
      <c r="L160" s="16">
        <v>9025</v>
      </c>
      <c r="M160" s="16">
        <v>60894</v>
      </c>
      <c r="N160" s="178">
        <f t="shared" si="15"/>
        <v>6.2738512260457453</v>
      </c>
      <c r="O160" s="16">
        <v>15917</v>
      </c>
      <c r="P160" s="142" t="s">
        <v>1462</v>
      </c>
      <c r="Q160" s="16">
        <v>14153</v>
      </c>
      <c r="R160" s="16">
        <v>4890</v>
      </c>
      <c r="S160" s="15">
        <v>9706</v>
      </c>
      <c r="T160" s="19">
        <v>54900</v>
      </c>
    </row>
    <row r="161" spans="1:20" x14ac:dyDescent="0.3">
      <c r="A161" s="15" t="s">
        <v>133</v>
      </c>
      <c r="B161" s="15">
        <v>3</v>
      </c>
      <c r="C161" s="16">
        <v>17489</v>
      </c>
      <c r="D161" s="195">
        <f t="shared" si="11"/>
        <v>0.42611407548181174</v>
      </c>
      <c r="E161" s="16">
        <v>23554</v>
      </c>
      <c r="F161" s="25">
        <v>41043</v>
      </c>
      <c r="G161" s="176">
        <f t="shared" si="12"/>
        <v>3.7311818181818182</v>
      </c>
      <c r="H161" s="176">
        <f t="shared" si="13"/>
        <v>0.67062629695593212</v>
      </c>
      <c r="I161" s="16">
        <v>1763</v>
      </c>
      <c r="J161" s="178">
        <f t="shared" si="14"/>
        <v>0.16027272727272726</v>
      </c>
      <c r="K161" s="16">
        <v>5487</v>
      </c>
      <c r="L161" s="16">
        <v>3855</v>
      </c>
      <c r="M161" s="16">
        <v>41997</v>
      </c>
      <c r="N161" s="178">
        <f t="shared" si="15"/>
        <v>3.8179090909090907</v>
      </c>
      <c r="O161" s="16">
        <v>6105</v>
      </c>
      <c r="P161" s="142" t="s">
        <v>1462</v>
      </c>
      <c r="Q161" s="16">
        <v>1250</v>
      </c>
      <c r="R161" s="16">
        <v>7231</v>
      </c>
      <c r="S161" s="15">
        <v>11000</v>
      </c>
      <c r="T161" s="16">
        <v>61201</v>
      </c>
    </row>
    <row r="162" spans="1:20" x14ac:dyDescent="0.3">
      <c r="A162" s="15" t="s">
        <v>129</v>
      </c>
      <c r="B162" s="15">
        <v>3</v>
      </c>
      <c r="C162" s="16">
        <v>10500</v>
      </c>
      <c r="D162" s="195">
        <f t="shared" si="11"/>
        <v>0.40946847092773858</v>
      </c>
      <c r="E162" s="16">
        <v>15143</v>
      </c>
      <c r="F162" s="25">
        <v>25643</v>
      </c>
      <c r="G162" s="176">
        <f t="shared" si="12"/>
        <v>3.5754322364751814</v>
      </c>
      <c r="H162" s="176">
        <f t="shared" si="13"/>
        <v>0.54751788192591011</v>
      </c>
      <c r="I162" s="16">
        <v>2256</v>
      </c>
      <c r="J162" s="178">
        <f t="shared" si="14"/>
        <v>0.31455660903513666</v>
      </c>
      <c r="K162" s="19">
        <v>95</v>
      </c>
      <c r="L162" s="19">
        <v>2179</v>
      </c>
      <c r="M162" s="16">
        <v>32109</v>
      </c>
      <c r="N162" s="178">
        <f t="shared" si="15"/>
        <v>4.4769938650306749</v>
      </c>
      <c r="O162" s="16">
        <v>2600</v>
      </c>
      <c r="P162" s="142" t="s">
        <v>1462</v>
      </c>
      <c r="Q162" s="19">
        <v>500</v>
      </c>
      <c r="R162" s="16">
        <v>2510</v>
      </c>
      <c r="S162" s="15">
        <v>7172</v>
      </c>
      <c r="T162" s="15">
        <v>46835</v>
      </c>
    </row>
    <row r="163" spans="1:20" x14ac:dyDescent="0.3">
      <c r="A163" s="15" t="s">
        <v>174</v>
      </c>
      <c r="B163" s="15">
        <v>3</v>
      </c>
      <c r="C163" s="16">
        <v>48586</v>
      </c>
      <c r="D163" s="195">
        <f t="shared" si="11"/>
        <v>0.33515907397698741</v>
      </c>
      <c r="E163" s="16">
        <v>96378</v>
      </c>
      <c r="F163" s="25">
        <v>144964</v>
      </c>
      <c r="G163" s="176">
        <f t="shared" si="12"/>
        <v>15.762096335761662</v>
      </c>
      <c r="H163" s="176">
        <f t="shared" si="13"/>
        <v>2.2442332105149085</v>
      </c>
      <c r="I163" s="16">
        <v>8503</v>
      </c>
      <c r="J163" s="178">
        <f t="shared" si="14"/>
        <v>0.92454061106882679</v>
      </c>
      <c r="K163" s="19">
        <v>624</v>
      </c>
      <c r="L163" s="16">
        <v>2534</v>
      </c>
      <c r="M163" s="16">
        <v>99431</v>
      </c>
      <c r="N163" s="178">
        <f t="shared" si="15"/>
        <v>10.811242796564096</v>
      </c>
      <c r="O163" s="16">
        <v>23583</v>
      </c>
      <c r="P163" s="142" t="s">
        <v>1462</v>
      </c>
      <c r="Q163" s="16">
        <v>1140</v>
      </c>
      <c r="R163" s="16">
        <v>9124</v>
      </c>
      <c r="S163" s="15">
        <v>9197</v>
      </c>
      <c r="T163" s="25">
        <v>64594</v>
      </c>
    </row>
    <row r="164" spans="1:20" x14ac:dyDescent="0.3">
      <c r="A164" s="15" t="s">
        <v>118</v>
      </c>
      <c r="B164" s="15">
        <v>3</v>
      </c>
      <c r="C164" s="25">
        <v>43225</v>
      </c>
      <c r="D164" s="195">
        <f t="shared" si="11"/>
        <v>0.33333076282426971</v>
      </c>
      <c r="E164" s="25">
        <v>86451</v>
      </c>
      <c r="F164" s="25">
        <v>129676</v>
      </c>
      <c r="G164" s="176">
        <f t="shared" si="12"/>
        <v>10.966257928118393</v>
      </c>
      <c r="H164" s="176">
        <f t="shared" si="13"/>
        <v>1.4773009489741282</v>
      </c>
      <c r="I164" s="16">
        <v>5000</v>
      </c>
      <c r="J164" s="178">
        <f t="shared" si="14"/>
        <v>0.42283298097251587</v>
      </c>
      <c r="K164" s="25">
        <v>13081</v>
      </c>
      <c r="L164" s="25">
        <v>9573</v>
      </c>
      <c r="M164" s="16">
        <v>118500</v>
      </c>
      <c r="N164" s="178">
        <f t="shared" si="15"/>
        <v>10.021141649048626</v>
      </c>
      <c r="O164" s="16">
        <v>21321</v>
      </c>
      <c r="P164" s="142" t="s">
        <v>1462</v>
      </c>
      <c r="Q164" s="16">
        <v>2500</v>
      </c>
      <c r="R164" s="25">
        <v>5515</v>
      </c>
      <c r="S164" s="15">
        <v>11825</v>
      </c>
      <c r="T164" s="25">
        <v>87779</v>
      </c>
    </row>
    <row r="165" spans="1:20" x14ac:dyDescent="0.3">
      <c r="A165" s="15" t="s">
        <v>339</v>
      </c>
      <c r="B165" s="15">
        <v>3</v>
      </c>
      <c r="C165" s="25">
        <v>32365</v>
      </c>
      <c r="D165" s="195">
        <f t="shared" si="11"/>
        <v>0.33332990030485293</v>
      </c>
      <c r="E165" s="25">
        <v>64731</v>
      </c>
      <c r="F165" s="15">
        <v>97096</v>
      </c>
      <c r="G165" s="176">
        <f t="shared" si="12"/>
        <v>13.437032936617769</v>
      </c>
      <c r="H165" s="176">
        <f t="shared" si="13"/>
        <v>2.5043460318279127</v>
      </c>
      <c r="I165" s="25">
        <v>3500</v>
      </c>
      <c r="J165" s="178">
        <f t="shared" si="14"/>
        <v>0.48436202601716027</v>
      </c>
      <c r="K165" s="25">
        <v>5250</v>
      </c>
      <c r="L165" s="25">
        <v>6597</v>
      </c>
      <c r="M165" s="25">
        <v>87631</v>
      </c>
      <c r="N165" s="178">
        <f t="shared" si="15"/>
        <v>12.127179629117077</v>
      </c>
      <c r="O165" s="25">
        <v>23561</v>
      </c>
      <c r="P165" s="142" t="s">
        <v>1462</v>
      </c>
      <c r="Q165" s="25">
        <v>14000</v>
      </c>
      <c r="R165" s="25">
        <v>3502</v>
      </c>
      <c r="S165" s="15">
        <v>7226</v>
      </c>
      <c r="T165" s="15">
        <v>38771</v>
      </c>
    </row>
    <row r="166" spans="1:20" x14ac:dyDescent="0.3">
      <c r="A166" s="15" t="s">
        <v>154</v>
      </c>
      <c r="B166" s="15">
        <v>3</v>
      </c>
      <c r="C166" s="25">
        <v>25547</v>
      </c>
      <c r="D166" s="195">
        <f t="shared" si="11"/>
        <v>0.41914684167350286</v>
      </c>
      <c r="E166" s="25">
        <v>35403</v>
      </c>
      <c r="F166" s="25">
        <v>60950</v>
      </c>
      <c r="G166" s="176">
        <f t="shared" si="12"/>
        <v>6.0406342913776019</v>
      </c>
      <c r="H166" s="176">
        <f t="shared" si="13"/>
        <v>1.3227570641086852</v>
      </c>
      <c r="I166" s="25">
        <v>3043</v>
      </c>
      <c r="J166" s="178">
        <f t="shared" si="14"/>
        <v>0.30158572844400394</v>
      </c>
      <c r="K166" s="15">
        <v>713</v>
      </c>
      <c r="L166" s="15">
        <v>1467</v>
      </c>
      <c r="M166" s="25">
        <v>64849</v>
      </c>
      <c r="N166" s="178">
        <f t="shared" si="15"/>
        <v>6.4270564915758177</v>
      </c>
      <c r="O166" s="25">
        <v>15270</v>
      </c>
      <c r="P166" s="142" t="s">
        <v>1462</v>
      </c>
      <c r="Q166" s="25">
        <v>1830</v>
      </c>
      <c r="R166" s="25">
        <v>5216</v>
      </c>
      <c r="S166" s="15">
        <v>10090</v>
      </c>
      <c r="T166" s="15">
        <v>46078</v>
      </c>
    </row>
    <row r="167" spans="1:20" x14ac:dyDescent="0.3">
      <c r="A167" s="15" t="s">
        <v>228</v>
      </c>
      <c r="B167" s="15">
        <v>3</v>
      </c>
      <c r="C167" s="25">
        <v>20346</v>
      </c>
      <c r="D167" s="195">
        <f t="shared" si="11"/>
        <v>0.32920199339848555</v>
      </c>
      <c r="E167" s="25">
        <v>41458</v>
      </c>
      <c r="F167" s="25">
        <v>61804</v>
      </c>
      <c r="G167" s="176">
        <f t="shared" si="12"/>
        <v>6.3682637815558989</v>
      </c>
      <c r="H167" s="176">
        <f t="shared" si="13"/>
        <v>1.5566973955971992</v>
      </c>
      <c r="I167" s="25">
        <v>1974</v>
      </c>
      <c r="J167" s="178">
        <f t="shared" si="14"/>
        <v>0.20340030911901083</v>
      </c>
      <c r="K167" s="15">
        <v>416</v>
      </c>
      <c r="L167" s="15">
        <v>1339</v>
      </c>
      <c r="M167" s="16">
        <v>35423</v>
      </c>
      <c r="N167" s="178">
        <f t="shared" si="15"/>
        <v>3.6499742400824315</v>
      </c>
      <c r="O167" s="25">
        <v>4954</v>
      </c>
      <c r="P167" s="142" t="s">
        <v>1462</v>
      </c>
      <c r="Q167" s="15">
        <v>250</v>
      </c>
      <c r="R167" s="25">
        <v>5478</v>
      </c>
      <c r="S167" s="15">
        <v>9705</v>
      </c>
      <c r="T167" s="19">
        <v>39702</v>
      </c>
    </row>
    <row r="168" spans="1:20" x14ac:dyDescent="0.3">
      <c r="A168" s="15" t="s">
        <v>219</v>
      </c>
      <c r="B168" s="15">
        <v>3</v>
      </c>
      <c r="C168" s="16">
        <v>11694</v>
      </c>
      <c r="D168" s="195">
        <f t="shared" si="11"/>
        <v>0.23374910050371792</v>
      </c>
      <c r="E168" s="16">
        <v>38334</v>
      </c>
      <c r="F168" s="16">
        <v>50028</v>
      </c>
      <c r="G168" s="176">
        <f t="shared" si="12"/>
        <v>5.7556373676944315</v>
      </c>
      <c r="H168" s="176">
        <f t="shared" si="13"/>
        <v>0.94922586520947172</v>
      </c>
      <c r="I168" s="16">
        <v>1562</v>
      </c>
      <c r="J168" s="178">
        <f t="shared" si="14"/>
        <v>0.17970547630004602</v>
      </c>
      <c r="K168" s="16">
        <v>3564</v>
      </c>
      <c r="L168" s="16">
        <v>1092</v>
      </c>
      <c r="M168" s="16">
        <v>57952</v>
      </c>
      <c r="N168" s="178">
        <f t="shared" si="15"/>
        <v>6.6672802577082377</v>
      </c>
      <c r="O168" s="16">
        <v>5180</v>
      </c>
      <c r="P168" s="142" t="s">
        <v>1462</v>
      </c>
      <c r="Q168" s="15">
        <v>0</v>
      </c>
      <c r="R168" s="16">
        <v>4468</v>
      </c>
      <c r="S168" s="15">
        <v>8692</v>
      </c>
      <c r="T168" s="25">
        <v>52704</v>
      </c>
    </row>
    <row r="169" spans="1:20" x14ac:dyDescent="0.3">
      <c r="A169" s="15" t="s">
        <v>336</v>
      </c>
      <c r="B169" s="15">
        <v>3</v>
      </c>
      <c r="C169" s="19">
        <v>21615</v>
      </c>
      <c r="D169" s="195">
        <f t="shared" si="11"/>
        <v>0.23725892670932899</v>
      </c>
      <c r="E169" s="19">
        <v>69488</v>
      </c>
      <c r="F169" s="19">
        <v>91103</v>
      </c>
      <c r="G169" s="176">
        <f t="shared" si="12"/>
        <v>7.6990619454069131</v>
      </c>
      <c r="H169" s="176">
        <f t="shared" si="13"/>
        <v>1.0677050371516301</v>
      </c>
      <c r="I169" s="16">
        <v>5874</v>
      </c>
      <c r="J169" s="178">
        <f t="shared" si="14"/>
        <v>0.49640834953097268</v>
      </c>
      <c r="K169" s="16">
        <v>12818</v>
      </c>
      <c r="L169" s="19">
        <v>4498</v>
      </c>
      <c r="M169" s="16">
        <v>73462</v>
      </c>
      <c r="N169" s="178">
        <f t="shared" si="15"/>
        <v>6.2082312177807824</v>
      </c>
      <c r="O169" s="19">
        <v>16085</v>
      </c>
      <c r="P169" s="142" t="s">
        <v>1462</v>
      </c>
      <c r="Q169" s="19">
        <v>483</v>
      </c>
      <c r="R169" s="19">
        <v>4133</v>
      </c>
      <c r="S169" s="15">
        <v>11833</v>
      </c>
      <c r="T169" s="19">
        <v>85326</v>
      </c>
    </row>
    <row r="170" spans="1:20" x14ac:dyDescent="0.3">
      <c r="A170" s="15" t="s">
        <v>357</v>
      </c>
      <c r="B170" s="15">
        <v>3</v>
      </c>
      <c r="C170" s="15">
        <v>10521</v>
      </c>
      <c r="D170" s="195">
        <f t="shared" si="11"/>
        <v>0.26836547291092744</v>
      </c>
      <c r="E170" s="15">
        <v>28683</v>
      </c>
      <c r="F170" s="15">
        <v>39204</v>
      </c>
      <c r="G170" s="176">
        <f t="shared" si="12"/>
        <v>3.6109422492401215</v>
      </c>
      <c r="H170" s="176">
        <f t="shared" si="13"/>
        <v>0.77883068120865362</v>
      </c>
      <c r="I170" s="15">
        <v>15844</v>
      </c>
      <c r="J170" s="178">
        <f t="shared" si="14"/>
        <v>1.459334991249885</v>
      </c>
      <c r="K170" s="15">
        <v>12683</v>
      </c>
      <c r="L170" s="15">
        <v>6885</v>
      </c>
      <c r="M170" s="15">
        <v>55000</v>
      </c>
      <c r="N170" s="178">
        <f t="shared" si="15"/>
        <v>5.0658561296859173</v>
      </c>
      <c r="O170" s="15">
        <v>18600</v>
      </c>
      <c r="P170" s="142" t="s">
        <v>1462</v>
      </c>
      <c r="Q170" s="15">
        <v>4000</v>
      </c>
      <c r="R170" s="15">
        <v>2589</v>
      </c>
      <c r="S170" s="15">
        <v>10857</v>
      </c>
      <c r="T170" s="19">
        <v>50337</v>
      </c>
    </row>
    <row r="171" spans="1:20" x14ac:dyDescent="0.3">
      <c r="A171" s="15" t="s">
        <v>79</v>
      </c>
      <c r="B171" s="15">
        <v>3</v>
      </c>
      <c r="C171" s="25">
        <v>15862</v>
      </c>
      <c r="D171" s="195">
        <f t="shared" si="11"/>
        <v>0.46618662747979428</v>
      </c>
      <c r="E171" s="25">
        <v>18163</v>
      </c>
      <c r="F171" s="15">
        <v>34025</v>
      </c>
      <c r="G171" s="176">
        <f t="shared" si="12"/>
        <v>3.5940635893102355</v>
      </c>
      <c r="H171" s="176">
        <f t="shared" si="13"/>
        <v>1.3469379676180673</v>
      </c>
      <c r="I171" s="25">
        <v>10800</v>
      </c>
      <c r="J171" s="178">
        <f t="shared" si="14"/>
        <v>1.1408049012358721</v>
      </c>
      <c r="K171" s="25">
        <v>6972</v>
      </c>
      <c r="L171" s="25">
        <v>4712</v>
      </c>
      <c r="M171" s="25">
        <v>31203</v>
      </c>
      <c r="N171" s="178">
        <f t="shared" si="15"/>
        <v>3.2959754938206403</v>
      </c>
      <c r="O171" s="25">
        <v>6384</v>
      </c>
      <c r="P171" s="142" t="s">
        <v>1462</v>
      </c>
      <c r="Q171" s="15">
        <v>250</v>
      </c>
      <c r="R171" s="25">
        <v>2887</v>
      </c>
      <c r="S171" s="15">
        <v>9467</v>
      </c>
      <c r="T171" s="15">
        <v>25261</v>
      </c>
    </row>
    <row r="172" spans="1:20" x14ac:dyDescent="0.3">
      <c r="A172" s="15" t="s">
        <v>216</v>
      </c>
      <c r="B172" s="15">
        <v>3</v>
      </c>
      <c r="C172" s="16">
        <v>10786</v>
      </c>
      <c r="D172" s="195">
        <f t="shared" si="11"/>
        <v>0.27568755750945712</v>
      </c>
      <c r="E172" s="25">
        <v>28338</v>
      </c>
      <c r="F172" s="25">
        <v>39124</v>
      </c>
      <c r="G172" s="176">
        <f t="shared" si="12"/>
        <v>4.7382826692503333</v>
      </c>
      <c r="H172" s="176">
        <f t="shared" si="13"/>
        <v>0.92601183431952661</v>
      </c>
      <c r="I172" s="25">
        <v>2184</v>
      </c>
      <c r="J172" s="178">
        <f t="shared" si="14"/>
        <v>0.26450284607000119</v>
      </c>
      <c r="K172" s="25">
        <v>14802</v>
      </c>
      <c r="L172" s="25">
        <v>17993</v>
      </c>
      <c r="M172" s="16">
        <v>64818</v>
      </c>
      <c r="N172" s="178">
        <f t="shared" si="15"/>
        <v>7.8500666101489642</v>
      </c>
      <c r="O172" s="25">
        <v>11651</v>
      </c>
      <c r="P172" s="142" t="s">
        <v>1462</v>
      </c>
      <c r="Q172" s="25">
        <v>2400</v>
      </c>
      <c r="R172" s="25">
        <v>4287</v>
      </c>
      <c r="S172" s="15">
        <v>8257</v>
      </c>
      <c r="T172" s="19">
        <v>42250</v>
      </c>
    </row>
    <row r="173" spans="1:20" x14ac:dyDescent="0.3">
      <c r="A173" s="15" t="s">
        <v>300</v>
      </c>
      <c r="B173" s="15">
        <v>3</v>
      </c>
      <c r="C173" s="16">
        <v>43090</v>
      </c>
      <c r="D173" s="195">
        <f t="shared" si="11"/>
        <v>0.36501791628899866</v>
      </c>
      <c r="E173" s="16">
        <v>74959</v>
      </c>
      <c r="F173" s="16">
        <v>118049</v>
      </c>
      <c r="G173" s="176">
        <f t="shared" si="12"/>
        <v>12.531740976645436</v>
      </c>
      <c r="H173" s="176">
        <f t="shared" si="13"/>
        <v>2.3159123457516726</v>
      </c>
      <c r="I173" s="16">
        <v>2314</v>
      </c>
      <c r="J173" s="178">
        <f t="shared" si="14"/>
        <v>0.24564755838641189</v>
      </c>
      <c r="K173" s="16">
        <v>8315</v>
      </c>
      <c r="L173" s="16">
        <v>6327</v>
      </c>
      <c r="M173" s="25">
        <v>166638</v>
      </c>
      <c r="N173" s="178">
        <f t="shared" si="15"/>
        <v>17.689808917197453</v>
      </c>
      <c r="O173" s="16">
        <v>36730</v>
      </c>
      <c r="P173" s="142" t="s">
        <v>1462</v>
      </c>
      <c r="Q173" s="15">
        <v>3540</v>
      </c>
      <c r="R173" s="16">
        <v>5398</v>
      </c>
      <c r="S173" s="15">
        <v>9420</v>
      </c>
      <c r="T173" s="25">
        <v>50973</v>
      </c>
    </row>
    <row r="174" spans="1:20" x14ac:dyDescent="0.3">
      <c r="A174" s="15" t="s">
        <v>130</v>
      </c>
      <c r="B174" s="15">
        <v>3</v>
      </c>
      <c r="C174" s="16">
        <v>43715</v>
      </c>
      <c r="D174" s="195">
        <f t="shared" si="11"/>
        <v>0.50199811671757655</v>
      </c>
      <c r="E174" s="16">
        <v>43367</v>
      </c>
      <c r="F174" s="16">
        <v>87082</v>
      </c>
      <c r="G174" s="176">
        <f t="shared" si="12"/>
        <v>7.3412577980104539</v>
      </c>
      <c r="H174" s="176">
        <f t="shared" si="13"/>
        <v>2.0101567369174305</v>
      </c>
      <c r="I174" s="19">
        <v>4563</v>
      </c>
      <c r="J174" s="178">
        <f t="shared" si="14"/>
        <v>0.38467374810318666</v>
      </c>
      <c r="K174" s="16">
        <v>6174</v>
      </c>
      <c r="L174" s="16">
        <v>5652</v>
      </c>
      <c r="M174" s="16">
        <v>58129</v>
      </c>
      <c r="N174" s="178">
        <f t="shared" si="15"/>
        <v>4.9004383746417126</v>
      </c>
      <c r="O174" s="16">
        <v>16430</v>
      </c>
      <c r="P174" s="142" t="s">
        <v>1462</v>
      </c>
      <c r="Q174" s="16">
        <v>3996</v>
      </c>
      <c r="R174" s="25">
        <v>5568</v>
      </c>
      <c r="S174" s="15">
        <v>11862</v>
      </c>
      <c r="T174" s="25">
        <v>43321</v>
      </c>
    </row>
    <row r="175" spans="1:20" x14ac:dyDescent="0.3">
      <c r="A175" s="15" t="s">
        <v>144</v>
      </c>
      <c r="B175" s="15">
        <v>3</v>
      </c>
      <c r="C175" s="16">
        <v>25560</v>
      </c>
      <c r="D175" s="195">
        <f t="shared" si="11"/>
        <v>0.3451255738590332</v>
      </c>
      <c r="E175" s="16">
        <v>48500</v>
      </c>
      <c r="F175" s="25">
        <v>74060</v>
      </c>
      <c r="G175" s="176">
        <f t="shared" si="12"/>
        <v>7.3904799920167648</v>
      </c>
      <c r="H175" s="176">
        <f t="shared" si="13"/>
        <v>2.170765307617903</v>
      </c>
      <c r="I175" s="16">
        <v>16000</v>
      </c>
      <c r="J175" s="178">
        <f t="shared" si="14"/>
        <v>1.5966470412134517</v>
      </c>
      <c r="K175" s="16">
        <v>2525</v>
      </c>
      <c r="L175" s="16">
        <v>2844</v>
      </c>
      <c r="M175" s="16">
        <v>97000</v>
      </c>
      <c r="N175" s="178">
        <f t="shared" si="15"/>
        <v>9.6796726873565504</v>
      </c>
      <c r="O175" s="16">
        <v>7856</v>
      </c>
      <c r="P175" s="142" t="s">
        <v>1462</v>
      </c>
      <c r="Q175" s="16">
        <v>4000</v>
      </c>
      <c r="R175" s="16">
        <v>1952</v>
      </c>
      <c r="S175" s="15">
        <v>10021</v>
      </c>
      <c r="T175" s="25">
        <v>34117</v>
      </c>
    </row>
    <row r="176" spans="1:20" x14ac:dyDescent="0.3">
      <c r="A176" s="15" t="s">
        <v>211</v>
      </c>
      <c r="B176" s="15">
        <v>3</v>
      </c>
      <c r="C176" s="19">
        <v>16978</v>
      </c>
      <c r="D176" s="195">
        <f t="shared" si="11"/>
        <v>0.38423065607531626</v>
      </c>
      <c r="E176" s="19">
        <v>27209</v>
      </c>
      <c r="F176" s="19">
        <v>44187</v>
      </c>
      <c r="G176" s="176">
        <f t="shared" si="12"/>
        <v>5.9399112783976342</v>
      </c>
      <c r="H176" s="176">
        <f t="shared" si="13"/>
        <v>1.422633612363168</v>
      </c>
      <c r="I176" s="19">
        <v>5897</v>
      </c>
      <c r="J176" s="178">
        <f t="shared" si="14"/>
        <v>0.7927140744723753</v>
      </c>
      <c r="K176" s="15">
        <v>5536</v>
      </c>
      <c r="L176" s="19">
        <v>4572</v>
      </c>
      <c r="M176" s="19">
        <v>24998</v>
      </c>
      <c r="N176" s="178">
        <f t="shared" si="15"/>
        <v>3.3603979029439439</v>
      </c>
      <c r="O176" s="19">
        <v>2998</v>
      </c>
      <c r="P176" s="142" t="s">
        <v>1462</v>
      </c>
      <c r="Q176" s="19">
        <v>2115</v>
      </c>
      <c r="R176" s="19">
        <v>5180</v>
      </c>
      <c r="S176" s="15">
        <v>7439</v>
      </c>
      <c r="T176" s="19">
        <v>31060</v>
      </c>
    </row>
    <row r="177" spans="1:20" x14ac:dyDescent="0.3">
      <c r="A177" s="15" t="s">
        <v>245</v>
      </c>
      <c r="B177" s="15">
        <v>3</v>
      </c>
      <c r="C177" s="16">
        <v>9427</v>
      </c>
      <c r="D177" s="195">
        <f t="shared" si="11"/>
        <v>0.28304209451750434</v>
      </c>
      <c r="E177" s="16">
        <v>23879</v>
      </c>
      <c r="F177" s="25">
        <v>33306</v>
      </c>
      <c r="G177" s="176">
        <f t="shared" si="12"/>
        <v>4.5056818181818183</v>
      </c>
      <c r="H177" s="176">
        <f t="shared" si="13"/>
        <v>0.80272830252343885</v>
      </c>
      <c r="I177" s="19">
        <v>690</v>
      </c>
      <c r="J177" s="178">
        <f t="shared" si="14"/>
        <v>9.3344155844155841E-2</v>
      </c>
      <c r="K177" s="19">
        <v>299</v>
      </c>
      <c r="L177" s="19">
        <v>632</v>
      </c>
      <c r="M177" s="19">
        <v>14497</v>
      </c>
      <c r="N177" s="178">
        <f t="shared" si="15"/>
        <v>1.9611742424242424</v>
      </c>
      <c r="O177" s="16">
        <v>7382</v>
      </c>
      <c r="P177" s="142" t="s">
        <v>1462</v>
      </c>
      <c r="Q177" s="15">
        <v>0</v>
      </c>
      <c r="R177" s="19">
        <v>0</v>
      </c>
      <c r="S177" s="15">
        <v>7392</v>
      </c>
      <c r="T177" s="19">
        <v>41491</v>
      </c>
    </row>
    <row r="178" spans="1:20" x14ac:dyDescent="0.3">
      <c r="A178" s="15" t="s">
        <v>120</v>
      </c>
      <c r="B178" s="15">
        <v>3</v>
      </c>
      <c r="C178" s="19">
        <v>9536</v>
      </c>
      <c r="D178" s="195">
        <f t="shared" si="11"/>
        <v>0.33333333333333331</v>
      </c>
      <c r="E178" s="19">
        <v>19072</v>
      </c>
      <c r="F178" s="19">
        <v>28608</v>
      </c>
      <c r="G178" s="176">
        <f t="shared" si="12"/>
        <v>3.7071400803421017</v>
      </c>
      <c r="H178" s="176">
        <f t="shared" si="13"/>
        <v>0.75112243022553626</v>
      </c>
      <c r="I178" s="15">
        <v>6079</v>
      </c>
      <c r="J178" s="178">
        <f t="shared" si="14"/>
        <v>0.78774135026564729</v>
      </c>
      <c r="K178" s="15">
        <v>252</v>
      </c>
      <c r="L178" s="15">
        <v>237</v>
      </c>
      <c r="M178" s="19">
        <v>13521</v>
      </c>
      <c r="N178" s="178">
        <f t="shared" si="15"/>
        <v>1.7521057405727614</v>
      </c>
      <c r="O178" s="15">
        <v>3849</v>
      </c>
      <c r="P178" s="142" t="s">
        <v>1462</v>
      </c>
      <c r="Q178" s="15">
        <v>0</v>
      </c>
      <c r="R178" s="15">
        <v>3479</v>
      </c>
      <c r="S178" s="15">
        <v>7717</v>
      </c>
      <c r="T178" s="15">
        <v>38087</v>
      </c>
    </row>
    <row r="179" spans="1:20" x14ac:dyDescent="0.3">
      <c r="A179" s="15" t="s">
        <v>343</v>
      </c>
      <c r="B179" s="15">
        <v>3</v>
      </c>
      <c r="C179" s="19">
        <v>41714</v>
      </c>
      <c r="D179" s="195">
        <f t="shared" si="11"/>
        <v>0.4000038356794906</v>
      </c>
      <c r="E179" s="19">
        <v>62570</v>
      </c>
      <c r="F179" s="19">
        <v>104284</v>
      </c>
      <c r="G179" s="176">
        <f t="shared" si="12"/>
        <v>13.328732106339467</v>
      </c>
      <c r="H179" s="176">
        <f t="shared" si="13"/>
        <v>2.3319841678033946</v>
      </c>
      <c r="I179" s="19">
        <v>5850</v>
      </c>
      <c r="J179" s="178">
        <f t="shared" si="14"/>
        <v>0.74769938650306744</v>
      </c>
      <c r="K179" s="19">
        <v>3834</v>
      </c>
      <c r="L179" s="19">
        <v>3697</v>
      </c>
      <c r="M179" s="19">
        <v>99500</v>
      </c>
      <c r="N179" s="178">
        <f t="shared" si="15"/>
        <v>12.717280163599183</v>
      </c>
      <c r="O179" s="19">
        <v>17533</v>
      </c>
      <c r="P179" s="142" t="s">
        <v>1462</v>
      </c>
      <c r="Q179" s="19">
        <v>0</v>
      </c>
      <c r="R179" s="19">
        <v>7590</v>
      </c>
      <c r="S179" s="15">
        <v>7824</v>
      </c>
      <c r="T179" s="19">
        <v>44719</v>
      </c>
    </row>
    <row r="180" spans="1:20" x14ac:dyDescent="0.3">
      <c r="A180" s="15" t="s">
        <v>25</v>
      </c>
      <c r="B180" s="15">
        <v>3</v>
      </c>
      <c r="C180" s="25">
        <v>6672</v>
      </c>
      <c r="D180" s="195">
        <f t="shared" si="11"/>
        <v>0.26421669570727069</v>
      </c>
      <c r="E180" s="15">
        <v>18580</v>
      </c>
      <c r="F180" s="15">
        <v>25252</v>
      </c>
      <c r="G180" s="176">
        <f t="shared" si="12"/>
        <v>2.664837484170536</v>
      </c>
      <c r="H180" s="176">
        <f t="shared" si="13"/>
        <v>0.78806603626377059</v>
      </c>
      <c r="I180" s="15">
        <v>849</v>
      </c>
      <c r="J180" s="178">
        <f t="shared" si="14"/>
        <v>8.9594765723934155E-2</v>
      </c>
      <c r="K180" s="25">
        <v>1867</v>
      </c>
      <c r="L180" s="15">
        <v>842</v>
      </c>
      <c r="M180" s="25">
        <v>12446</v>
      </c>
      <c r="N180" s="178">
        <f t="shared" si="15"/>
        <v>1.3134233853946813</v>
      </c>
      <c r="O180" s="25">
        <v>3834</v>
      </c>
      <c r="P180" s="142" t="s">
        <v>1462</v>
      </c>
      <c r="Q180" s="15">
        <v>0</v>
      </c>
      <c r="R180" s="25">
        <v>3121</v>
      </c>
      <c r="S180" s="15">
        <v>9476</v>
      </c>
      <c r="T180" s="16">
        <v>32043</v>
      </c>
    </row>
    <row r="181" spans="1:20" x14ac:dyDescent="0.3">
      <c r="A181" s="15" t="s">
        <v>104</v>
      </c>
      <c r="B181" s="15">
        <v>3</v>
      </c>
      <c r="C181" s="16">
        <v>47743</v>
      </c>
      <c r="D181" s="195">
        <f t="shared" si="11"/>
        <v>0.40346310834678406</v>
      </c>
      <c r="E181" s="16">
        <v>70590</v>
      </c>
      <c r="F181" s="25">
        <v>118333</v>
      </c>
      <c r="G181" s="176">
        <f t="shared" si="12"/>
        <v>11.830933813237353</v>
      </c>
      <c r="H181" s="176">
        <f t="shared" si="13"/>
        <v>1.8486931525254262</v>
      </c>
      <c r="I181" s="25">
        <v>7592</v>
      </c>
      <c r="J181" s="178">
        <f t="shared" si="14"/>
        <v>0.75904819036192761</v>
      </c>
      <c r="K181" s="16">
        <v>10397</v>
      </c>
      <c r="L181" s="16">
        <v>7836</v>
      </c>
      <c r="M181" s="16">
        <v>65261</v>
      </c>
      <c r="N181" s="178">
        <f t="shared" si="15"/>
        <v>6.5247950409918021</v>
      </c>
      <c r="O181" s="16">
        <v>3287</v>
      </c>
      <c r="P181" s="142" t="s">
        <v>1462</v>
      </c>
      <c r="Q181" s="15">
        <v>0</v>
      </c>
      <c r="R181" s="16">
        <v>4728</v>
      </c>
      <c r="S181" s="15">
        <v>10002</v>
      </c>
      <c r="T181" s="25">
        <v>64009</v>
      </c>
    </row>
    <row r="182" spans="1:20" x14ac:dyDescent="0.3">
      <c r="A182" s="15" t="s">
        <v>227</v>
      </c>
      <c r="B182" s="15">
        <v>3</v>
      </c>
      <c r="C182" s="19">
        <v>83919</v>
      </c>
      <c r="D182" s="195">
        <f t="shared" si="11"/>
        <v>0.77346839083108287</v>
      </c>
      <c r="E182" s="19">
        <v>24578</v>
      </c>
      <c r="F182" s="19">
        <v>108497</v>
      </c>
      <c r="G182" s="176">
        <f t="shared" si="12"/>
        <v>11.414729089952656</v>
      </c>
      <c r="H182" s="176">
        <f t="shared" si="13"/>
        <v>2.2479902204541689</v>
      </c>
      <c r="I182" s="19">
        <v>6628</v>
      </c>
      <c r="J182" s="178">
        <f t="shared" si="14"/>
        <v>0.69731720147290899</v>
      </c>
      <c r="K182" s="19">
        <v>1702</v>
      </c>
      <c r="L182" s="19">
        <v>1248</v>
      </c>
      <c r="M182" s="16">
        <v>120969</v>
      </c>
      <c r="N182" s="178">
        <f t="shared" si="15"/>
        <v>12.726880589163597</v>
      </c>
      <c r="O182" s="19">
        <v>13284</v>
      </c>
      <c r="P182" s="142" t="s">
        <v>1462</v>
      </c>
      <c r="Q182" s="15">
        <v>0</v>
      </c>
      <c r="R182" s="19">
        <v>2769</v>
      </c>
      <c r="S182" s="15">
        <v>9505</v>
      </c>
      <c r="T182" s="19">
        <v>48264</v>
      </c>
    </row>
    <row r="183" spans="1:20" x14ac:dyDescent="0.3">
      <c r="A183" s="15" t="s">
        <v>221</v>
      </c>
      <c r="B183" s="15">
        <v>3</v>
      </c>
      <c r="C183" s="25">
        <v>15661</v>
      </c>
      <c r="D183" s="195">
        <f t="shared" si="11"/>
        <v>0.42036182091475199</v>
      </c>
      <c r="E183" s="25">
        <v>21595</v>
      </c>
      <c r="F183" s="25">
        <v>37256</v>
      </c>
      <c r="G183" s="176">
        <f t="shared" si="12"/>
        <v>4.1903048026093801</v>
      </c>
      <c r="H183" s="176">
        <f t="shared" si="13"/>
        <v>0.99397043914412253</v>
      </c>
      <c r="I183" s="25">
        <v>11518</v>
      </c>
      <c r="J183" s="178">
        <f t="shared" si="14"/>
        <v>1.2954673265099539</v>
      </c>
      <c r="K183" s="25">
        <v>4393</v>
      </c>
      <c r="L183" s="25">
        <v>3391</v>
      </c>
      <c r="M183" s="16">
        <v>56605</v>
      </c>
      <c r="N183" s="178">
        <f t="shared" si="15"/>
        <v>6.3665504442694862</v>
      </c>
      <c r="O183" s="25">
        <v>10330</v>
      </c>
      <c r="P183" s="142" t="s">
        <v>1462</v>
      </c>
      <c r="Q183" s="25">
        <v>1911</v>
      </c>
      <c r="R183" s="25">
        <v>2828</v>
      </c>
      <c r="S183" s="15">
        <v>8891</v>
      </c>
      <c r="T183" s="15">
        <v>37482</v>
      </c>
    </row>
    <row r="184" spans="1:20" x14ac:dyDescent="0.3">
      <c r="A184" s="15" t="s">
        <v>149</v>
      </c>
      <c r="B184" s="15">
        <v>3</v>
      </c>
      <c r="C184" s="15">
        <v>5747</v>
      </c>
      <c r="D184" s="195">
        <f t="shared" si="11"/>
        <v>0.14923784050481706</v>
      </c>
      <c r="E184" s="19">
        <v>32762</v>
      </c>
      <c r="F184" s="15">
        <v>38509</v>
      </c>
      <c r="G184" s="176">
        <f t="shared" si="12"/>
        <v>3.635668429003021</v>
      </c>
      <c r="H184" s="176">
        <f t="shared" si="13"/>
        <v>1.4862601312234658</v>
      </c>
      <c r="I184" s="15">
        <v>2322</v>
      </c>
      <c r="J184" s="178">
        <f t="shared" si="14"/>
        <v>0.21922205438066467</v>
      </c>
      <c r="K184" s="19">
        <v>3555</v>
      </c>
      <c r="L184" s="19">
        <v>8788</v>
      </c>
      <c r="M184" s="19">
        <v>62511</v>
      </c>
      <c r="N184" s="178">
        <f t="shared" si="15"/>
        <v>5.9017182779456192</v>
      </c>
      <c r="O184" s="15">
        <v>12829</v>
      </c>
      <c r="P184" s="142" t="s">
        <v>1462</v>
      </c>
      <c r="Q184" s="15">
        <v>300</v>
      </c>
      <c r="R184" s="15">
        <v>7369</v>
      </c>
      <c r="S184" s="15">
        <v>10592</v>
      </c>
      <c r="T184" s="15">
        <v>25910</v>
      </c>
    </row>
    <row r="185" spans="1:20" x14ac:dyDescent="0.3">
      <c r="A185" s="15" t="s">
        <v>276</v>
      </c>
      <c r="B185" s="15">
        <v>3</v>
      </c>
      <c r="C185" s="16">
        <v>28497</v>
      </c>
      <c r="D185" s="195">
        <f t="shared" si="11"/>
        <v>0.29896452963207754</v>
      </c>
      <c r="E185" s="19">
        <v>66822</v>
      </c>
      <c r="F185" s="19">
        <v>95319</v>
      </c>
      <c r="G185" s="176">
        <f t="shared" si="12"/>
        <v>11.720029509406123</v>
      </c>
      <c r="H185" s="176">
        <f t="shared" si="13"/>
        <v>2.1613795605541823</v>
      </c>
      <c r="I185" s="16">
        <v>1238</v>
      </c>
      <c r="J185" s="178">
        <f t="shared" si="14"/>
        <v>0.15221935325218247</v>
      </c>
      <c r="K185" s="16">
        <v>1941</v>
      </c>
      <c r="L185" s="16">
        <v>2448</v>
      </c>
      <c r="M185" s="25">
        <v>98000</v>
      </c>
      <c r="N185" s="178">
        <f t="shared" si="15"/>
        <v>12.049674166974055</v>
      </c>
      <c r="O185" s="16">
        <v>12632</v>
      </c>
      <c r="P185" s="142" t="s">
        <v>1462</v>
      </c>
      <c r="Q185" s="25">
        <v>2017</v>
      </c>
      <c r="R185" s="16">
        <v>6015</v>
      </c>
      <c r="S185" s="15">
        <v>8133</v>
      </c>
      <c r="T185" s="15">
        <v>44101</v>
      </c>
    </row>
    <row r="186" spans="1:20" x14ac:dyDescent="0.3">
      <c r="A186" s="15" t="s">
        <v>286</v>
      </c>
      <c r="B186" s="15">
        <v>3</v>
      </c>
      <c r="C186" s="16">
        <v>28104</v>
      </c>
      <c r="D186" s="195">
        <f t="shared" si="11"/>
        <v>0.48669991687448044</v>
      </c>
      <c r="E186" s="16">
        <v>29640</v>
      </c>
      <c r="F186" s="16">
        <v>57744</v>
      </c>
      <c r="G186" s="176">
        <f t="shared" si="12"/>
        <v>8.0930623686054659</v>
      </c>
      <c r="H186" s="176">
        <f t="shared" si="13"/>
        <v>2.2053162236480293</v>
      </c>
      <c r="I186" s="16">
        <v>4572</v>
      </c>
      <c r="J186" s="178">
        <f t="shared" si="14"/>
        <v>0.64078486334968465</v>
      </c>
      <c r="K186" s="16">
        <v>4848</v>
      </c>
      <c r="L186" s="16">
        <v>4137</v>
      </c>
      <c r="M186" s="16">
        <v>52197</v>
      </c>
      <c r="N186" s="178">
        <f t="shared" si="15"/>
        <v>7.3156271899088994</v>
      </c>
      <c r="O186" s="19">
        <v>7852</v>
      </c>
      <c r="P186" s="142" t="s">
        <v>1462</v>
      </c>
      <c r="Q186" s="19">
        <v>936</v>
      </c>
      <c r="R186" s="16">
        <v>2548</v>
      </c>
      <c r="S186" s="15">
        <v>7135</v>
      </c>
      <c r="T186" s="19">
        <v>26184</v>
      </c>
    </row>
    <row r="187" spans="1:20" x14ac:dyDescent="0.3">
      <c r="A187" s="15" t="s">
        <v>273</v>
      </c>
      <c r="B187" s="15">
        <v>3</v>
      </c>
      <c r="C187" s="19">
        <v>23415</v>
      </c>
      <c r="D187" s="195">
        <f t="shared" si="11"/>
        <v>0.35</v>
      </c>
      <c r="E187" s="19">
        <v>43485</v>
      </c>
      <c r="F187" s="19">
        <v>66900</v>
      </c>
      <c r="G187" s="176">
        <f t="shared" si="12"/>
        <v>7.6335006846188955</v>
      </c>
      <c r="H187" s="176">
        <f t="shared" si="13"/>
        <v>1.0584438186248142</v>
      </c>
      <c r="I187" s="19">
        <v>810</v>
      </c>
      <c r="J187" s="178">
        <f t="shared" si="14"/>
        <v>9.2423550890004563E-2</v>
      </c>
      <c r="K187" s="15">
        <v>4412</v>
      </c>
      <c r="L187" s="15">
        <v>8311</v>
      </c>
      <c r="M187" s="15">
        <v>97544</v>
      </c>
      <c r="N187" s="178">
        <f t="shared" si="15"/>
        <v>11.130077590141488</v>
      </c>
      <c r="O187" s="15">
        <v>5315</v>
      </c>
      <c r="P187" s="142" t="s">
        <v>1462</v>
      </c>
      <c r="Q187" s="15">
        <v>130</v>
      </c>
      <c r="R187" s="19">
        <v>4918</v>
      </c>
      <c r="S187" s="15">
        <v>8764</v>
      </c>
      <c r="T187" s="15">
        <v>63206</v>
      </c>
    </row>
    <row r="188" spans="1:20" x14ac:dyDescent="0.3">
      <c r="A188" s="15" t="s">
        <v>237</v>
      </c>
      <c r="B188" s="15">
        <v>3</v>
      </c>
      <c r="C188" s="16">
        <v>13865</v>
      </c>
      <c r="D188" s="195">
        <f t="shared" si="11"/>
        <v>0.32722852894668525</v>
      </c>
      <c r="E188" s="16">
        <v>28506</v>
      </c>
      <c r="F188" s="19">
        <v>42371</v>
      </c>
      <c r="G188" s="176">
        <f t="shared" si="12"/>
        <v>5.2660949540144175</v>
      </c>
      <c r="H188" s="176">
        <f t="shared" si="13"/>
        <v>1.2957492354740061</v>
      </c>
      <c r="I188" s="16">
        <v>1230</v>
      </c>
      <c r="J188" s="178">
        <f t="shared" si="14"/>
        <v>0.15287099179716629</v>
      </c>
      <c r="K188" s="16">
        <v>2262</v>
      </c>
      <c r="L188" s="16">
        <v>3078</v>
      </c>
      <c r="M188" s="16">
        <v>51200</v>
      </c>
      <c r="N188" s="178">
        <f t="shared" si="15"/>
        <v>6.3634103902560275</v>
      </c>
      <c r="O188" s="16">
        <v>11700</v>
      </c>
      <c r="P188" s="142" t="s">
        <v>1462</v>
      </c>
      <c r="Q188" s="15">
        <v>600</v>
      </c>
      <c r="R188" s="16">
        <v>2595</v>
      </c>
      <c r="S188" s="15">
        <v>8046</v>
      </c>
      <c r="T188" s="16">
        <v>32700</v>
      </c>
    </row>
    <row r="189" spans="1:20" x14ac:dyDescent="0.3">
      <c r="A189" s="15" t="s">
        <v>190</v>
      </c>
      <c r="B189" s="15">
        <v>3</v>
      </c>
      <c r="C189" s="16">
        <v>7432</v>
      </c>
      <c r="D189" s="195">
        <f t="shared" si="11"/>
        <v>0.15642034811525266</v>
      </c>
      <c r="E189" s="25">
        <v>40081</v>
      </c>
      <c r="F189" s="15">
        <v>47513</v>
      </c>
      <c r="G189" s="176">
        <f t="shared" si="12"/>
        <v>6.319898909284384</v>
      </c>
      <c r="H189" s="176">
        <f t="shared" si="13"/>
        <v>1.0504056772710189</v>
      </c>
      <c r="I189" s="25">
        <v>6942</v>
      </c>
      <c r="J189" s="178">
        <f t="shared" si="14"/>
        <v>0.92338387869114125</v>
      </c>
      <c r="K189" s="15">
        <v>3415</v>
      </c>
      <c r="L189" s="25">
        <v>3870</v>
      </c>
      <c r="M189" s="16">
        <v>32721</v>
      </c>
      <c r="N189" s="178">
        <f t="shared" si="15"/>
        <v>4.352354349561053</v>
      </c>
      <c r="O189" s="25">
        <v>7492</v>
      </c>
      <c r="P189" s="142" t="s">
        <v>1462</v>
      </c>
      <c r="Q189" s="25">
        <v>1485</v>
      </c>
      <c r="R189" s="25">
        <v>5355</v>
      </c>
      <c r="S189" s="15">
        <v>7518</v>
      </c>
      <c r="T189" s="25">
        <v>45233</v>
      </c>
    </row>
    <row r="190" spans="1:20" x14ac:dyDescent="0.3">
      <c r="A190" s="15" t="s">
        <v>147</v>
      </c>
      <c r="B190" s="15">
        <v>3</v>
      </c>
      <c r="C190" s="16">
        <v>10052</v>
      </c>
      <c r="D190" s="195">
        <f t="shared" si="11"/>
        <v>0.27129439706358632</v>
      </c>
      <c r="E190" s="16">
        <v>27000</v>
      </c>
      <c r="F190" s="19">
        <v>37052</v>
      </c>
      <c r="G190" s="176">
        <f t="shared" si="12"/>
        <v>4.0129968590923859</v>
      </c>
      <c r="H190" s="176">
        <f t="shared" si="13"/>
        <v>1.6203970961252514</v>
      </c>
      <c r="I190" s="16">
        <v>1350</v>
      </c>
      <c r="J190" s="178">
        <f t="shared" si="14"/>
        <v>0.14621466478934259</v>
      </c>
      <c r="K190" s="16">
        <v>2080</v>
      </c>
      <c r="L190" s="16">
        <v>3120</v>
      </c>
      <c r="M190" s="16">
        <v>32760</v>
      </c>
      <c r="N190" s="178">
        <f t="shared" si="15"/>
        <v>3.5481425322213798</v>
      </c>
      <c r="O190" s="16">
        <v>7500</v>
      </c>
      <c r="P190" s="142" t="s">
        <v>1462</v>
      </c>
      <c r="Q190" s="15">
        <v>420</v>
      </c>
      <c r="R190" s="25">
        <v>5945</v>
      </c>
      <c r="S190" s="15">
        <v>9233</v>
      </c>
      <c r="T190" s="15">
        <v>22866</v>
      </c>
    </row>
    <row r="191" spans="1:20" x14ac:dyDescent="0.3">
      <c r="A191" s="15" t="s">
        <v>257</v>
      </c>
      <c r="B191" s="15">
        <v>3</v>
      </c>
      <c r="C191" s="16">
        <v>1344</v>
      </c>
      <c r="D191" s="195">
        <f t="shared" si="11"/>
        <v>0.1596958174904943</v>
      </c>
      <c r="E191" s="16">
        <v>7072</v>
      </c>
      <c r="F191" s="16">
        <v>8416</v>
      </c>
      <c r="G191" s="176">
        <f t="shared" si="12"/>
        <v>0.88282807091157034</v>
      </c>
      <c r="H191" s="176">
        <f t="shared" si="13"/>
        <v>0.4539864063005718</v>
      </c>
      <c r="I191" s="19">
        <v>5</v>
      </c>
      <c r="J191" s="178">
        <f t="shared" si="14"/>
        <v>5.2449386342179793E-4</v>
      </c>
      <c r="K191" s="19">
        <v>388</v>
      </c>
      <c r="L191" s="19">
        <v>386</v>
      </c>
      <c r="M191" s="16">
        <v>18669</v>
      </c>
      <c r="N191" s="178">
        <f t="shared" si="15"/>
        <v>1.9583551872443092</v>
      </c>
      <c r="O191" s="16">
        <v>7650</v>
      </c>
      <c r="Q191" s="19">
        <v>0</v>
      </c>
      <c r="R191" s="16">
        <v>1217</v>
      </c>
      <c r="S191" s="15">
        <v>9533</v>
      </c>
      <c r="T191" s="19">
        <v>18538</v>
      </c>
    </row>
    <row r="192" spans="1:20" x14ac:dyDescent="0.3">
      <c r="A192" s="15" t="s">
        <v>167</v>
      </c>
      <c r="B192" s="15">
        <v>3</v>
      </c>
      <c r="C192" s="25">
        <v>12690</v>
      </c>
      <c r="D192" s="195">
        <f t="shared" si="11"/>
        <v>0.27725584443958923</v>
      </c>
      <c r="E192" s="25">
        <v>33080</v>
      </c>
      <c r="F192" s="25">
        <v>45770</v>
      </c>
      <c r="G192" s="176">
        <f t="shared" si="12"/>
        <v>4.3715377268385867</v>
      </c>
      <c r="H192" s="176">
        <f t="shared" si="13"/>
        <v>1.9326914956507051</v>
      </c>
      <c r="I192" s="16">
        <v>2444</v>
      </c>
      <c r="J192" s="178">
        <f t="shared" si="14"/>
        <v>0.23342884431709646</v>
      </c>
      <c r="K192" s="25">
        <v>6286</v>
      </c>
      <c r="L192" s="25">
        <v>4658</v>
      </c>
      <c r="M192" s="16">
        <v>33579</v>
      </c>
      <c r="N192" s="178">
        <f t="shared" si="15"/>
        <v>3.2071633237822348</v>
      </c>
      <c r="O192" s="16">
        <v>8724</v>
      </c>
      <c r="P192" s="142" t="s">
        <v>1462</v>
      </c>
      <c r="Q192" s="19">
        <v>0</v>
      </c>
      <c r="R192" s="16">
        <v>2882</v>
      </c>
      <c r="S192" s="15">
        <v>10470</v>
      </c>
      <c r="T192" s="25">
        <v>23682</v>
      </c>
    </row>
    <row r="193" spans="1:20" x14ac:dyDescent="0.3">
      <c r="A193" s="15" t="s">
        <v>258</v>
      </c>
      <c r="B193" s="15">
        <v>3</v>
      </c>
      <c r="C193" s="16">
        <v>25419</v>
      </c>
      <c r="D193" s="195">
        <f t="shared" si="11"/>
        <v>0.40798343605546994</v>
      </c>
      <c r="E193" s="16">
        <v>36885</v>
      </c>
      <c r="F193" s="19">
        <v>62304</v>
      </c>
      <c r="G193" s="176">
        <f t="shared" si="12"/>
        <v>6.0138996138996141</v>
      </c>
      <c r="H193" s="176">
        <f t="shared" si="13"/>
        <v>1.5734922719466613</v>
      </c>
      <c r="I193" s="16">
        <v>1450</v>
      </c>
      <c r="J193" s="178">
        <f t="shared" si="14"/>
        <v>0.13996138996138996</v>
      </c>
      <c r="K193" s="25">
        <v>9595</v>
      </c>
      <c r="L193" s="25">
        <v>7302</v>
      </c>
      <c r="M193" s="16">
        <v>72268</v>
      </c>
      <c r="N193" s="178">
        <f t="shared" si="15"/>
        <v>6.9756756756756753</v>
      </c>
      <c r="O193" s="16">
        <v>21678</v>
      </c>
      <c r="P193" s="142" t="s">
        <v>1462</v>
      </c>
      <c r="Q193" s="16">
        <v>6503</v>
      </c>
      <c r="R193" s="16">
        <v>5160</v>
      </c>
      <c r="S193" s="15">
        <v>10360</v>
      </c>
      <c r="T193" s="19">
        <v>39596</v>
      </c>
    </row>
    <row r="194" spans="1:20" x14ac:dyDescent="0.3">
      <c r="A194" s="15" t="s">
        <v>150</v>
      </c>
      <c r="B194" s="15">
        <v>3</v>
      </c>
      <c r="C194" s="25">
        <v>20285</v>
      </c>
      <c r="D194" s="195">
        <f t="shared" si="11"/>
        <v>0.32014961885071258</v>
      </c>
      <c r="E194" s="25">
        <v>43076</v>
      </c>
      <c r="F194" s="25">
        <v>63361</v>
      </c>
      <c r="G194" s="176">
        <f t="shared" si="12"/>
        <v>8.6653446389496711</v>
      </c>
      <c r="H194" s="176">
        <f t="shared" si="13"/>
        <v>1.4226278683371503</v>
      </c>
      <c r="I194" s="25">
        <v>2700</v>
      </c>
      <c r="J194" s="178">
        <f t="shared" si="14"/>
        <v>0.36925601750547044</v>
      </c>
      <c r="K194" s="25">
        <v>8932</v>
      </c>
      <c r="L194" s="25">
        <v>14855</v>
      </c>
      <c r="M194" s="25">
        <v>26821</v>
      </c>
      <c r="N194" s="178">
        <f t="shared" si="15"/>
        <v>3.6680798687089715</v>
      </c>
      <c r="O194" s="25">
        <v>7290</v>
      </c>
      <c r="P194" s="142" t="s">
        <v>1462</v>
      </c>
      <c r="Q194" s="25">
        <v>2548</v>
      </c>
      <c r="R194" s="25">
        <v>3277</v>
      </c>
      <c r="S194" s="15">
        <v>7312</v>
      </c>
      <c r="T194" s="16">
        <v>44538</v>
      </c>
    </row>
    <row r="195" spans="1:20" x14ac:dyDescent="0.3">
      <c r="A195" s="15" t="s">
        <v>265</v>
      </c>
      <c r="B195" s="15">
        <v>3</v>
      </c>
      <c r="C195" s="19">
        <v>16799</v>
      </c>
      <c r="D195" s="195">
        <f t="shared" si="11"/>
        <v>0.56747626929703066</v>
      </c>
      <c r="E195" s="19">
        <v>12804</v>
      </c>
      <c r="F195" s="19">
        <v>29603</v>
      </c>
      <c r="G195" s="176">
        <f t="shared" si="12"/>
        <v>3.5478187919463089</v>
      </c>
      <c r="H195" s="176">
        <f t="shared" si="13"/>
        <v>0.89031578947368417</v>
      </c>
      <c r="I195" s="15">
        <v>4652</v>
      </c>
      <c r="J195" s="178">
        <f t="shared" si="14"/>
        <v>0.55752636625119845</v>
      </c>
      <c r="K195" s="15">
        <v>9</v>
      </c>
      <c r="L195" s="15">
        <v>88</v>
      </c>
      <c r="M195" s="19">
        <v>35389</v>
      </c>
      <c r="N195" s="178">
        <f t="shared" si="15"/>
        <v>4.2412511984659638</v>
      </c>
      <c r="O195" s="15">
        <v>520</v>
      </c>
      <c r="P195" s="142" t="s">
        <v>1462</v>
      </c>
      <c r="Q195" s="15">
        <v>52</v>
      </c>
      <c r="R195" s="19">
        <v>3200</v>
      </c>
      <c r="S195" s="15">
        <v>8344</v>
      </c>
      <c r="T195" s="16">
        <v>33250</v>
      </c>
    </row>
    <row r="196" spans="1:20" x14ac:dyDescent="0.3">
      <c r="A196" s="15" t="s">
        <v>327</v>
      </c>
      <c r="B196" s="15">
        <v>3</v>
      </c>
      <c r="C196" s="19">
        <v>8625</v>
      </c>
      <c r="D196" s="195">
        <f t="shared" ref="D196:D259" si="17">C196/F196</f>
        <v>0.20828302342429364</v>
      </c>
      <c r="E196" s="19">
        <v>32785</v>
      </c>
      <c r="F196" s="19">
        <v>41410</v>
      </c>
      <c r="G196" s="176">
        <f t="shared" si="12"/>
        <v>5.5778556034482758</v>
      </c>
      <c r="H196" s="176">
        <f t="shared" si="13"/>
        <v>1.1884740119966708</v>
      </c>
      <c r="I196" s="19">
        <v>891</v>
      </c>
      <c r="J196" s="178">
        <f t="shared" si="14"/>
        <v>0.12001616379310345</v>
      </c>
      <c r="K196" s="19">
        <v>4144</v>
      </c>
      <c r="L196" s="19">
        <v>2798</v>
      </c>
      <c r="M196" s="19">
        <v>42654</v>
      </c>
      <c r="N196" s="178">
        <f t="shared" si="15"/>
        <v>5.7454202586206895</v>
      </c>
      <c r="O196" s="19">
        <v>5663</v>
      </c>
      <c r="P196" s="142" t="s">
        <v>1462</v>
      </c>
      <c r="Q196" s="15" t="s">
        <v>1309</v>
      </c>
      <c r="R196" s="19">
        <v>3161</v>
      </c>
      <c r="S196" s="15">
        <v>7424</v>
      </c>
      <c r="T196" s="19">
        <v>34843</v>
      </c>
    </row>
    <row r="197" spans="1:20" x14ac:dyDescent="0.3">
      <c r="A197" s="15" t="s">
        <v>355</v>
      </c>
      <c r="B197" s="15">
        <v>3</v>
      </c>
      <c r="C197" s="19">
        <v>8689</v>
      </c>
      <c r="D197" s="195">
        <f t="shared" si="17"/>
        <v>0.15452880186380694</v>
      </c>
      <c r="E197" s="19">
        <v>47540</v>
      </c>
      <c r="F197" s="19">
        <v>56229</v>
      </c>
      <c r="G197" s="176">
        <f t="shared" si="12"/>
        <v>5.7582181259600613</v>
      </c>
      <c r="H197" s="176">
        <f t="shared" si="13"/>
        <v>0.9986856828232954</v>
      </c>
      <c r="I197" s="19">
        <v>16550</v>
      </c>
      <c r="J197" s="178">
        <f t="shared" si="14"/>
        <v>1.6948284690220174</v>
      </c>
      <c r="K197" s="19">
        <v>6500</v>
      </c>
      <c r="L197" s="19">
        <v>7503</v>
      </c>
      <c r="M197" s="16">
        <v>55100</v>
      </c>
      <c r="N197" s="178">
        <f t="shared" si="15"/>
        <v>5.6426011264720941</v>
      </c>
      <c r="O197" s="19">
        <v>21949</v>
      </c>
      <c r="P197" s="142" t="s">
        <v>1462</v>
      </c>
      <c r="Q197" s="15">
        <v>4420</v>
      </c>
      <c r="R197" s="19">
        <v>4246</v>
      </c>
      <c r="S197" s="15">
        <v>9765</v>
      </c>
      <c r="T197" s="16">
        <v>56303</v>
      </c>
    </row>
    <row r="198" spans="1:20" x14ac:dyDescent="0.3">
      <c r="A198" s="15" t="s">
        <v>160</v>
      </c>
      <c r="B198" s="15">
        <v>3</v>
      </c>
      <c r="C198" s="16">
        <v>5372</v>
      </c>
      <c r="D198" s="195">
        <f t="shared" si="17"/>
        <v>0.21607272142225081</v>
      </c>
      <c r="E198" s="16">
        <v>19490</v>
      </c>
      <c r="F198" s="16">
        <v>24862</v>
      </c>
      <c r="G198" s="176">
        <f t="shared" si="12"/>
        <v>2.5836017873843917</v>
      </c>
      <c r="H198" s="176">
        <f t="shared" si="13"/>
        <v>0.8184481680218586</v>
      </c>
      <c r="I198" s="16">
        <v>12676</v>
      </c>
      <c r="J198" s="178">
        <f t="shared" si="14"/>
        <v>1.3172607295022343</v>
      </c>
      <c r="K198" s="16">
        <v>3229</v>
      </c>
      <c r="L198" s="16">
        <v>3641</v>
      </c>
      <c r="M198" s="16">
        <v>40584</v>
      </c>
      <c r="N198" s="178">
        <f t="shared" si="15"/>
        <v>4.217395822508573</v>
      </c>
      <c r="O198" s="16">
        <v>5150</v>
      </c>
      <c r="P198" s="142" t="s">
        <v>1462</v>
      </c>
      <c r="Q198" s="16">
        <v>1200</v>
      </c>
      <c r="R198" s="16">
        <v>2476</v>
      </c>
      <c r="S198" s="15">
        <v>9623</v>
      </c>
      <c r="T198" s="16">
        <v>30377</v>
      </c>
    </row>
    <row r="199" spans="1:20" x14ac:dyDescent="0.3">
      <c r="A199" s="15" t="s">
        <v>140</v>
      </c>
      <c r="B199" s="15">
        <v>3</v>
      </c>
      <c r="C199" s="15">
        <v>3475</v>
      </c>
      <c r="D199" s="195">
        <f t="shared" si="17"/>
        <v>0.23934155244851574</v>
      </c>
      <c r="E199" s="15">
        <v>11044</v>
      </c>
      <c r="F199" s="15">
        <v>14519</v>
      </c>
      <c r="G199" s="176">
        <f t="shared" si="12"/>
        <v>1.8964211076280042</v>
      </c>
      <c r="H199" s="176">
        <f t="shared" si="13"/>
        <v>0.39974119655295837</v>
      </c>
      <c r="I199" s="25">
        <v>3630</v>
      </c>
      <c r="J199" s="178">
        <f t="shared" si="14"/>
        <v>0.47413793103448276</v>
      </c>
      <c r="K199" s="15">
        <v>1202</v>
      </c>
      <c r="L199" s="15">
        <v>1464</v>
      </c>
      <c r="M199" s="15">
        <v>14246</v>
      </c>
      <c r="N199" s="178">
        <f t="shared" si="15"/>
        <v>1.8607628004179728</v>
      </c>
      <c r="O199" s="15">
        <v>4842</v>
      </c>
      <c r="P199" s="142" t="s">
        <v>1462</v>
      </c>
      <c r="Q199" s="15">
        <v>750</v>
      </c>
      <c r="R199" s="15">
        <v>2427</v>
      </c>
      <c r="S199" s="15">
        <v>7656</v>
      </c>
      <c r="T199" s="19">
        <v>36321</v>
      </c>
    </row>
    <row r="200" spans="1:20" x14ac:dyDescent="0.3">
      <c r="A200" s="15" t="s">
        <v>248</v>
      </c>
      <c r="B200" s="15">
        <v>3</v>
      </c>
      <c r="C200" s="25">
        <v>19041</v>
      </c>
      <c r="D200" s="195">
        <f t="shared" si="17"/>
        <v>0.60037836985653481</v>
      </c>
      <c r="E200" s="25">
        <v>12674</v>
      </c>
      <c r="F200" s="25">
        <v>31715</v>
      </c>
      <c r="G200" s="176">
        <f t="shared" si="12"/>
        <v>3.7963849652860904</v>
      </c>
      <c r="H200" s="176">
        <f t="shared" si="13"/>
        <v>0.82865205236067196</v>
      </c>
      <c r="I200" s="15">
        <v>627</v>
      </c>
      <c r="J200" s="178">
        <f t="shared" si="14"/>
        <v>7.5053866411299977E-2</v>
      </c>
      <c r="K200" s="15">
        <v>318</v>
      </c>
      <c r="L200" s="15">
        <v>3083</v>
      </c>
      <c r="M200" s="25">
        <v>61608</v>
      </c>
      <c r="N200" s="178">
        <f t="shared" si="15"/>
        <v>7.3746708163753887</v>
      </c>
      <c r="O200" s="25">
        <v>4655</v>
      </c>
      <c r="P200" s="142" t="s">
        <v>1462</v>
      </c>
      <c r="Q200" s="25">
        <v>5213</v>
      </c>
      <c r="R200" s="25">
        <v>4967</v>
      </c>
      <c r="S200" s="15">
        <v>8354</v>
      </c>
      <c r="T200" s="25">
        <v>38273</v>
      </c>
    </row>
    <row r="201" spans="1:20" x14ac:dyDescent="0.3">
      <c r="A201" s="15" t="s">
        <v>360</v>
      </c>
      <c r="B201" s="15">
        <v>3</v>
      </c>
      <c r="C201" s="16">
        <v>15611</v>
      </c>
      <c r="D201" s="195">
        <f t="shared" si="17"/>
        <v>0.21122777582334318</v>
      </c>
      <c r="E201" s="16">
        <v>58295</v>
      </c>
      <c r="F201" s="25">
        <v>73906</v>
      </c>
      <c r="G201" s="176">
        <f t="shared" si="12"/>
        <v>6.4558001397624043</v>
      </c>
      <c r="H201" s="176">
        <f t="shared" si="13"/>
        <v>0.96475471895151821</v>
      </c>
      <c r="I201" s="16">
        <v>13395</v>
      </c>
      <c r="J201" s="178">
        <f t="shared" si="14"/>
        <v>1.1700733752620545</v>
      </c>
      <c r="K201" s="16">
        <v>1537</v>
      </c>
      <c r="L201" s="16">
        <v>2260</v>
      </c>
      <c r="M201" s="16">
        <v>26953</v>
      </c>
      <c r="N201" s="178">
        <f t="shared" si="15"/>
        <v>2.3543850454227813</v>
      </c>
      <c r="O201" s="16">
        <v>14054</v>
      </c>
      <c r="P201" s="142" t="s">
        <v>1462</v>
      </c>
      <c r="Q201" s="19">
        <v>457</v>
      </c>
      <c r="R201" s="16">
        <v>2167</v>
      </c>
      <c r="S201" s="15">
        <v>11448</v>
      </c>
      <c r="T201" s="19">
        <v>76606</v>
      </c>
    </row>
    <row r="202" spans="1:20" x14ac:dyDescent="0.3">
      <c r="A202" s="15" t="s">
        <v>85</v>
      </c>
      <c r="B202" s="15">
        <v>3</v>
      </c>
      <c r="C202" s="16">
        <v>4465</v>
      </c>
      <c r="D202" s="195">
        <f t="shared" si="17"/>
        <v>0.17979383103809293</v>
      </c>
      <c r="E202" s="16">
        <v>20369</v>
      </c>
      <c r="F202" s="16">
        <v>24834</v>
      </c>
      <c r="G202" s="176">
        <f t="shared" ref="G202:G268" si="18">F202/S202</f>
        <v>2.8743055555555554</v>
      </c>
      <c r="H202" s="176">
        <f t="shared" ref="H202:H268" si="19">F202/T202</f>
        <v>0.9465980560320183</v>
      </c>
      <c r="I202" s="16">
        <v>1853</v>
      </c>
      <c r="J202" s="178">
        <f t="shared" ref="J202:J268" si="20">I202/S202</f>
        <v>0.2144675925925926</v>
      </c>
      <c r="K202" s="16">
        <v>2396</v>
      </c>
      <c r="L202" s="16">
        <v>3627</v>
      </c>
      <c r="M202" s="25">
        <v>26850</v>
      </c>
      <c r="N202" s="178">
        <f t="shared" ref="N202:N268" si="21">M202/S202</f>
        <v>3.1076388888888888</v>
      </c>
      <c r="O202" s="19">
        <v>0</v>
      </c>
      <c r="P202" s="142" t="s">
        <v>1462</v>
      </c>
      <c r="Q202" s="19">
        <v>0</v>
      </c>
      <c r="R202" s="19">
        <v>2455</v>
      </c>
      <c r="S202" s="15">
        <v>8640</v>
      </c>
      <c r="T202" s="15">
        <v>26235</v>
      </c>
    </row>
    <row r="203" spans="1:20" x14ac:dyDescent="0.3">
      <c r="A203" s="15" t="s">
        <v>180</v>
      </c>
      <c r="B203" s="15">
        <v>3</v>
      </c>
      <c r="C203" s="16">
        <v>20629</v>
      </c>
      <c r="D203" s="195">
        <f t="shared" si="17"/>
        <v>0.19276736906041209</v>
      </c>
      <c r="E203" s="16">
        <v>86386</v>
      </c>
      <c r="F203" s="16">
        <v>107015</v>
      </c>
      <c r="G203" s="176">
        <f t="shared" si="18"/>
        <v>10.734777811214766</v>
      </c>
      <c r="H203" s="176">
        <f t="shared" si="19"/>
        <v>2.0987860126693993</v>
      </c>
      <c r="I203" s="16">
        <v>12628</v>
      </c>
      <c r="J203" s="178">
        <f t="shared" si="20"/>
        <v>1.2667268532450597</v>
      </c>
      <c r="K203" s="19">
        <v>417</v>
      </c>
      <c r="L203" s="19">
        <v>942</v>
      </c>
      <c r="M203" s="25">
        <v>84714</v>
      </c>
      <c r="N203" s="178">
        <f t="shared" si="21"/>
        <v>8.4977430033102621</v>
      </c>
      <c r="O203" s="16">
        <v>12628</v>
      </c>
      <c r="P203" s="142" t="s">
        <v>1462</v>
      </c>
      <c r="Q203" s="19">
        <v>0</v>
      </c>
      <c r="R203" s="16">
        <v>7597</v>
      </c>
      <c r="S203" s="15">
        <v>9969</v>
      </c>
      <c r="T203" s="25">
        <v>50989</v>
      </c>
    </row>
    <row r="204" spans="1:20" x14ac:dyDescent="0.3">
      <c r="A204" s="15" t="s">
        <v>106</v>
      </c>
      <c r="B204" s="15">
        <v>3</v>
      </c>
      <c r="C204" s="16">
        <v>26090</v>
      </c>
      <c r="D204" s="195">
        <f t="shared" si="17"/>
        <v>0.45119673491975648</v>
      </c>
      <c r="E204" s="16">
        <v>31734</v>
      </c>
      <c r="F204" s="16">
        <v>57824</v>
      </c>
      <c r="G204" s="176">
        <f t="shared" si="18"/>
        <v>8.2206425931191358</v>
      </c>
      <c r="H204" s="176">
        <f t="shared" si="19"/>
        <v>1.106255978572795</v>
      </c>
      <c r="I204" s="16">
        <v>2011</v>
      </c>
      <c r="J204" s="178">
        <f t="shared" si="20"/>
        <v>0.28589707136764286</v>
      </c>
      <c r="K204" s="25">
        <v>5259</v>
      </c>
      <c r="L204" s="25">
        <v>5904</v>
      </c>
      <c r="M204" s="16">
        <v>27469</v>
      </c>
      <c r="N204" s="178">
        <f t="shared" si="21"/>
        <v>3.9051748649417117</v>
      </c>
      <c r="O204" s="16">
        <v>1441</v>
      </c>
      <c r="P204" s="142" t="s">
        <v>1462</v>
      </c>
      <c r="Q204" s="19">
        <v>611</v>
      </c>
      <c r="R204" s="16">
        <v>3070</v>
      </c>
      <c r="S204" s="15">
        <v>7034</v>
      </c>
      <c r="T204" s="16">
        <v>52270</v>
      </c>
    </row>
    <row r="205" spans="1:20" x14ac:dyDescent="0.3">
      <c r="A205" s="15" t="s">
        <v>135</v>
      </c>
      <c r="B205" s="15">
        <v>3</v>
      </c>
      <c r="C205" s="16">
        <v>15513</v>
      </c>
      <c r="D205" s="195">
        <f t="shared" si="17"/>
        <v>0.28208018910810073</v>
      </c>
      <c r="E205" s="16">
        <v>39482</v>
      </c>
      <c r="F205" s="16">
        <v>54995</v>
      </c>
      <c r="G205" s="176">
        <f t="shared" si="18"/>
        <v>6.2260840031699312</v>
      </c>
      <c r="H205" s="176">
        <f t="shared" si="19"/>
        <v>1.3104968426069343</v>
      </c>
      <c r="I205" s="16">
        <v>16248</v>
      </c>
      <c r="J205" s="178">
        <f t="shared" si="20"/>
        <v>1.8394656402128382</v>
      </c>
      <c r="K205" s="16">
        <v>2038</v>
      </c>
      <c r="L205" s="16">
        <v>2995</v>
      </c>
      <c r="M205" s="16">
        <v>88489</v>
      </c>
      <c r="N205" s="178">
        <f t="shared" si="21"/>
        <v>10.018000679270916</v>
      </c>
      <c r="O205" s="16">
        <v>18917</v>
      </c>
      <c r="P205" s="142" t="s">
        <v>1462</v>
      </c>
      <c r="Q205" s="16">
        <v>4000</v>
      </c>
      <c r="R205" s="19">
        <v>5607</v>
      </c>
      <c r="S205" s="15">
        <v>8833</v>
      </c>
      <c r="T205" s="15">
        <v>41965</v>
      </c>
    </row>
    <row r="206" spans="1:20" x14ac:dyDescent="0.3">
      <c r="A206" s="15" t="s">
        <v>131</v>
      </c>
      <c r="B206" s="15">
        <v>3</v>
      </c>
      <c r="C206" s="16">
        <v>15188</v>
      </c>
      <c r="D206" s="195">
        <f t="shared" si="17"/>
        <v>0.38514010396855586</v>
      </c>
      <c r="E206" s="19">
        <v>24247</v>
      </c>
      <c r="F206" s="19">
        <v>39435</v>
      </c>
      <c r="G206" s="176">
        <f t="shared" si="18"/>
        <v>5.3068227694792087</v>
      </c>
      <c r="H206" s="176">
        <f t="shared" si="19"/>
        <v>1.0132062382775366</v>
      </c>
      <c r="I206" s="16">
        <v>2672</v>
      </c>
      <c r="J206" s="178">
        <f t="shared" si="20"/>
        <v>0.35957475440721304</v>
      </c>
      <c r="K206" s="25">
        <v>4644</v>
      </c>
      <c r="L206" s="25">
        <v>3548</v>
      </c>
      <c r="M206" s="16">
        <v>46505</v>
      </c>
      <c r="N206" s="178">
        <f t="shared" si="21"/>
        <v>6.2582424976450008</v>
      </c>
      <c r="O206" s="16">
        <v>3001</v>
      </c>
      <c r="P206" s="142" t="s">
        <v>1462</v>
      </c>
      <c r="Q206" s="15">
        <v>294</v>
      </c>
      <c r="R206" s="16">
        <v>4086</v>
      </c>
      <c r="S206" s="15">
        <v>7431</v>
      </c>
      <c r="T206" s="15">
        <v>38921</v>
      </c>
    </row>
    <row r="207" spans="1:20" x14ac:dyDescent="0.3">
      <c r="A207" s="15" t="s">
        <v>231</v>
      </c>
      <c r="B207" s="15">
        <v>3</v>
      </c>
      <c r="C207" s="15">
        <v>12052</v>
      </c>
      <c r="D207" s="195">
        <f t="shared" si="17"/>
        <v>0.31517560605664374</v>
      </c>
      <c r="E207" s="15">
        <v>26187</v>
      </c>
      <c r="F207" s="15">
        <v>38239</v>
      </c>
      <c r="G207" s="176">
        <f t="shared" si="18"/>
        <v>3.3242632356776491</v>
      </c>
      <c r="H207" s="176">
        <f t="shared" si="19"/>
        <v>1.3043730386137262</v>
      </c>
      <c r="I207" s="15">
        <v>0</v>
      </c>
      <c r="J207" s="178">
        <f t="shared" si="20"/>
        <v>0</v>
      </c>
      <c r="K207" s="15">
        <v>2514</v>
      </c>
      <c r="L207" s="15">
        <v>3072</v>
      </c>
      <c r="M207" s="19">
        <v>86181</v>
      </c>
      <c r="N207" s="178">
        <f t="shared" si="21"/>
        <v>7.492045553333913</v>
      </c>
      <c r="O207" s="15">
        <v>1608</v>
      </c>
      <c r="P207" s="142" t="s">
        <v>1462</v>
      </c>
      <c r="Q207" s="15">
        <v>0</v>
      </c>
      <c r="R207" s="25">
        <v>8198</v>
      </c>
      <c r="S207" s="15">
        <v>11503</v>
      </c>
      <c r="T207" s="25">
        <v>29316</v>
      </c>
    </row>
    <row r="208" spans="1:20" x14ac:dyDescent="0.3">
      <c r="A208" s="15" t="s">
        <v>333</v>
      </c>
      <c r="B208" s="15">
        <v>3</v>
      </c>
      <c r="C208" s="25">
        <v>9651</v>
      </c>
      <c r="D208" s="195">
        <f t="shared" si="17"/>
        <v>0.19265011178537209</v>
      </c>
      <c r="E208" s="25">
        <v>40445</v>
      </c>
      <c r="F208" s="25">
        <v>50096</v>
      </c>
      <c r="G208" s="176">
        <f t="shared" si="18"/>
        <v>5.6344618153188621</v>
      </c>
      <c r="H208" s="176">
        <f t="shared" si="19"/>
        <v>1.4334439739040861</v>
      </c>
      <c r="I208" s="25">
        <v>3111</v>
      </c>
      <c r="J208" s="178">
        <f t="shared" si="20"/>
        <v>0.34990439770554493</v>
      </c>
      <c r="K208" s="25">
        <v>3525</v>
      </c>
      <c r="L208" s="25">
        <v>2133</v>
      </c>
      <c r="M208" s="25">
        <v>59280</v>
      </c>
      <c r="N208" s="178">
        <f t="shared" si="21"/>
        <v>6.6674164885839611</v>
      </c>
      <c r="O208" s="25">
        <v>12258</v>
      </c>
      <c r="P208" s="142" t="s">
        <v>1462</v>
      </c>
      <c r="Q208" s="15">
        <v>500</v>
      </c>
      <c r="R208" s="25">
        <v>6051</v>
      </c>
      <c r="S208" s="15">
        <v>8891</v>
      </c>
      <c r="T208" s="25">
        <v>34948</v>
      </c>
    </row>
    <row r="209" spans="1:20" x14ac:dyDescent="0.3">
      <c r="A209" s="15" t="s">
        <v>43</v>
      </c>
      <c r="B209" s="15">
        <v>3</v>
      </c>
      <c r="C209" s="15">
        <v>14143</v>
      </c>
      <c r="D209" s="195">
        <f t="shared" si="17"/>
        <v>0.41993527123726954</v>
      </c>
      <c r="E209" s="15">
        <v>19536</v>
      </c>
      <c r="F209" s="15">
        <v>33679</v>
      </c>
      <c r="G209" s="176">
        <f t="shared" si="18"/>
        <v>4.1313788027477916</v>
      </c>
      <c r="H209" s="176">
        <f t="shared" si="19"/>
        <v>1.3478608876615841</v>
      </c>
      <c r="I209" s="25">
        <v>5700</v>
      </c>
      <c r="J209" s="178">
        <f t="shared" si="20"/>
        <v>0.6992149165848871</v>
      </c>
      <c r="K209" s="15">
        <v>49</v>
      </c>
      <c r="L209" s="15">
        <v>114</v>
      </c>
      <c r="M209" s="25">
        <v>12650</v>
      </c>
      <c r="N209" s="178">
        <f t="shared" si="21"/>
        <v>1.5517664376840039</v>
      </c>
      <c r="O209" s="25">
        <v>6701</v>
      </c>
      <c r="P209" s="142" t="s">
        <v>1462</v>
      </c>
      <c r="Q209" s="25">
        <v>2500</v>
      </c>
      <c r="R209" s="25">
        <v>8104</v>
      </c>
      <c r="S209" s="15">
        <v>8152</v>
      </c>
      <c r="T209" s="25">
        <v>24987</v>
      </c>
    </row>
    <row r="210" spans="1:20" x14ac:dyDescent="0.3">
      <c r="A210" s="15" t="s">
        <v>108</v>
      </c>
      <c r="B210" s="15">
        <v>3</v>
      </c>
      <c r="C210" s="16">
        <v>37879</v>
      </c>
      <c r="D210" s="195">
        <f t="shared" si="17"/>
        <v>0.41669233477074719</v>
      </c>
      <c r="E210" s="16">
        <v>53025</v>
      </c>
      <c r="F210" s="16">
        <v>90904</v>
      </c>
      <c r="G210" s="176">
        <f t="shared" si="18"/>
        <v>11.992612137203166</v>
      </c>
      <c r="H210" s="176">
        <f t="shared" si="19"/>
        <v>2.5201408333564359</v>
      </c>
      <c r="I210" s="25">
        <v>1400</v>
      </c>
      <c r="J210" s="178">
        <f t="shared" si="20"/>
        <v>0.18469656992084432</v>
      </c>
      <c r="K210" s="15">
        <v>952</v>
      </c>
      <c r="L210" s="16">
        <v>2694</v>
      </c>
      <c r="M210" s="25">
        <v>33750</v>
      </c>
      <c r="N210" s="178">
        <f t="shared" si="21"/>
        <v>4.452506596306069</v>
      </c>
      <c r="O210" s="19">
        <v>5991</v>
      </c>
      <c r="P210" s="142" t="s">
        <v>1462</v>
      </c>
      <c r="Q210" s="15">
        <v>0</v>
      </c>
      <c r="R210" s="16">
        <v>3427</v>
      </c>
      <c r="S210" s="15">
        <v>7580</v>
      </c>
      <c r="T210" s="25">
        <v>36071</v>
      </c>
    </row>
    <row r="211" spans="1:20" x14ac:dyDescent="0.3">
      <c r="A211" s="15" t="s">
        <v>352</v>
      </c>
      <c r="B211" s="15">
        <v>3</v>
      </c>
      <c r="C211" s="16">
        <v>17666</v>
      </c>
      <c r="D211" s="195">
        <f t="shared" si="17"/>
        <v>0.78627381164322596</v>
      </c>
      <c r="E211" s="25">
        <v>4802</v>
      </c>
      <c r="F211" s="25">
        <v>22468</v>
      </c>
      <c r="G211" s="176">
        <f t="shared" si="18"/>
        <v>2.2917176662586698</v>
      </c>
      <c r="H211" s="176">
        <f t="shared" si="19"/>
        <v>0.54590956580897543</v>
      </c>
      <c r="I211" s="16">
        <v>1850</v>
      </c>
      <c r="J211" s="178">
        <f t="shared" si="20"/>
        <v>0.1886984904120767</v>
      </c>
      <c r="K211" s="19">
        <v>5</v>
      </c>
      <c r="L211" s="19">
        <v>57</v>
      </c>
      <c r="M211" s="16">
        <v>55836</v>
      </c>
      <c r="N211" s="178">
        <f t="shared" si="21"/>
        <v>5.6952264381884943</v>
      </c>
      <c r="O211" s="16">
        <v>32155</v>
      </c>
      <c r="P211" s="142" t="s">
        <v>1462</v>
      </c>
      <c r="Q211" s="15">
        <v>0</v>
      </c>
      <c r="R211" s="16">
        <v>1976</v>
      </c>
      <c r="S211" s="15">
        <v>9804</v>
      </c>
      <c r="T211" s="15">
        <v>41157</v>
      </c>
    </row>
    <row r="212" spans="1:20" x14ac:dyDescent="0.3">
      <c r="A212" s="15" t="s">
        <v>323</v>
      </c>
      <c r="B212" s="15">
        <v>3</v>
      </c>
      <c r="C212" s="16">
        <v>27076</v>
      </c>
      <c r="D212" s="195">
        <f t="shared" si="17"/>
        <v>0.23999716357318868</v>
      </c>
      <c r="E212" s="16">
        <v>85742</v>
      </c>
      <c r="F212" s="16">
        <v>112818</v>
      </c>
      <c r="G212" s="176">
        <f t="shared" si="18"/>
        <v>9.8273519163763066</v>
      </c>
      <c r="H212" s="176">
        <f t="shared" si="19"/>
        <v>2.3600610840323828</v>
      </c>
      <c r="I212" s="16">
        <v>8528</v>
      </c>
      <c r="J212" s="178">
        <f t="shared" si="20"/>
        <v>0.74285714285714288</v>
      </c>
      <c r="K212" s="16">
        <v>8394</v>
      </c>
      <c r="L212" s="16">
        <v>12697</v>
      </c>
      <c r="M212" s="16">
        <v>69212</v>
      </c>
      <c r="N212" s="178">
        <f t="shared" si="21"/>
        <v>6.0289198606271777</v>
      </c>
      <c r="O212" s="16">
        <v>19679</v>
      </c>
      <c r="P212" s="142" t="s">
        <v>1462</v>
      </c>
      <c r="Q212" s="19">
        <v>0</v>
      </c>
      <c r="R212" s="16">
        <v>3687</v>
      </c>
      <c r="S212" s="15">
        <v>11480</v>
      </c>
      <c r="T212" s="15">
        <v>47803</v>
      </c>
    </row>
    <row r="213" spans="1:20" x14ac:dyDescent="0.3">
      <c r="A213" s="15" t="s">
        <v>152</v>
      </c>
      <c r="B213" s="15">
        <v>3</v>
      </c>
      <c r="C213" s="25">
        <v>15759</v>
      </c>
      <c r="D213" s="195">
        <f t="shared" si="17"/>
        <v>0.34745127436281859</v>
      </c>
      <c r="E213" s="16">
        <v>29597</v>
      </c>
      <c r="F213" s="16">
        <v>45356</v>
      </c>
      <c r="G213" s="176">
        <f t="shared" si="18"/>
        <v>5.8163631700436005</v>
      </c>
      <c r="H213" s="176">
        <f t="shared" si="19"/>
        <v>1.5853752315704848</v>
      </c>
      <c r="I213" s="25">
        <v>4030</v>
      </c>
      <c r="J213" s="178">
        <f t="shared" si="20"/>
        <v>0.51679917927673757</v>
      </c>
      <c r="K213" s="25">
        <v>3791</v>
      </c>
      <c r="L213" s="25">
        <v>6127</v>
      </c>
      <c r="M213" s="16">
        <v>29926</v>
      </c>
      <c r="N213" s="178">
        <f t="shared" si="21"/>
        <v>3.8376506796614516</v>
      </c>
      <c r="O213" s="16">
        <v>4819</v>
      </c>
      <c r="P213" s="142" t="s">
        <v>1462</v>
      </c>
      <c r="Q213" s="15">
        <v>1</v>
      </c>
      <c r="R213" s="16">
        <v>3419</v>
      </c>
      <c r="S213" s="15">
        <v>7798</v>
      </c>
      <c r="T213" s="25">
        <v>28609</v>
      </c>
    </row>
    <row r="214" spans="1:20" x14ac:dyDescent="0.3">
      <c r="A214" s="15" t="s">
        <v>124</v>
      </c>
      <c r="B214" s="15">
        <v>3</v>
      </c>
      <c r="C214" s="19">
        <v>36604</v>
      </c>
      <c r="D214" s="195">
        <f t="shared" si="17"/>
        <v>0.5299858106738482</v>
      </c>
      <c r="E214" s="19">
        <v>32462</v>
      </c>
      <c r="F214" s="19">
        <v>69066</v>
      </c>
      <c r="G214" s="176">
        <f t="shared" si="18"/>
        <v>9.3877939377463644</v>
      </c>
      <c r="H214" s="176">
        <f t="shared" si="19"/>
        <v>2.166504595501741</v>
      </c>
      <c r="I214" s="19">
        <v>6515</v>
      </c>
      <c r="J214" s="178">
        <f t="shared" si="20"/>
        <v>0.88555117575098541</v>
      </c>
      <c r="K214" s="19">
        <v>5514</v>
      </c>
      <c r="L214" s="19">
        <v>4394</v>
      </c>
      <c r="M214" s="19">
        <v>27567</v>
      </c>
      <c r="N214" s="178">
        <f t="shared" si="21"/>
        <v>3.747043631915183</v>
      </c>
      <c r="O214" s="19">
        <v>4282</v>
      </c>
      <c r="P214" s="142" t="s">
        <v>1462</v>
      </c>
      <c r="Q214" s="15">
        <v>522</v>
      </c>
      <c r="R214" s="19">
        <v>2419</v>
      </c>
      <c r="S214" s="15">
        <v>7357</v>
      </c>
      <c r="T214" s="19">
        <v>31879</v>
      </c>
    </row>
    <row r="215" spans="1:20" x14ac:dyDescent="0.3">
      <c r="A215" s="15" t="s">
        <v>277</v>
      </c>
      <c r="B215" s="15">
        <v>3</v>
      </c>
      <c r="C215" s="16">
        <v>19812</v>
      </c>
      <c r="D215" s="195">
        <f t="shared" si="17"/>
        <v>0.27119664905412433</v>
      </c>
      <c r="E215" s="16">
        <v>53242</v>
      </c>
      <c r="F215" s="25">
        <v>73054</v>
      </c>
      <c r="G215" s="176">
        <f t="shared" si="18"/>
        <v>10.284950021117838</v>
      </c>
      <c r="H215" s="176">
        <f t="shared" si="19"/>
        <v>2.2161079933262551</v>
      </c>
      <c r="I215" s="25">
        <v>5000</v>
      </c>
      <c r="J215" s="178">
        <f t="shared" si="20"/>
        <v>0.70392791778121921</v>
      </c>
      <c r="K215" s="15">
        <v>352</v>
      </c>
      <c r="L215" s="15">
        <v>1375</v>
      </c>
      <c r="M215" s="16">
        <v>50000</v>
      </c>
      <c r="N215" s="178">
        <f t="shared" si="21"/>
        <v>7.0392791778121921</v>
      </c>
      <c r="O215" s="16">
        <v>12000</v>
      </c>
      <c r="P215" s="142" t="s">
        <v>1462</v>
      </c>
      <c r="Q215" s="15">
        <v>0</v>
      </c>
      <c r="R215" s="16">
        <v>3800</v>
      </c>
      <c r="S215" s="15">
        <v>7103</v>
      </c>
      <c r="T215" s="19">
        <v>32965</v>
      </c>
    </row>
    <row r="216" spans="1:20" x14ac:dyDescent="0.3">
      <c r="A216" s="15" t="s">
        <v>350</v>
      </c>
      <c r="B216" s="15">
        <v>3</v>
      </c>
      <c r="C216" s="19">
        <v>21172</v>
      </c>
      <c r="D216" s="195">
        <f t="shared" si="17"/>
        <v>0.32991040124659138</v>
      </c>
      <c r="E216" s="19">
        <v>43003</v>
      </c>
      <c r="F216" s="19">
        <v>64175</v>
      </c>
      <c r="G216" s="176">
        <f t="shared" si="18"/>
        <v>6.4066087650993309</v>
      </c>
      <c r="H216" s="176">
        <f t="shared" si="19"/>
        <v>1.7282936550684047</v>
      </c>
      <c r="I216" s="15">
        <v>4872</v>
      </c>
      <c r="J216" s="178">
        <f t="shared" si="20"/>
        <v>0.48637316561844862</v>
      </c>
      <c r="K216" s="15">
        <v>5925</v>
      </c>
      <c r="L216" s="15">
        <v>6540</v>
      </c>
      <c r="M216" s="19">
        <v>87095</v>
      </c>
      <c r="N216" s="178">
        <f t="shared" si="21"/>
        <v>8.6947189777378462</v>
      </c>
      <c r="O216" s="19">
        <v>4161</v>
      </c>
      <c r="P216" s="142" t="s">
        <v>1462</v>
      </c>
      <c r="Q216" s="19">
        <v>427</v>
      </c>
      <c r="R216" s="19">
        <v>6218</v>
      </c>
      <c r="S216" s="15">
        <v>10017</v>
      </c>
      <c r="T216" s="19">
        <v>37132</v>
      </c>
    </row>
    <row r="217" spans="1:20" x14ac:dyDescent="0.3">
      <c r="A217" s="15" t="s">
        <v>114</v>
      </c>
      <c r="B217" s="15">
        <v>3</v>
      </c>
      <c r="C217" s="16">
        <v>7366</v>
      </c>
      <c r="D217" s="195">
        <f t="shared" si="17"/>
        <v>0.33184664594314545</v>
      </c>
      <c r="E217" s="16">
        <v>14831</v>
      </c>
      <c r="F217" s="16">
        <v>22197</v>
      </c>
      <c r="G217" s="176">
        <f t="shared" si="18"/>
        <v>3.0004055150040552</v>
      </c>
      <c r="H217" s="176">
        <f t="shared" si="19"/>
        <v>0.61275362318840576</v>
      </c>
      <c r="I217" s="16">
        <v>3566</v>
      </c>
      <c r="J217" s="178">
        <f t="shared" si="20"/>
        <v>0.48202216815355503</v>
      </c>
      <c r="K217" s="19">
        <v>206</v>
      </c>
      <c r="L217" s="19">
        <v>957</v>
      </c>
      <c r="M217" s="16">
        <v>27353</v>
      </c>
      <c r="N217" s="178">
        <f t="shared" si="21"/>
        <v>3.6973506353068397</v>
      </c>
      <c r="O217" s="16">
        <v>2938</v>
      </c>
      <c r="P217" s="142" t="s">
        <v>1462</v>
      </c>
      <c r="Q217" s="15">
        <v>384</v>
      </c>
      <c r="R217" s="16">
        <v>2017</v>
      </c>
      <c r="S217" s="15">
        <v>7398</v>
      </c>
      <c r="T217" s="16">
        <v>36225</v>
      </c>
    </row>
    <row r="218" spans="1:20" x14ac:dyDescent="0.3">
      <c r="A218" s="15" t="s">
        <v>179</v>
      </c>
      <c r="B218" s="15">
        <v>3</v>
      </c>
      <c r="C218" s="25">
        <v>49386</v>
      </c>
      <c r="D218" s="195">
        <f t="shared" si="17"/>
        <v>0.65586528373550779</v>
      </c>
      <c r="E218" s="25">
        <v>25913</v>
      </c>
      <c r="F218" s="15">
        <v>75299</v>
      </c>
      <c r="G218" s="176">
        <f t="shared" si="18"/>
        <v>6.6185286103542236</v>
      </c>
      <c r="H218" s="176">
        <f t="shared" si="19"/>
        <v>1.74650925453449</v>
      </c>
      <c r="I218" s="15">
        <v>0</v>
      </c>
      <c r="J218" s="178">
        <f t="shared" si="20"/>
        <v>0</v>
      </c>
      <c r="K218" s="15">
        <v>690</v>
      </c>
      <c r="L218" s="16">
        <v>2171</v>
      </c>
      <c r="M218" s="19">
        <v>0</v>
      </c>
      <c r="N218" s="178">
        <f t="shared" si="21"/>
        <v>0</v>
      </c>
      <c r="O218" s="16">
        <v>18143</v>
      </c>
      <c r="P218" s="142" t="s">
        <v>1462</v>
      </c>
      <c r="Q218" s="19">
        <v>0</v>
      </c>
      <c r="R218" s="16">
        <v>4395</v>
      </c>
      <c r="S218" s="15">
        <v>11377</v>
      </c>
      <c r="T218" s="19">
        <v>43114</v>
      </c>
    </row>
    <row r="219" spans="1:20" x14ac:dyDescent="0.3">
      <c r="A219" s="15" t="s">
        <v>189</v>
      </c>
      <c r="B219" s="15">
        <v>3</v>
      </c>
      <c r="C219" s="16">
        <v>24357</v>
      </c>
      <c r="D219" s="195">
        <f t="shared" si="17"/>
        <v>0.3341977442990039</v>
      </c>
      <c r="E219" s="16">
        <v>48525</v>
      </c>
      <c r="F219" s="16">
        <v>72882</v>
      </c>
      <c r="G219" s="176">
        <f t="shared" si="18"/>
        <v>8.6909134271404724</v>
      </c>
      <c r="H219" s="176">
        <f t="shared" si="19"/>
        <v>1.2387524432735617</v>
      </c>
      <c r="I219" s="16">
        <v>1121</v>
      </c>
      <c r="J219" s="178">
        <f t="shared" si="20"/>
        <v>0.13367517290722633</v>
      </c>
      <c r="K219" s="25">
        <v>4060</v>
      </c>
      <c r="L219" s="25">
        <v>3451</v>
      </c>
      <c r="M219" s="16">
        <v>109001</v>
      </c>
      <c r="N219" s="178">
        <f t="shared" si="21"/>
        <v>12.997972811829239</v>
      </c>
      <c r="O219" s="16">
        <v>27519</v>
      </c>
      <c r="P219" s="142" t="s">
        <v>1462</v>
      </c>
      <c r="Q219" s="15">
        <v>0</v>
      </c>
      <c r="R219" s="16">
        <v>6871</v>
      </c>
      <c r="S219" s="15">
        <v>8386</v>
      </c>
      <c r="T219" s="25">
        <v>58835</v>
      </c>
    </row>
    <row r="220" spans="1:20" x14ac:dyDescent="0.3">
      <c r="A220" s="15" t="s">
        <v>148</v>
      </c>
      <c r="B220" s="15">
        <v>3</v>
      </c>
      <c r="C220" s="16">
        <v>15471</v>
      </c>
      <c r="D220" s="195">
        <f t="shared" si="17"/>
        <v>0.39510176979850348</v>
      </c>
      <c r="E220" s="16">
        <v>23686</v>
      </c>
      <c r="F220" s="16">
        <v>39157</v>
      </c>
      <c r="G220" s="176">
        <f t="shared" si="18"/>
        <v>4.2982436882546651</v>
      </c>
      <c r="H220" s="176">
        <f t="shared" si="19"/>
        <v>1.392347900295132</v>
      </c>
      <c r="I220" s="16">
        <v>6000</v>
      </c>
      <c r="J220" s="178">
        <f t="shared" si="20"/>
        <v>0.65861690450054888</v>
      </c>
      <c r="K220" s="25">
        <v>3887</v>
      </c>
      <c r="L220" s="16">
        <v>3405</v>
      </c>
      <c r="M220" s="25">
        <v>33750</v>
      </c>
      <c r="N220" s="178">
        <f t="shared" si="21"/>
        <v>3.7047200878155873</v>
      </c>
      <c r="O220" s="16">
        <v>5092</v>
      </c>
      <c r="P220" s="142" t="s">
        <v>1462</v>
      </c>
      <c r="Q220" s="15">
        <v>939</v>
      </c>
      <c r="R220" s="16">
        <v>3225</v>
      </c>
      <c r="S220" s="15">
        <v>9110</v>
      </c>
      <c r="T220" s="19">
        <v>28123</v>
      </c>
    </row>
    <row r="221" spans="1:20" x14ac:dyDescent="0.3">
      <c r="A221" s="15" t="s">
        <v>263</v>
      </c>
      <c r="B221" s="15">
        <v>3</v>
      </c>
      <c r="C221" s="16">
        <v>20170</v>
      </c>
      <c r="D221" s="195">
        <f t="shared" si="17"/>
        <v>0.21729762340824374</v>
      </c>
      <c r="E221" s="16">
        <v>72652</v>
      </c>
      <c r="F221" s="16">
        <v>92822</v>
      </c>
      <c r="G221" s="176">
        <f t="shared" si="18"/>
        <v>9.6238465526179375</v>
      </c>
      <c r="H221" s="176">
        <f t="shared" si="19"/>
        <v>1.3479226870743359</v>
      </c>
      <c r="I221" s="16">
        <v>10142</v>
      </c>
      <c r="J221" s="178">
        <f t="shared" si="20"/>
        <v>1.0515292897874546</v>
      </c>
      <c r="K221" s="25">
        <v>4830</v>
      </c>
      <c r="L221" s="25">
        <v>6655</v>
      </c>
      <c r="M221" s="25">
        <v>70203</v>
      </c>
      <c r="N221" s="178">
        <f t="shared" si="21"/>
        <v>7.2786936236391915</v>
      </c>
      <c r="O221" s="16">
        <v>18725</v>
      </c>
      <c r="P221" s="142" t="s">
        <v>1462</v>
      </c>
      <c r="Q221" s="25">
        <v>2155</v>
      </c>
      <c r="R221" s="25">
        <v>5844</v>
      </c>
      <c r="S221" s="15">
        <v>9645</v>
      </c>
      <c r="T221" s="15">
        <v>68863</v>
      </c>
    </row>
    <row r="222" spans="1:20" x14ac:dyDescent="0.3">
      <c r="A222" s="15" t="s">
        <v>172</v>
      </c>
      <c r="B222" s="15">
        <v>3</v>
      </c>
      <c r="C222" s="16">
        <v>5593</v>
      </c>
      <c r="D222" s="195">
        <f t="shared" si="17"/>
        <v>0.1692540475109699</v>
      </c>
      <c r="E222" s="16">
        <v>27452</v>
      </c>
      <c r="F222" s="16">
        <v>33045</v>
      </c>
      <c r="G222" s="176">
        <f t="shared" si="18"/>
        <v>3.5528437802386841</v>
      </c>
      <c r="H222" s="176">
        <f t="shared" si="19"/>
        <v>1.0635319107849763</v>
      </c>
      <c r="I222" s="15">
        <v>837</v>
      </c>
      <c r="J222" s="178">
        <f t="shared" si="20"/>
        <v>8.9990323621116003E-2</v>
      </c>
      <c r="K222" s="15">
        <v>2389</v>
      </c>
      <c r="L222" s="15">
        <v>3603</v>
      </c>
      <c r="M222" s="25">
        <v>49394</v>
      </c>
      <c r="N222" s="178">
        <f t="shared" si="21"/>
        <v>5.3106117621761104</v>
      </c>
      <c r="O222" s="19">
        <v>11800</v>
      </c>
      <c r="P222" s="142" t="s">
        <v>1462</v>
      </c>
      <c r="Q222" s="15">
        <v>1000</v>
      </c>
      <c r="R222" s="19">
        <v>4469</v>
      </c>
      <c r="S222" s="15">
        <v>9301</v>
      </c>
      <c r="T222" s="15">
        <v>31071</v>
      </c>
    </row>
    <row r="223" spans="1:20" x14ac:dyDescent="0.3">
      <c r="A223" s="15" t="s">
        <v>188</v>
      </c>
      <c r="B223" s="15">
        <v>3</v>
      </c>
      <c r="C223" s="16">
        <v>13688</v>
      </c>
      <c r="D223" s="195">
        <f t="shared" si="17"/>
        <v>0.46470887794941435</v>
      </c>
      <c r="E223" s="25">
        <v>15767</v>
      </c>
      <c r="F223" s="25">
        <v>29455</v>
      </c>
      <c r="G223" s="176">
        <f t="shared" si="18"/>
        <v>3.7517513692523243</v>
      </c>
      <c r="H223" s="176">
        <f t="shared" si="19"/>
        <v>1.1316224211456452</v>
      </c>
      <c r="I223" s="15">
        <v>350</v>
      </c>
      <c r="J223" s="178">
        <f t="shared" si="20"/>
        <v>4.4580308240988409E-2</v>
      </c>
      <c r="K223" s="16">
        <v>1755</v>
      </c>
      <c r="L223" s="25">
        <v>4028</v>
      </c>
      <c r="M223" s="16">
        <v>60800</v>
      </c>
      <c r="N223" s="178">
        <f t="shared" si="21"/>
        <v>7.7442364030059867</v>
      </c>
      <c r="O223" s="16">
        <v>7460</v>
      </c>
      <c r="P223" s="142" t="s">
        <v>1462</v>
      </c>
      <c r="Q223" s="25">
        <v>3250</v>
      </c>
      <c r="R223" s="16">
        <v>3414</v>
      </c>
      <c r="S223" s="15">
        <v>7851</v>
      </c>
      <c r="T223" s="16">
        <v>26029</v>
      </c>
    </row>
    <row r="224" spans="1:20" x14ac:dyDescent="0.3">
      <c r="A224" s="15" t="s">
        <v>236</v>
      </c>
      <c r="B224" s="15">
        <v>3</v>
      </c>
      <c r="C224" s="19">
        <v>18404</v>
      </c>
      <c r="D224" s="195">
        <f t="shared" si="17"/>
        <v>0.32204101630853221</v>
      </c>
      <c r="E224" s="19">
        <v>38744</v>
      </c>
      <c r="F224" s="19">
        <v>57148</v>
      </c>
      <c r="G224" s="176">
        <f t="shared" si="18"/>
        <v>5.5467339609822384</v>
      </c>
      <c r="H224" s="176">
        <f t="shared" si="19"/>
        <v>1.2263782484602674</v>
      </c>
      <c r="I224" s="15">
        <v>526</v>
      </c>
      <c r="J224" s="178">
        <f t="shared" si="20"/>
        <v>5.1053091332621564E-2</v>
      </c>
      <c r="K224" s="19">
        <v>4408</v>
      </c>
      <c r="L224" s="19">
        <v>3280</v>
      </c>
      <c r="M224" s="19">
        <v>49399</v>
      </c>
      <c r="N224" s="178">
        <f t="shared" si="21"/>
        <v>4.7946229253615451</v>
      </c>
      <c r="O224" s="19">
        <v>11997</v>
      </c>
      <c r="P224" s="142" t="s">
        <v>1462</v>
      </c>
      <c r="Q224" s="15">
        <v>4326</v>
      </c>
      <c r="R224" s="19">
        <v>2669</v>
      </c>
      <c r="S224" s="15">
        <v>10303</v>
      </c>
      <c r="T224" s="15">
        <v>46599</v>
      </c>
    </row>
    <row r="225" spans="1:20" x14ac:dyDescent="0.3">
      <c r="A225" s="15" t="s">
        <v>146</v>
      </c>
      <c r="B225" s="15">
        <v>3</v>
      </c>
      <c r="C225" s="16">
        <v>8016</v>
      </c>
      <c r="D225" s="195">
        <f t="shared" si="17"/>
        <v>0.29283261489004164</v>
      </c>
      <c r="E225" s="16">
        <v>19358</v>
      </c>
      <c r="F225" s="16">
        <v>27374</v>
      </c>
      <c r="G225" s="176">
        <f t="shared" si="18"/>
        <v>2.5674357531419996</v>
      </c>
      <c r="H225" s="176">
        <f t="shared" si="19"/>
        <v>0.82655957485355391</v>
      </c>
      <c r="I225" s="25">
        <v>4641</v>
      </c>
      <c r="J225" s="178">
        <f t="shared" si="20"/>
        <v>0.43528418683173886</v>
      </c>
      <c r="K225" s="15">
        <v>963</v>
      </c>
      <c r="L225" s="15">
        <v>454</v>
      </c>
      <c r="M225" s="16">
        <v>31800</v>
      </c>
      <c r="N225" s="178">
        <f t="shared" si="21"/>
        <v>2.9825548677546427</v>
      </c>
      <c r="O225" s="16">
        <v>8987</v>
      </c>
      <c r="P225" s="142" t="s">
        <v>1462</v>
      </c>
      <c r="Q225" s="16">
        <v>1200</v>
      </c>
      <c r="R225" s="16">
        <v>5423</v>
      </c>
      <c r="S225" s="15">
        <v>10662</v>
      </c>
      <c r="T225" s="16">
        <v>33118</v>
      </c>
    </row>
    <row r="226" spans="1:20" x14ac:dyDescent="0.3">
      <c r="A226" s="15" t="s">
        <v>191</v>
      </c>
      <c r="B226" s="15">
        <v>3</v>
      </c>
      <c r="C226" s="16">
        <v>20754</v>
      </c>
      <c r="D226" s="195">
        <f t="shared" si="17"/>
        <v>0.29884660244503003</v>
      </c>
      <c r="E226" s="16">
        <v>48693</v>
      </c>
      <c r="F226" s="16">
        <v>69447</v>
      </c>
      <c r="G226" s="176">
        <f t="shared" si="18"/>
        <v>5.7944931163954942</v>
      </c>
      <c r="H226" s="176">
        <f t="shared" si="19"/>
        <v>0.94469005482023582</v>
      </c>
      <c r="I226" s="16">
        <v>4251</v>
      </c>
      <c r="J226" s="178">
        <f t="shared" si="20"/>
        <v>0.35469336670838547</v>
      </c>
      <c r="K226" s="19">
        <v>458</v>
      </c>
      <c r="L226" s="19">
        <v>941</v>
      </c>
      <c r="M226" s="25">
        <v>31065</v>
      </c>
      <c r="N226" s="178">
        <f t="shared" si="21"/>
        <v>2.5919899874843555</v>
      </c>
      <c r="O226" s="16">
        <v>10736</v>
      </c>
      <c r="Q226" s="15">
        <v>0</v>
      </c>
      <c r="R226" s="16">
        <v>13391</v>
      </c>
      <c r="S226" s="15">
        <v>11985</v>
      </c>
      <c r="T226" s="19">
        <v>73513</v>
      </c>
    </row>
    <row r="227" spans="1:20" x14ac:dyDescent="0.3">
      <c r="A227" s="15" t="s">
        <v>218</v>
      </c>
      <c r="B227" s="15">
        <v>3</v>
      </c>
      <c r="C227" s="19">
        <v>11066</v>
      </c>
      <c r="D227" s="195">
        <f t="shared" si="17"/>
        <v>0.34608287724784986</v>
      </c>
      <c r="E227" s="19">
        <v>20909</v>
      </c>
      <c r="F227" s="15">
        <v>31975</v>
      </c>
      <c r="G227" s="176">
        <f t="shared" si="18"/>
        <v>3.860782419705385</v>
      </c>
      <c r="H227" s="176">
        <f t="shared" si="19"/>
        <v>1.0549323655559222</v>
      </c>
      <c r="I227" s="16">
        <v>1351</v>
      </c>
      <c r="J227" s="178">
        <f t="shared" si="20"/>
        <v>0.16312484907027289</v>
      </c>
      <c r="K227" s="16">
        <v>1761</v>
      </c>
      <c r="L227" s="16">
        <v>1291</v>
      </c>
      <c r="M227" s="16">
        <v>29600</v>
      </c>
      <c r="N227" s="178">
        <f t="shared" si="21"/>
        <v>3.5740159381791838</v>
      </c>
      <c r="O227" s="16">
        <v>6373</v>
      </c>
      <c r="P227" s="142" t="s">
        <v>1462</v>
      </c>
      <c r="Q227" s="15">
        <v>510</v>
      </c>
      <c r="R227" s="16">
        <v>6601</v>
      </c>
      <c r="S227" s="15">
        <v>8282</v>
      </c>
      <c r="T227" s="15">
        <v>30310</v>
      </c>
    </row>
    <row r="228" spans="1:20" x14ac:dyDescent="0.3">
      <c r="A228" s="15" t="s">
        <v>142</v>
      </c>
      <c r="B228" s="15">
        <v>3</v>
      </c>
      <c r="C228" s="16">
        <v>26294</v>
      </c>
      <c r="D228" s="195">
        <f t="shared" si="17"/>
        <v>0.48408417254266622</v>
      </c>
      <c r="E228" s="16">
        <v>28023</v>
      </c>
      <c r="F228" s="16">
        <v>54317</v>
      </c>
      <c r="G228" s="176">
        <f t="shared" si="18"/>
        <v>5.5916203417747576</v>
      </c>
      <c r="H228" s="176">
        <f t="shared" si="19"/>
        <v>1.4462165184514617</v>
      </c>
      <c r="I228" s="16">
        <v>4230</v>
      </c>
      <c r="J228" s="178">
        <f t="shared" si="20"/>
        <v>0.43545398394070411</v>
      </c>
      <c r="K228" s="25">
        <v>6473</v>
      </c>
      <c r="L228" s="25">
        <v>5062</v>
      </c>
      <c r="M228" s="16">
        <v>54360</v>
      </c>
      <c r="N228" s="178">
        <f t="shared" si="21"/>
        <v>5.596046942557134</v>
      </c>
      <c r="O228" s="16">
        <v>14175</v>
      </c>
      <c r="P228" s="142" t="s">
        <v>1462</v>
      </c>
      <c r="Q228" s="15">
        <v>7623</v>
      </c>
      <c r="R228" s="16">
        <v>3278</v>
      </c>
      <c r="S228" s="15">
        <v>9714</v>
      </c>
      <c r="T228" s="25">
        <v>37558</v>
      </c>
    </row>
    <row r="229" spans="1:20" x14ac:dyDescent="0.3">
      <c r="A229" s="15" t="s">
        <v>101</v>
      </c>
      <c r="B229" s="15">
        <v>3</v>
      </c>
      <c r="C229" s="16">
        <v>8412</v>
      </c>
      <c r="D229" s="195">
        <f t="shared" si="17"/>
        <v>0.22574671926575959</v>
      </c>
      <c r="E229" s="16">
        <v>28851</v>
      </c>
      <c r="F229" s="16">
        <v>37263</v>
      </c>
      <c r="G229" s="176">
        <f t="shared" si="18"/>
        <v>3.9166491486230819</v>
      </c>
      <c r="H229" s="176">
        <f t="shared" si="19"/>
        <v>0.90622340037452276</v>
      </c>
      <c r="I229" s="16">
        <v>6882</v>
      </c>
      <c r="J229" s="178">
        <f t="shared" si="20"/>
        <v>0.72335505570737857</v>
      </c>
      <c r="K229" s="19">
        <v>6</v>
      </c>
      <c r="L229" s="15">
        <v>81</v>
      </c>
      <c r="M229" s="16">
        <v>12335</v>
      </c>
      <c r="N229" s="178">
        <f t="shared" si="21"/>
        <v>1.2965104057178893</v>
      </c>
      <c r="O229" s="16">
        <v>8240</v>
      </c>
      <c r="P229" s="142" t="s">
        <v>1462</v>
      </c>
      <c r="Q229" s="19">
        <v>150</v>
      </c>
      <c r="R229" s="16">
        <v>11754</v>
      </c>
      <c r="S229" s="15">
        <v>9514</v>
      </c>
      <c r="T229" s="16">
        <v>41119</v>
      </c>
    </row>
    <row r="230" spans="1:20" x14ac:dyDescent="0.3">
      <c r="A230" s="15" t="s">
        <v>226</v>
      </c>
      <c r="B230" s="15">
        <v>3</v>
      </c>
      <c r="C230" s="19">
        <v>13261</v>
      </c>
      <c r="D230" s="195">
        <f t="shared" si="17"/>
        <v>0.26279701155347696</v>
      </c>
      <c r="E230" s="19">
        <v>37200</v>
      </c>
      <c r="F230" s="19">
        <v>50461</v>
      </c>
      <c r="G230" s="176">
        <f t="shared" si="18"/>
        <v>4.9225441420349236</v>
      </c>
      <c r="H230" s="176">
        <f t="shared" si="19"/>
        <v>1.3827583372153565</v>
      </c>
      <c r="I230" s="16">
        <v>8000</v>
      </c>
      <c r="J230" s="178">
        <f t="shared" si="20"/>
        <v>0.780411667154424</v>
      </c>
      <c r="K230" s="16">
        <v>2261</v>
      </c>
      <c r="L230" s="16">
        <v>2207</v>
      </c>
      <c r="M230" s="16">
        <v>40000</v>
      </c>
      <c r="N230" s="178">
        <f t="shared" si="21"/>
        <v>3.9020583357721197</v>
      </c>
      <c r="O230" s="16">
        <v>13944</v>
      </c>
      <c r="P230" s="142" t="s">
        <v>1462</v>
      </c>
      <c r="Q230" s="16">
        <v>1937</v>
      </c>
      <c r="R230" s="16">
        <v>8316</v>
      </c>
      <c r="S230" s="15">
        <v>10251</v>
      </c>
      <c r="T230" s="15">
        <v>36493</v>
      </c>
    </row>
    <row r="231" spans="1:20" x14ac:dyDescent="0.3">
      <c r="A231" s="15" t="s">
        <v>255</v>
      </c>
      <c r="B231" s="15">
        <v>3</v>
      </c>
      <c r="C231" s="16">
        <v>14873</v>
      </c>
      <c r="D231" s="195">
        <f t="shared" si="17"/>
        <v>0.23896592168897315</v>
      </c>
      <c r="E231" s="16">
        <v>47366</v>
      </c>
      <c r="F231" s="19">
        <v>62239</v>
      </c>
      <c r="G231" s="176">
        <f t="shared" si="18"/>
        <v>8.4449118046132963</v>
      </c>
      <c r="H231" s="176">
        <f t="shared" si="19"/>
        <v>1.1034305469373282</v>
      </c>
      <c r="I231" s="16">
        <v>18340</v>
      </c>
      <c r="J231" s="178">
        <f t="shared" si="20"/>
        <v>2.4884667571234735</v>
      </c>
      <c r="K231" s="16">
        <v>6547</v>
      </c>
      <c r="L231" s="16">
        <v>3297</v>
      </c>
      <c r="M231" s="16">
        <v>61135</v>
      </c>
      <c r="N231" s="178">
        <f t="shared" si="21"/>
        <v>8.2951153324287645</v>
      </c>
      <c r="O231" s="16">
        <v>9009</v>
      </c>
      <c r="P231" s="142" t="s">
        <v>1462</v>
      </c>
      <c r="Q231" s="15">
        <v>0</v>
      </c>
      <c r="R231" s="16">
        <v>3424</v>
      </c>
      <c r="S231" s="15">
        <v>7370</v>
      </c>
      <c r="T231" s="19">
        <v>56405</v>
      </c>
    </row>
    <row r="232" spans="1:20" x14ac:dyDescent="0.3">
      <c r="A232" s="15" t="s">
        <v>242</v>
      </c>
      <c r="B232" s="15">
        <v>3</v>
      </c>
      <c r="C232" s="16">
        <v>22106</v>
      </c>
      <c r="D232" s="195">
        <f t="shared" si="17"/>
        <v>0.27346726705923102</v>
      </c>
      <c r="E232" s="16">
        <v>58730</v>
      </c>
      <c r="F232" s="19">
        <v>80836</v>
      </c>
      <c r="G232" s="176">
        <f t="shared" si="18"/>
        <v>9.603896875371273</v>
      </c>
      <c r="H232" s="176">
        <f t="shared" si="19"/>
        <v>1.3292115432048015</v>
      </c>
      <c r="I232" s="16">
        <v>2138</v>
      </c>
      <c r="J232" s="178">
        <f t="shared" si="20"/>
        <v>0.2540097421884282</v>
      </c>
      <c r="K232" s="16">
        <v>4229</v>
      </c>
      <c r="L232" s="16">
        <v>2992</v>
      </c>
      <c r="M232" s="19">
        <v>55830</v>
      </c>
      <c r="N232" s="178">
        <f t="shared" si="21"/>
        <v>6.633004633479862</v>
      </c>
      <c r="O232" s="19">
        <v>9049</v>
      </c>
      <c r="P232" s="142" t="s">
        <v>1462</v>
      </c>
      <c r="Q232" s="15">
        <v>200</v>
      </c>
      <c r="R232" s="16">
        <v>3180</v>
      </c>
      <c r="S232" s="15">
        <v>8417</v>
      </c>
      <c r="T232" s="15">
        <v>60815</v>
      </c>
    </row>
    <row r="233" spans="1:20" x14ac:dyDescent="0.3">
      <c r="A233" s="15" t="s">
        <v>261</v>
      </c>
      <c r="B233" s="15">
        <v>3</v>
      </c>
      <c r="C233" s="25">
        <v>30798</v>
      </c>
      <c r="D233" s="195">
        <f t="shared" si="17"/>
        <v>0.37608528409715353</v>
      </c>
      <c r="E233" s="25">
        <v>51093</v>
      </c>
      <c r="F233" s="25">
        <v>81891</v>
      </c>
      <c r="G233" s="176">
        <f t="shared" si="18"/>
        <v>6.9334518669037335</v>
      </c>
      <c r="H233" s="176">
        <f t="shared" si="19"/>
        <v>1.8667168159748342</v>
      </c>
      <c r="I233" s="25">
        <v>6175</v>
      </c>
      <c r="J233" s="178">
        <f t="shared" si="20"/>
        <v>0.52281771230209129</v>
      </c>
      <c r="K233" s="16">
        <v>14098</v>
      </c>
      <c r="L233" s="25">
        <v>7947</v>
      </c>
      <c r="M233" s="16">
        <v>94495</v>
      </c>
      <c r="N233" s="178">
        <f t="shared" si="21"/>
        <v>8.0005926678520023</v>
      </c>
      <c r="O233" s="25">
        <v>20237</v>
      </c>
      <c r="P233" s="142" t="s">
        <v>1462</v>
      </c>
      <c r="Q233" s="25">
        <v>1578</v>
      </c>
      <c r="R233" s="16">
        <v>5504</v>
      </c>
      <c r="S233" s="15">
        <v>11811</v>
      </c>
      <c r="T233" s="15">
        <v>43869</v>
      </c>
    </row>
    <row r="234" spans="1:20" x14ac:dyDescent="0.3">
      <c r="A234" s="15" t="s">
        <v>217</v>
      </c>
      <c r="B234" s="15">
        <v>3</v>
      </c>
      <c r="C234" s="15">
        <v>14876</v>
      </c>
      <c r="D234" s="195">
        <f t="shared" si="17"/>
        <v>0.27211033675391905</v>
      </c>
      <c r="E234" s="15">
        <v>39793</v>
      </c>
      <c r="F234" s="15">
        <v>54669</v>
      </c>
      <c r="G234" s="176">
        <f t="shared" si="18"/>
        <v>5.4592570401437985</v>
      </c>
      <c r="H234" s="176">
        <f t="shared" si="19"/>
        <v>1.9067699068745423</v>
      </c>
      <c r="I234" s="15">
        <v>3148</v>
      </c>
      <c r="J234" s="178">
        <f t="shared" si="20"/>
        <v>0.31435989614539644</v>
      </c>
      <c r="K234" s="15">
        <v>561</v>
      </c>
      <c r="L234" s="15">
        <v>962</v>
      </c>
      <c r="M234" s="15">
        <v>24526</v>
      </c>
      <c r="N234" s="178">
        <f t="shared" si="21"/>
        <v>2.4491711603754744</v>
      </c>
      <c r="O234" s="15">
        <v>4201</v>
      </c>
      <c r="P234" s="142" t="s">
        <v>1462</v>
      </c>
      <c r="Q234" s="15">
        <v>111</v>
      </c>
      <c r="R234" s="15">
        <v>7536</v>
      </c>
      <c r="S234" s="15">
        <v>10014</v>
      </c>
      <c r="T234" s="15">
        <v>28671</v>
      </c>
    </row>
    <row r="235" spans="1:20" s="159" customFormat="1" x14ac:dyDescent="0.3">
      <c r="A235" s="52" t="s">
        <v>1491</v>
      </c>
      <c r="B235" s="180"/>
      <c r="C235" s="165">
        <f>SUM(C157:C234)</f>
        <v>1542632</v>
      </c>
      <c r="D235" s="171"/>
      <c r="E235" s="165">
        <f>SUM(E157:E234)</f>
        <v>2953428</v>
      </c>
      <c r="F235" s="165">
        <f>SUM(F157:F234)</f>
        <v>4496060</v>
      </c>
      <c r="G235" s="171"/>
      <c r="H235" s="171"/>
      <c r="I235" s="165">
        <f>SUM(I157:I234)</f>
        <v>374945</v>
      </c>
      <c r="J235" s="171"/>
      <c r="K235" s="165">
        <f>SUM(K157:K234)</f>
        <v>308435</v>
      </c>
      <c r="L235" s="165">
        <f>SUM(L157:L234)</f>
        <v>310278</v>
      </c>
      <c r="M235" s="165">
        <f>SUM(M157:M234)</f>
        <v>4146463</v>
      </c>
      <c r="N235" s="171"/>
      <c r="O235" s="165">
        <f>SUM(O157:O234)</f>
        <v>846561</v>
      </c>
      <c r="P235" s="193"/>
      <c r="Q235" s="165">
        <f>SUM(Q157:Q234)</f>
        <v>123722</v>
      </c>
      <c r="R235" s="165">
        <f>SUM(R157:R234)</f>
        <v>361822</v>
      </c>
      <c r="S235" s="165">
        <f>SUM(S157:S234)</f>
        <v>715719</v>
      </c>
      <c r="T235" s="165">
        <f>SUM(T157:T234)</f>
        <v>3314077</v>
      </c>
    </row>
    <row r="236" spans="1:20" s="159" customFormat="1" x14ac:dyDescent="0.3">
      <c r="A236" s="51" t="s">
        <v>1492</v>
      </c>
      <c r="B236" s="191"/>
      <c r="C236" s="174">
        <f>C235/78</f>
        <v>19777.333333333332</v>
      </c>
      <c r="D236" s="197">
        <f>C235/F235</f>
        <v>0.34310752080710666</v>
      </c>
      <c r="E236" s="174">
        <f t="shared" ref="E236:T236" si="22">E235/78</f>
        <v>37864.461538461539</v>
      </c>
      <c r="F236" s="174">
        <f t="shared" si="22"/>
        <v>57641.794871794875</v>
      </c>
      <c r="G236" s="169">
        <f>F235/S235</f>
        <v>6.2818787820359665</v>
      </c>
      <c r="H236" s="169">
        <f>F235/T235</f>
        <v>1.3566552617817873</v>
      </c>
      <c r="I236" s="174">
        <f t="shared" si="22"/>
        <v>4806.9871794871797</v>
      </c>
      <c r="J236" s="179">
        <f>I235/S235</f>
        <v>0.52387179884843071</v>
      </c>
      <c r="K236" s="174">
        <f t="shared" si="22"/>
        <v>3954.2948717948716</v>
      </c>
      <c r="L236" s="174">
        <f t="shared" si="22"/>
        <v>3977.9230769230771</v>
      </c>
      <c r="M236" s="174">
        <f t="shared" si="22"/>
        <v>53159.782051282054</v>
      </c>
      <c r="N236" s="179">
        <f>M235/S235</f>
        <v>5.7934231171730808</v>
      </c>
      <c r="O236" s="174">
        <f t="shared" si="22"/>
        <v>10853.346153846154</v>
      </c>
      <c r="P236" s="170"/>
      <c r="Q236" s="174">
        <f t="shared" si="22"/>
        <v>1586.1794871794871</v>
      </c>
      <c r="R236" s="174">
        <f t="shared" si="22"/>
        <v>4638.7435897435898</v>
      </c>
      <c r="S236" s="174">
        <f t="shared" si="22"/>
        <v>9175.8846153846152</v>
      </c>
      <c r="T236" s="174">
        <f t="shared" si="22"/>
        <v>42488.166666666664</v>
      </c>
    </row>
    <row r="237" spans="1:20" s="159" customFormat="1" x14ac:dyDescent="0.3">
      <c r="D237" s="195"/>
      <c r="G237" s="176"/>
      <c r="H237" s="176"/>
      <c r="J237" s="178"/>
      <c r="N237" s="178"/>
      <c r="P237" s="142"/>
    </row>
    <row r="238" spans="1:20" x14ac:dyDescent="0.3">
      <c r="A238" s="15" t="s">
        <v>171</v>
      </c>
      <c r="B238" s="15">
        <v>4</v>
      </c>
      <c r="C238" s="25">
        <v>27210</v>
      </c>
      <c r="D238" s="195">
        <f t="shared" si="17"/>
        <v>0.33758467531823033</v>
      </c>
      <c r="E238" s="25">
        <v>53392</v>
      </c>
      <c r="F238" s="25">
        <v>80602</v>
      </c>
      <c r="G238" s="176">
        <f t="shared" si="18"/>
        <v>3.8140349216864617</v>
      </c>
      <c r="H238" s="176">
        <f t="shared" si="19"/>
        <v>0.79518167378629279</v>
      </c>
      <c r="I238" s="25">
        <v>6807</v>
      </c>
      <c r="J238" s="178">
        <f t="shared" si="20"/>
        <v>0.3221028722850518</v>
      </c>
      <c r="K238" s="25">
        <v>1923</v>
      </c>
      <c r="L238" s="25">
        <v>3083</v>
      </c>
      <c r="M238" s="25">
        <v>134592</v>
      </c>
      <c r="N238" s="178">
        <f t="shared" si="21"/>
        <v>6.3688070789760092</v>
      </c>
      <c r="O238" s="25">
        <v>22095</v>
      </c>
      <c r="P238" s="142" t="s">
        <v>1462</v>
      </c>
      <c r="Q238" s="15">
        <v>0</v>
      </c>
      <c r="R238" s="25">
        <v>7068</v>
      </c>
      <c r="S238" s="15">
        <v>21133</v>
      </c>
      <c r="T238" s="19">
        <v>101363</v>
      </c>
    </row>
    <row r="239" spans="1:20" x14ac:dyDescent="0.3">
      <c r="A239" s="15" t="s">
        <v>311</v>
      </c>
      <c r="B239" s="15">
        <v>4</v>
      </c>
      <c r="C239" s="16">
        <v>28690</v>
      </c>
      <c r="D239" s="195">
        <f t="shared" si="17"/>
        <v>0.37945720029626495</v>
      </c>
      <c r="E239" s="19">
        <v>46918</v>
      </c>
      <c r="F239" s="19">
        <v>75608</v>
      </c>
      <c r="G239" s="176">
        <f t="shared" si="18"/>
        <v>4.3450376415148551</v>
      </c>
      <c r="H239" s="176">
        <f t="shared" si="19"/>
        <v>1.2021114220300178</v>
      </c>
      <c r="I239" s="19">
        <v>5480</v>
      </c>
      <c r="J239" s="178">
        <f t="shared" si="20"/>
        <v>0.31492442963048101</v>
      </c>
      <c r="K239" s="15">
        <v>342</v>
      </c>
      <c r="L239" s="15">
        <v>1551</v>
      </c>
      <c r="M239" s="16">
        <v>84829</v>
      </c>
      <c r="N239" s="178">
        <f t="shared" si="21"/>
        <v>4.8749497155335897</v>
      </c>
      <c r="O239" s="19">
        <v>25151</v>
      </c>
      <c r="P239" s="142" t="s">
        <v>1462</v>
      </c>
      <c r="Q239" s="15">
        <v>4194</v>
      </c>
      <c r="R239" s="19">
        <v>6045</v>
      </c>
      <c r="S239" s="15">
        <v>17401</v>
      </c>
      <c r="T239" s="15">
        <v>62896</v>
      </c>
    </row>
    <row r="240" spans="1:20" x14ac:dyDescent="0.3">
      <c r="A240" s="15" t="s">
        <v>334</v>
      </c>
      <c r="B240" s="15">
        <v>4</v>
      </c>
      <c r="C240" s="16">
        <v>23002</v>
      </c>
      <c r="D240" s="195">
        <f t="shared" si="17"/>
        <v>0.4096964947278427</v>
      </c>
      <c r="E240" s="16">
        <v>33142</v>
      </c>
      <c r="F240" s="19">
        <v>56144</v>
      </c>
      <c r="G240" s="176">
        <f t="shared" si="18"/>
        <v>4.6201448321263987</v>
      </c>
      <c r="H240" s="176">
        <f t="shared" si="19"/>
        <v>0.66021472500852552</v>
      </c>
      <c r="I240" s="16">
        <v>20336</v>
      </c>
      <c r="J240" s="178">
        <f t="shared" si="20"/>
        <v>1.6734693877551021</v>
      </c>
      <c r="K240" s="19">
        <v>351</v>
      </c>
      <c r="L240" s="16">
        <v>1070</v>
      </c>
      <c r="M240" s="16">
        <v>98149</v>
      </c>
      <c r="N240" s="178">
        <f t="shared" si="21"/>
        <v>8.0767774851876233</v>
      </c>
      <c r="O240" s="16">
        <v>43032</v>
      </c>
      <c r="P240" s="142" t="s">
        <v>1462</v>
      </c>
      <c r="Q240" s="19">
        <v>0</v>
      </c>
      <c r="R240" s="16">
        <v>16236</v>
      </c>
      <c r="S240" s="15">
        <v>12152</v>
      </c>
      <c r="T240" s="19">
        <v>85039</v>
      </c>
    </row>
    <row r="241" spans="1:20" x14ac:dyDescent="0.3">
      <c r="A241" s="15" t="s">
        <v>184</v>
      </c>
      <c r="B241" s="15">
        <v>4</v>
      </c>
      <c r="C241" s="16">
        <v>110818</v>
      </c>
      <c r="D241" s="195">
        <f t="shared" si="17"/>
        <v>0.39486333462795165</v>
      </c>
      <c r="E241" s="16">
        <v>169831</v>
      </c>
      <c r="F241" s="19">
        <v>280649</v>
      </c>
      <c r="G241" s="176">
        <f t="shared" si="18"/>
        <v>13.107089482533159</v>
      </c>
      <c r="H241" s="176">
        <f t="shared" si="19"/>
        <v>3.3239254793741781</v>
      </c>
      <c r="I241" s="16">
        <v>23263</v>
      </c>
      <c r="J241" s="178">
        <f t="shared" si="20"/>
        <v>1.0864468522323931</v>
      </c>
      <c r="K241" s="16">
        <v>34324</v>
      </c>
      <c r="L241" s="16">
        <v>18368</v>
      </c>
      <c r="M241" s="16">
        <v>99772</v>
      </c>
      <c r="N241" s="178">
        <f t="shared" si="21"/>
        <v>4.6596301139547913</v>
      </c>
      <c r="O241" s="16">
        <v>47112</v>
      </c>
      <c r="P241" s="142" t="s">
        <v>1462</v>
      </c>
      <c r="Q241" s="16">
        <v>4019</v>
      </c>
      <c r="R241" s="16">
        <v>13429</v>
      </c>
      <c r="S241" s="15">
        <v>21412</v>
      </c>
      <c r="T241" s="16">
        <v>84433</v>
      </c>
    </row>
    <row r="242" spans="1:20" x14ac:dyDescent="0.3">
      <c r="A242" s="15" t="s">
        <v>197</v>
      </c>
      <c r="B242" s="15">
        <v>4</v>
      </c>
      <c r="C242" s="16">
        <v>44344</v>
      </c>
      <c r="D242" s="195">
        <f t="shared" si="17"/>
        <v>0.33666884309944273</v>
      </c>
      <c r="E242" s="16">
        <v>87370</v>
      </c>
      <c r="F242" s="19">
        <v>131714</v>
      </c>
      <c r="G242" s="176">
        <f t="shared" si="18"/>
        <v>5.0888227794305143</v>
      </c>
      <c r="H242" s="176">
        <f t="shared" si="19"/>
        <v>1.5954696868754163</v>
      </c>
      <c r="I242" s="16">
        <v>10369</v>
      </c>
      <c r="J242" s="178">
        <f t="shared" si="20"/>
        <v>0.40061043928447243</v>
      </c>
      <c r="K242" s="16">
        <v>31192</v>
      </c>
      <c r="L242" s="16">
        <v>19643</v>
      </c>
      <c r="M242" s="16">
        <v>120419</v>
      </c>
      <c r="N242" s="178">
        <f t="shared" si="21"/>
        <v>4.6524359618282274</v>
      </c>
      <c r="O242" s="16">
        <v>39803</v>
      </c>
      <c r="P242" s="142" t="s">
        <v>1462</v>
      </c>
      <c r="Q242" s="16">
        <v>3878</v>
      </c>
      <c r="R242" s="16">
        <v>12143</v>
      </c>
      <c r="S242" s="15">
        <v>25883</v>
      </c>
      <c r="T242" s="16">
        <v>82555</v>
      </c>
    </row>
    <row r="243" spans="1:20" x14ac:dyDescent="0.3">
      <c r="A243" s="15" t="s">
        <v>274</v>
      </c>
      <c r="B243" s="15">
        <v>4</v>
      </c>
      <c r="C243" s="25">
        <v>49641</v>
      </c>
      <c r="D243" s="195">
        <f t="shared" si="17"/>
        <v>0.56720903128499278</v>
      </c>
      <c r="E243" s="25">
        <v>37877</v>
      </c>
      <c r="F243" s="25">
        <v>87518</v>
      </c>
      <c r="G243" s="176">
        <f t="shared" si="18"/>
        <v>3.5308024367612054</v>
      </c>
      <c r="H243" s="176">
        <f t="shared" si="19"/>
        <v>0.79028733452529298</v>
      </c>
      <c r="I243" s="16">
        <v>27751</v>
      </c>
      <c r="J243" s="178">
        <f t="shared" si="20"/>
        <v>1.1195788114737564</v>
      </c>
      <c r="K243" s="19">
        <v>0</v>
      </c>
      <c r="L243" s="19">
        <v>0</v>
      </c>
      <c r="M243" s="16">
        <v>92491</v>
      </c>
      <c r="N243" s="178">
        <f t="shared" si="21"/>
        <v>3.7314317989268568</v>
      </c>
      <c r="O243" s="16">
        <v>16451</v>
      </c>
      <c r="P243" s="142" t="s">
        <v>1462</v>
      </c>
      <c r="Q243" s="19">
        <v>829</v>
      </c>
      <c r="R243" s="16">
        <v>6010</v>
      </c>
      <c r="S243" s="15">
        <v>24787</v>
      </c>
      <c r="T243" s="19">
        <v>110742</v>
      </c>
    </row>
    <row r="244" spans="1:20" x14ac:dyDescent="0.3">
      <c r="A244" s="15" t="s">
        <v>181</v>
      </c>
      <c r="B244" s="15">
        <v>4</v>
      </c>
      <c r="C244" s="16">
        <v>61249</v>
      </c>
      <c r="D244" s="195">
        <f t="shared" si="17"/>
        <v>0.36781326191133906</v>
      </c>
      <c r="E244" s="16">
        <v>105273</v>
      </c>
      <c r="F244" s="16">
        <v>166522</v>
      </c>
      <c r="G244" s="176">
        <f t="shared" si="18"/>
        <v>11.12371409485638</v>
      </c>
      <c r="H244" s="176">
        <f t="shared" si="19"/>
        <v>1.7502653955707843</v>
      </c>
      <c r="I244" s="16">
        <v>14159</v>
      </c>
      <c r="J244" s="178">
        <f t="shared" si="20"/>
        <v>0.94582498329993325</v>
      </c>
      <c r="K244" s="16">
        <v>17522</v>
      </c>
      <c r="L244" s="25">
        <v>10654</v>
      </c>
      <c r="M244" s="16">
        <v>170000</v>
      </c>
      <c r="N244" s="178">
        <f t="shared" si="21"/>
        <v>11.356045424181696</v>
      </c>
      <c r="O244" s="16">
        <v>30719</v>
      </c>
      <c r="P244" s="142" t="s">
        <v>1462</v>
      </c>
      <c r="Q244" s="15">
        <v>0</v>
      </c>
      <c r="R244" s="16">
        <v>8109</v>
      </c>
      <c r="S244" s="15">
        <v>14970</v>
      </c>
      <c r="T244" s="25">
        <v>95141</v>
      </c>
    </row>
    <row r="245" spans="1:20" x14ac:dyDescent="0.3">
      <c r="A245" s="15" t="s">
        <v>127</v>
      </c>
      <c r="B245" s="15">
        <v>4</v>
      </c>
      <c r="C245" s="16">
        <v>26116</v>
      </c>
      <c r="D245" s="195">
        <f t="shared" si="17"/>
        <v>0.35204831295579853</v>
      </c>
      <c r="E245" s="16">
        <v>48067</v>
      </c>
      <c r="F245" s="25">
        <v>74183</v>
      </c>
      <c r="G245" s="176">
        <f t="shared" si="18"/>
        <v>3.6261120344119662</v>
      </c>
      <c r="H245" s="176">
        <f t="shared" si="19"/>
        <v>1.3743700904105529</v>
      </c>
      <c r="I245" s="16">
        <v>7197</v>
      </c>
      <c r="J245" s="178">
        <f t="shared" si="20"/>
        <v>0.35179391924919345</v>
      </c>
      <c r="K245" s="16">
        <v>1634</v>
      </c>
      <c r="L245" s="16">
        <v>3352</v>
      </c>
      <c r="M245" s="16">
        <v>66424</v>
      </c>
      <c r="N245" s="178">
        <f t="shared" si="21"/>
        <v>3.246847199139701</v>
      </c>
      <c r="O245" s="16">
        <v>11825</v>
      </c>
      <c r="P245" s="142" t="s">
        <v>1462</v>
      </c>
      <c r="Q245" s="19">
        <v>992</v>
      </c>
      <c r="R245" s="16">
        <v>5156</v>
      </c>
      <c r="S245" s="15">
        <v>20458</v>
      </c>
      <c r="T245" s="25">
        <v>53976</v>
      </c>
    </row>
    <row r="246" spans="1:20" x14ac:dyDescent="0.3">
      <c r="A246" s="15" t="s">
        <v>295</v>
      </c>
      <c r="B246" s="15">
        <v>4</v>
      </c>
      <c r="C246" s="19">
        <v>55936</v>
      </c>
      <c r="D246" s="195">
        <f t="shared" si="17"/>
        <v>0.41680762438431906</v>
      </c>
      <c r="E246" s="19">
        <v>78265</v>
      </c>
      <c r="F246" s="19">
        <v>134201</v>
      </c>
      <c r="G246" s="176">
        <f t="shared" si="18"/>
        <v>8.8435584843492592</v>
      </c>
      <c r="H246" s="176">
        <f t="shared" si="19"/>
        <v>1.3515655685697885</v>
      </c>
      <c r="I246" s="19">
        <v>10283</v>
      </c>
      <c r="J246" s="178">
        <f t="shared" si="20"/>
        <v>0.67762767710049421</v>
      </c>
      <c r="K246" s="19">
        <v>13884</v>
      </c>
      <c r="L246" s="19">
        <v>17276</v>
      </c>
      <c r="M246" s="19">
        <v>100147</v>
      </c>
      <c r="N246" s="178">
        <f t="shared" si="21"/>
        <v>6.5994728171334431</v>
      </c>
      <c r="O246" s="19">
        <v>23979</v>
      </c>
      <c r="P246" s="142" t="s">
        <v>1462</v>
      </c>
      <c r="Q246" s="15">
        <v>0</v>
      </c>
      <c r="R246" s="19">
        <v>8699</v>
      </c>
      <c r="S246" s="15">
        <v>15175</v>
      </c>
      <c r="T246" s="16">
        <v>99293</v>
      </c>
    </row>
    <row r="247" spans="1:20" x14ac:dyDescent="0.3">
      <c r="A247" s="15" t="s">
        <v>337</v>
      </c>
      <c r="B247" s="15">
        <v>4</v>
      </c>
      <c r="C247" s="15">
        <v>15372</v>
      </c>
      <c r="D247" s="195">
        <f t="shared" si="17"/>
        <v>0.27211414207572887</v>
      </c>
      <c r="E247" s="15">
        <v>41119</v>
      </c>
      <c r="F247" s="15">
        <v>56491</v>
      </c>
      <c r="G247" s="176">
        <f t="shared" si="18"/>
        <v>4.5070209031434496</v>
      </c>
      <c r="H247" s="176">
        <f t="shared" si="19"/>
        <v>1.1734488274028374</v>
      </c>
      <c r="I247" s="15">
        <v>5775</v>
      </c>
      <c r="J247" s="178">
        <f t="shared" si="20"/>
        <v>0.4607467687888942</v>
      </c>
      <c r="K247" s="15">
        <v>7420</v>
      </c>
      <c r="L247" s="15">
        <v>2654</v>
      </c>
      <c r="M247" s="15">
        <v>78932</v>
      </c>
      <c r="N247" s="178">
        <f t="shared" si="21"/>
        <v>6.2974309877134198</v>
      </c>
      <c r="O247" s="15">
        <v>37740</v>
      </c>
      <c r="P247" s="142" t="s">
        <v>1462</v>
      </c>
      <c r="Q247" s="25">
        <v>3120</v>
      </c>
      <c r="R247" s="25">
        <v>10982</v>
      </c>
      <c r="S247" s="15">
        <v>12534</v>
      </c>
      <c r="T247" s="15">
        <v>48141</v>
      </c>
    </row>
    <row r="248" spans="1:20" x14ac:dyDescent="0.3">
      <c r="A248" s="15" t="s">
        <v>264</v>
      </c>
      <c r="B248" s="15">
        <v>4</v>
      </c>
      <c r="C248" s="19">
        <v>54276</v>
      </c>
      <c r="D248" s="195">
        <f t="shared" si="17"/>
        <v>0.49976980166111123</v>
      </c>
      <c r="E248" s="19">
        <v>54326</v>
      </c>
      <c r="F248" s="15">
        <v>108602</v>
      </c>
      <c r="G248" s="176">
        <f t="shared" si="18"/>
        <v>5.7134890572390571</v>
      </c>
      <c r="H248" s="176">
        <f t="shared" si="19"/>
        <v>2.4262097314686564</v>
      </c>
      <c r="I248" s="19">
        <v>13628</v>
      </c>
      <c r="J248" s="178">
        <f t="shared" si="20"/>
        <v>0.71696127946127941</v>
      </c>
      <c r="K248" s="19">
        <v>2028</v>
      </c>
      <c r="L248" s="19">
        <v>3291</v>
      </c>
      <c r="M248" s="15">
        <v>109102</v>
      </c>
      <c r="N248" s="178">
        <f t="shared" si="21"/>
        <v>5.7397937710437708</v>
      </c>
      <c r="O248" s="15">
        <v>22007</v>
      </c>
      <c r="P248" s="142" t="s">
        <v>1462</v>
      </c>
      <c r="Q248" s="15">
        <v>1</v>
      </c>
      <c r="R248" s="15">
        <v>8868</v>
      </c>
      <c r="S248" s="15">
        <v>19008</v>
      </c>
      <c r="T248" s="25">
        <v>44762</v>
      </c>
    </row>
    <row r="249" spans="1:20" x14ac:dyDescent="0.3">
      <c r="A249" s="15" t="s">
        <v>332</v>
      </c>
      <c r="B249" s="15">
        <v>4</v>
      </c>
      <c r="C249" s="16">
        <v>58069</v>
      </c>
      <c r="D249" s="195">
        <f t="shared" si="17"/>
        <v>0.28966862376351221</v>
      </c>
      <c r="E249" s="16">
        <v>142398</v>
      </c>
      <c r="F249" s="15">
        <v>200467</v>
      </c>
      <c r="G249" s="176">
        <f t="shared" si="18"/>
        <v>13.304154499601806</v>
      </c>
      <c r="H249" s="176">
        <f t="shared" si="19"/>
        <v>4.0025356893281421</v>
      </c>
      <c r="I249" s="16">
        <v>5469</v>
      </c>
      <c r="J249" s="178">
        <f t="shared" si="20"/>
        <v>0.36295460578709848</v>
      </c>
      <c r="K249" s="16">
        <v>11254</v>
      </c>
      <c r="L249" s="16">
        <v>11997</v>
      </c>
      <c r="M249" s="16">
        <v>78106</v>
      </c>
      <c r="N249" s="178">
        <f t="shared" si="21"/>
        <v>5.1835678258561186</v>
      </c>
      <c r="O249" s="16">
        <v>13811</v>
      </c>
      <c r="P249" s="142" t="s">
        <v>1462</v>
      </c>
      <c r="Q249" s="25">
        <v>5000</v>
      </c>
      <c r="R249" s="16">
        <v>8983</v>
      </c>
      <c r="S249" s="15">
        <v>15068</v>
      </c>
      <c r="T249" s="16">
        <v>50085</v>
      </c>
    </row>
    <row r="250" spans="1:20" x14ac:dyDescent="0.3">
      <c r="A250" s="15" t="s">
        <v>269</v>
      </c>
      <c r="B250" s="15">
        <v>4</v>
      </c>
      <c r="C250" s="25">
        <v>24086</v>
      </c>
      <c r="D250" s="195">
        <f t="shared" si="17"/>
        <v>0.29327391389051238</v>
      </c>
      <c r="E250" s="16">
        <v>58042</v>
      </c>
      <c r="F250" s="15">
        <v>82128</v>
      </c>
      <c r="G250" s="176">
        <f t="shared" si="18"/>
        <v>5.8692203244479382</v>
      </c>
      <c r="H250" s="176">
        <f t="shared" si="19"/>
        <v>1.177175455444551</v>
      </c>
      <c r="I250" s="16">
        <v>1213</v>
      </c>
      <c r="J250" s="178">
        <f t="shared" si="20"/>
        <v>8.6686200242978628E-2</v>
      </c>
      <c r="K250" s="16">
        <v>4879</v>
      </c>
      <c r="L250" s="16">
        <v>3884</v>
      </c>
      <c r="M250" s="16">
        <v>91372</v>
      </c>
      <c r="N250" s="178">
        <f t="shared" si="21"/>
        <v>6.5298363467448013</v>
      </c>
      <c r="O250" s="16">
        <v>21597</v>
      </c>
      <c r="P250" s="142" t="s">
        <v>1462</v>
      </c>
      <c r="Q250" s="25">
        <v>10251</v>
      </c>
      <c r="R250" s="16">
        <v>3504</v>
      </c>
      <c r="S250" s="15">
        <v>13993</v>
      </c>
      <c r="T250" s="16">
        <v>69767</v>
      </c>
    </row>
    <row r="251" spans="1:20" x14ac:dyDescent="0.3">
      <c r="A251" s="15" t="s">
        <v>293</v>
      </c>
      <c r="B251" s="15">
        <v>4</v>
      </c>
      <c r="C251" s="16">
        <v>143749</v>
      </c>
      <c r="D251" s="195">
        <f t="shared" si="17"/>
        <v>0.42300018832835046</v>
      </c>
      <c r="E251" s="16">
        <v>196083</v>
      </c>
      <c r="F251" s="16">
        <v>339832</v>
      </c>
      <c r="G251" s="176">
        <f t="shared" si="18"/>
        <v>22.64037308461026</v>
      </c>
      <c r="H251" s="176">
        <f t="shared" si="19"/>
        <v>4.0897297037090521</v>
      </c>
      <c r="I251" s="15">
        <v>24993</v>
      </c>
      <c r="J251" s="178">
        <f t="shared" si="20"/>
        <v>1.6650899400399735</v>
      </c>
      <c r="K251" s="25">
        <v>27445</v>
      </c>
      <c r="L251" s="25">
        <v>73940</v>
      </c>
      <c r="M251" s="16">
        <v>227786</v>
      </c>
      <c r="N251" s="178">
        <f t="shared" si="21"/>
        <v>15.175616255829446</v>
      </c>
      <c r="O251" s="25">
        <v>63025</v>
      </c>
      <c r="P251" s="142" t="s">
        <v>1462</v>
      </c>
      <c r="Q251" s="25">
        <v>28807</v>
      </c>
      <c r="R251" s="25">
        <v>9800</v>
      </c>
      <c r="S251" s="15">
        <v>15010</v>
      </c>
      <c r="T251" s="16">
        <v>83094</v>
      </c>
    </row>
    <row r="252" spans="1:20" x14ac:dyDescent="0.3">
      <c r="A252" s="15" t="s">
        <v>159</v>
      </c>
      <c r="B252" s="15">
        <v>4</v>
      </c>
      <c r="C252" s="25">
        <v>24013</v>
      </c>
      <c r="D252" s="195">
        <f t="shared" si="17"/>
        <v>0.25359326651952141</v>
      </c>
      <c r="E252" s="25">
        <v>70678</v>
      </c>
      <c r="F252" s="15">
        <v>94691</v>
      </c>
      <c r="G252" s="176">
        <f t="shared" si="18"/>
        <v>7.2940224926821751</v>
      </c>
      <c r="H252" s="176">
        <f t="shared" si="19"/>
        <v>1.1598035373083142</v>
      </c>
      <c r="I252" s="25">
        <v>4021</v>
      </c>
      <c r="J252" s="178">
        <f t="shared" si="20"/>
        <v>0.30973655831150826</v>
      </c>
      <c r="K252" s="15">
        <v>581</v>
      </c>
      <c r="L252" s="25">
        <v>1329</v>
      </c>
      <c r="M252" s="25">
        <v>61494</v>
      </c>
      <c r="N252" s="178">
        <f t="shared" si="21"/>
        <v>4.7368664304421504</v>
      </c>
      <c r="O252" s="25">
        <v>14124</v>
      </c>
      <c r="P252" s="142" t="s">
        <v>1462</v>
      </c>
      <c r="Q252" s="16">
        <v>2425</v>
      </c>
      <c r="R252" s="16">
        <v>10015</v>
      </c>
      <c r="S252" s="15">
        <v>12982</v>
      </c>
      <c r="T252" s="15">
        <v>81644</v>
      </c>
    </row>
    <row r="253" spans="1:20" x14ac:dyDescent="0.3">
      <c r="A253" s="15" t="s">
        <v>203</v>
      </c>
      <c r="B253" s="15">
        <v>4</v>
      </c>
      <c r="C253" s="19">
        <v>74354</v>
      </c>
      <c r="D253" s="195">
        <f t="shared" si="17"/>
        <v>0.5970865989978158</v>
      </c>
      <c r="E253" s="19">
        <v>50174</v>
      </c>
      <c r="F253" s="19">
        <v>124528</v>
      </c>
      <c r="G253" s="176">
        <f t="shared" si="18"/>
        <v>8.3834657331358553</v>
      </c>
      <c r="H253" s="176">
        <f t="shared" si="19"/>
        <v>1.0979852753163162</v>
      </c>
      <c r="I253" s="19">
        <v>12926</v>
      </c>
      <c r="J253" s="178">
        <f t="shared" si="20"/>
        <v>0.8702033122391275</v>
      </c>
      <c r="K253" s="19">
        <v>192</v>
      </c>
      <c r="L253" s="19">
        <v>629</v>
      </c>
      <c r="M253" s="19">
        <v>85521</v>
      </c>
      <c r="N253" s="178">
        <f t="shared" si="21"/>
        <v>5.757439073650195</v>
      </c>
      <c r="O253" s="19">
        <v>9491</v>
      </c>
      <c r="P253" s="142" t="s">
        <v>1462</v>
      </c>
      <c r="Q253" s="15">
        <v>712</v>
      </c>
      <c r="R253" s="19">
        <v>10219</v>
      </c>
      <c r="S253" s="15">
        <v>14854</v>
      </c>
      <c r="T253" s="19">
        <v>113415</v>
      </c>
    </row>
    <row r="254" spans="1:20" x14ac:dyDescent="0.3">
      <c r="A254" s="15" t="s">
        <v>362</v>
      </c>
      <c r="B254" s="15">
        <v>4</v>
      </c>
      <c r="C254" s="25">
        <v>18300</v>
      </c>
      <c r="D254" s="195">
        <f t="shared" si="17"/>
        <v>0.25316455696202533</v>
      </c>
      <c r="E254" s="25">
        <v>53985</v>
      </c>
      <c r="F254" s="25">
        <v>72285</v>
      </c>
      <c r="G254" s="176">
        <f t="shared" si="18"/>
        <v>5.1360665056131873</v>
      </c>
      <c r="H254" s="176">
        <f t="shared" si="19"/>
        <v>1.0114458421369303</v>
      </c>
      <c r="I254" s="25">
        <v>5846</v>
      </c>
      <c r="J254" s="178">
        <f t="shared" si="20"/>
        <v>0.41537587039931789</v>
      </c>
      <c r="K254" s="25">
        <v>3711</v>
      </c>
      <c r="L254" s="25">
        <v>4266</v>
      </c>
      <c r="M254" s="25">
        <v>97869</v>
      </c>
      <c r="N254" s="178">
        <f t="shared" si="21"/>
        <v>6.9538865994031545</v>
      </c>
      <c r="O254" s="25">
        <v>20028</v>
      </c>
      <c r="P254" s="142" t="s">
        <v>1462</v>
      </c>
      <c r="Q254" s="25">
        <v>2474</v>
      </c>
      <c r="R254" s="25">
        <v>7388</v>
      </c>
      <c r="S254" s="15">
        <v>14074</v>
      </c>
      <c r="T254" s="25">
        <v>71467</v>
      </c>
    </row>
    <row r="255" spans="1:20" x14ac:dyDescent="0.3">
      <c r="A255" s="15" t="s">
        <v>322</v>
      </c>
      <c r="B255" s="15">
        <v>4</v>
      </c>
      <c r="C255" s="16">
        <v>247449</v>
      </c>
      <c r="D255" s="195">
        <f t="shared" si="17"/>
        <v>0.57011038229459698</v>
      </c>
      <c r="E255" s="16">
        <v>186588</v>
      </c>
      <c r="F255" s="16">
        <v>434037</v>
      </c>
      <c r="G255" s="176">
        <f t="shared" si="18"/>
        <v>22.154918074626103</v>
      </c>
      <c r="H255" s="176">
        <f t="shared" si="19"/>
        <v>3.9529781420765029</v>
      </c>
      <c r="I255" s="16">
        <v>27712</v>
      </c>
      <c r="J255" s="178">
        <f t="shared" si="20"/>
        <v>1.4145270787606554</v>
      </c>
      <c r="K255" s="16">
        <v>42413</v>
      </c>
      <c r="L255" s="16">
        <v>42668</v>
      </c>
      <c r="M255" s="16">
        <v>152985</v>
      </c>
      <c r="N255" s="178">
        <f t="shared" si="21"/>
        <v>7.8089428819355824</v>
      </c>
      <c r="O255" s="16">
        <v>88767</v>
      </c>
      <c r="P255" s="142" t="s">
        <v>1462</v>
      </c>
      <c r="Q255" s="16">
        <v>8959</v>
      </c>
      <c r="R255" s="25">
        <v>12726</v>
      </c>
      <c r="S255" s="15">
        <v>19591</v>
      </c>
      <c r="T255" s="16">
        <v>109800</v>
      </c>
    </row>
    <row r="256" spans="1:20" x14ac:dyDescent="0.3">
      <c r="A256" s="15" t="s">
        <v>304</v>
      </c>
      <c r="B256" s="15">
        <v>4</v>
      </c>
      <c r="C256" s="16">
        <v>20101</v>
      </c>
      <c r="D256" s="195">
        <f t="shared" si="17"/>
        <v>0.33965866846907738</v>
      </c>
      <c r="E256" s="16">
        <v>39079</v>
      </c>
      <c r="F256" s="25">
        <v>59180</v>
      </c>
      <c r="G256" s="176">
        <f t="shared" si="18"/>
        <v>4.4476176161130319</v>
      </c>
      <c r="H256" s="176">
        <f t="shared" si="19"/>
        <v>1.0393579093415761</v>
      </c>
      <c r="I256" s="16">
        <v>3252</v>
      </c>
      <c r="J256" s="178">
        <f t="shared" si="20"/>
        <v>0.24440102209529535</v>
      </c>
      <c r="K256" s="16">
        <v>2367</v>
      </c>
      <c r="L256" s="16">
        <v>7831</v>
      </c>
      <c r="M256" s="19">
        <v>38120</v>
      </c>
      <c r="N256" s="178">
        <f t="shared" si="21"/>
        <v>2.864872989628739</v>
      </c>
      <c r="O256" s="16">
        <v>28436</v>
      </c>
      <c r="P256" s="142" t="s">
        <v>1462</v>
      </c>
      <c r="Q256" s="16">
        <v>2387</v>
      </c>
      <c r="R256" s="16">
        <v>7501</v>
      </c>
      <c r="S256" s="15">
        <v>13306</v>
      </c>
      <c r="T256" s="19">
        <v>56939</v>
      </c>
    </row>
    <row r="257" spans="1:20" x14ac:dyDescent="0.3">
      <c r="A257" s="15" t="s">
        <v>278</v>
      </c>
      <c r="B257" s="15">
        <v>4</v>
      </c>
      <c r="C257" s="19">
        <v>19924</v>
      </c>
      <c r="D257" s="195">
        <f t="shared" si="17"/>
        <v>0.4177289500167729</v>
      </c>
      <c r="E257" s="19">
        <v>27772</v>
      </c>
      <c r="F257" s="15">
        <v>47696</v>
      </c>
      <c r="G257" s="176">
        <f t="shared" si="18"/>
        <v>3.3517919887561489</v>
      </c>
      <c r="H257" s="176">
        <f t="shared" si="19"/>
        <v>1.2561826753404093</v>
      </c>
      <c r="I257" s="15">
        <v>5683</v>
      </c>
      <c r="J257" s="178">
        <f t="shared" si="20"/>
        <v>0.39936753338018272</v>
      </c>
      <c r="K257" s="19">
        <v>4409</v>
      </c>
      <c r="L257" s="19">
        <v>3634</v>
      </c>
      <c r="M257" s="15">
        <v>77491</v>
      </c>
      <c r="N257" s="178">
        <f t="shared" si="21"/>
        <v>5.4456078706957136</v>
      </c>
      <c r="O257" s="15">
        <v>17323</v>
      </c>
      <c r="P257" s="142" t="s">
        <v>1462</v>
      </c>
      <c r="Q257" s="15">
        <v>3559</v>
      </c>
      <c r="R257" s="19">
        <v>3008</v>
      </c>
      <c r="S257" s="15">
        <v>14230</v>
      </c>
      <c r="T257" s="15">
        <v>37969</v>
      </c>
    </row>
    <row r="258" spans="1:20" x14ac:dyDescent="0.3">
      <c r="A258" s="15" t="s">
        <v>193</v>
      </c>
      <c r="B258" s="15">
        <v>4</v>
      </c>
      <c r="C258" s="16">
        <v>48721</v>
      </c>
      <c r="D258" s="195">
        <f t="shared" si="17"/>
        <v>0.27290244162012894</v>
      </c>
      <c r="E258" s="16">
        <v>129808</v>
      </c>
      <c r="F258" s="19">
        <v>178529</v>
      </c>
      <c r="G258" s="176">
        <f t="shared" si="18"/>
        <v>8.9713065326633163</v>
      </c>
      <c r="H258" s="176">
        <f t="shared" si="19"/>
        <v>2.2313056954668733</v>
      </c>
      <c r="I258" s="25">
        <v>178529</v>
      </c>
      <c r="J258" s="178">
        <f t="shared" si="20"/>
        <v>8.9713065326633163</v>
      </c>
      <c r="K258" s="25">
        <v>32226</v>
      </c>
      <c r="L258" s="25">
        <v>22902</v>
      </c>
      <c r="M258" s="16">
        <v>83000</v>
      </c>
      <c r="N258" s="178">
        <f t="shared" si="21"/>
        <v>4.1708542713567835</v>
      </c>
      <c r="O258" s="16">
        <v>23655</v>
      </c>
      <c r="P258" s="142" t="s">
        <v>1462</v>
      </c>
      <c r="Q258" s="19">
        <v>450</v>
      </c>
      <c r="R258" s="16">
        <v>10603</v>
      </c>
      <c r="S258" s="15">
        <v>19900</v>
      </c>
      <c r="T258" s="25">
        <v>80011</v>
      </c>
    </row>
    <row r="259" spans="1:20" x14ac:dyDescent="0.3">
      <c r="A259" s="15" t="s">
        <v>306</v>
      </c>
      <c r="B259" s="15">
        <v>4</v>
      </c>
      <c r="C259" s="16">
        <v>53631</v>
      </c>
      <c r="D259" s="195">
        <f t="shared" si="17"/>
        <v>0.30912664560901942</v>
      </c>
      <c r="E259" s="16">
        <v>119861</v>
      </c>
      <c r="F259" s="19">
        <v>173492</v>
      </c>
      <c r="G259" s="176">
        <f t="shared" si="18"/>
        <v>9.8429592647225697</v>
      </c>
      <c r="H259" s="176">
        <f t="shared" si="19"/>
        <v>1.9830603403934299</v>
      </c>
      <c r="I259" s="16">
        <v>4811</v>
      </c>
      <c r="J259" s="178">
        <f t="shared" si="20"/>
        <v>0.2729490525360263</v>
      </c>
      <c r="K259" s="16">
        <v>12971</v>
      </c>
      <c r="L259" s="16">
        <v>5945</v>
      </c>
      <c r="M259" s="19">
        <v>102645</v>
      </c>
      <c r="N259" s="178">
        <f t="shared" si="21"/>
        <v>5.8234993759219336</v>
      </c>
      <c r="O259" s="16">
        <v>20267</v>
      </c>
      <c r="P259" s="142" t="s">
        <v>1462</v>
      </c>
      <c r="Q259" s="15" t="s">
        <v>1306</v>
      </c>
      <c r="R259" s="16">
        <v>9943</v>
      </c>
      <c r="S259" s="15">
        <v>17626</v>
      </c>
      <c r="T259" s="25">
        <v>87487</v>
      </c>
    </row>
    <row r="260" spans="1:20" x14ac:dyDescent="0.3">
      <c r="A260" s="15" t="s">
        <v>8</v>
      </c>
      <c r="B260" s="15">
        <v>4</v>
      </c>
      <c r="C260" s="16">
        <v>39347</v>
      </c>
      <c r="D260" s="195">
        <f t="shared" ref="D260:D323" si="23">C260/F260</f>
        <v>0.48694371565764072</v>
      </c>
      <c r="E260" s="16">
        <v>41457</v>
      </c>
      <c r="F260" s="16">
        <v>80804</v>
      </c>
      <c r="G260" s="176">
        <f t="shared" si="18"/>
        <v>6.1368572947520317</v>
      </c>
      <c r="H260" s="176">
        <f t="shared" si="19"/>
        <v>1.010302575643911</v>
      </c>
      <c r="I260" s="25">
        <v>4463</v>
      </c>
      <c r="J260" s="178">
        <f t="shared" si="20"/>
        <v>0.33895344421660212</v>
      </c>
      <c r="K260" s="25">
        <v>73549</v>
      </c>
      <c r="L260" s="25">
        <v>14380</v>
      </c>
      <c r="M260" s="16">
        <v>82409</v>
      </c>
      <c r="N260" s="178">
        <f t="shared" si="21"/>
        <v>6.2587529429634694</v>
      </c>
      <c r="O260" s="19">
        <v>12903</v>
      </c>
      <c r="P260" s="142" t="s">
        <v>1462</v>
      </c>
      <c r="Q260" s="15">
        <v>0</v>
      </c>
      <c r="R260" s="16">
        <v>5078</v>
      </c>
      <c r="S260" s="15">
        <v>13167</v>
      </c>
      <c r="T260" s="16">
        <v>79980</v>
      </c>
    </row>
    <row r="261" spans="1:20" x14ac:dyDescent="0.3">
      <c r="A261" s="15" t="s">
        <v>169</v>
      </c>
      <c r="B261" s="15">
        <v>4</v>
      </c>
      <c r="C261" s="16">
        <v>31837</v>
      </c>
      <c r="D261" s="195">
        <f t="shared" si="23"/>
        <v>0.43110942599087326</v>
      </c>
      <c r="E261" s="16">
        <v>42012</v>
      </c>
      <c r="F261" s="19">
        <v>73849</v>
      </c>
      <c r="G261" s="176">
        <f t="shared" si="18"/>
        <v>4.3267518162643546</v>
      </c>
      <c r="H261" s="176">
        <f t="shared" si="19"/>
        <v>2.3851495381435308</v>
      </c>
      <c r="I261" s="16">
        <v>7990</v>
      </c>
      <c r="J261" s="178">
        <f t="shared" si="20"/>
        <v>0.46812749003984061</v>
      </c>
      <c r="K261" s="19">
        <v>411</v>
      </c>
      <c r="L261" s="25">
        <v>2433</v>
      </c>
      <c r="M261" s="16">
        <v>67609</v>
      </c>
      <c r="N261" s="178">
        <f t="shared" si="21"/>
        <v>3.9611553784860556</v>
      </c>
      <c r="O261" s="16">
        <v>9620</v>
      </c>
      <c r="P261" s="142" t="s">
        <v>1462</v>
      </c>
      <c r="Q261" s="25">
        <v>2496</v>
      </c>
      <c r="R261" s="16">
        <v>12132</v>
      </c>
      <c r="S261" s="15">
        <v>17068</v>
      </c>
      <c r="T261" s="16">
        <v>30962</v>
      </c>
    </row>
    <row r="262" spans="1:20" x14ac:dyDescent="0.3">
      <c r="A262" s="15" t="s">
        <v>175</v>
      </c>
      <c r="B262" s="15">
        <v>4</v>
      </c>
      <c r="C262" s="25">
        <v>43439</v>
      </c>
      <c r="D262" s="195">
        <f t="shared" si="23"/>
        <v>0.39000017956222727</v>
      </c>
      <c r="E262" s="25">
        <v>67943</v>
      </c>
      <c r="F262" s="25">
        <v>111382</v>
      </c>
      <c r="G262" s="176">
        <f t="shared" si="18"/>
        <v>7.6921270718232044</v>
      </c>
      <c r="H262" s="176">
        <f t="shared" si="19"/>
        <v>1.5452338341587937</v>
      </c>
      <c r="I262" s="16">
        <v>13706</v>
      </c>
      <c r="J262" s="178">
        <f t="shared" si="20"/>
        <v>0.94654696132596683</v>
      </c>
      <c r="K262" s="25">
        <v>11030</v>
      </c>
      <c r="L262" s="25">
        <v>9014</v>
      </c>
      <c r="M262" s="16">
        <v>74633</v>
      </c>
      <c r="N262" s="178">
        <f t="shared" si="21"/>
        <v>5.1542127071823201</v>
      </c>
      <c r="O262" s="16">
        <v>11456</v>
      </c>
      <c r="P262" s="142" t="s">
        <v>1462</v>
      </c>
      <c r="Q262" s="19">
        <v>500</v>
      </c>
      <c r="R262" s="16">
        <v>8224</v>
      </c>
      <c r="S262" s="15">
        <v>14480</v>
      </c>
      <c r="T262" s="15">
        <v>72081</v>
      </c>
    </row>
    <row r="263" spans="1:20" x14ac:dyDescent="0.3">
      <c r="A263" s="15" t="s">
        <v>249</v>
      </c>
      <c r="B263" s="15">
        <v>4</v>
      </c>
      <c r="C263" s="19">
        <v>68861</v>
      </c>
      <c r="D263" s="195">
        <f t="shared" si="23"/>
        <v>0.40481943293181188</v>
      </c>
      <c r="E263" s="19">
        <v>101242</v>
      </c>
      <c r="F263" s="19">
        <v>170103</v>
      </c>
      <c r="G263" s="176">
        <f t="shared" si="18"/>
        <v>12.764745610085548</v>
      </c>
      <c r="H263" s="176">
        <f t="shared" si="19"/>
        <v>1.7532957461940444</v>
      </c>
      <c r="I263" s="15">
        <v>14749</v>
      </c>
      <c r="J263" s="178">
        <f t="shared" si="20"/>
        <v>1.1067837310520787</v>
      </c>
      <c r="K263" s="15">
        <v>14451</v>
      </c>
      <c r="L263" s="15">
        <v>8524</v>
      </c>
      <c r="M263" s="19">
        <v>116494</v>
      </c>
      <c r="N263" s="178">
        <f t="shared" si="21"/>
        <v>8.7418580219120514</v>
      </c>
      <c r="O263" s="19">
        <v>22620</v>
      </c>
      <c r="P263" s="142" t="s">
        <v>1462</v>
      </c>
      <c r="Q263" s="15">
        <v>0</v>
      </c>
      <c r="R263" s="19">
        <v>4907</v>
      </c>
      <c r="S263" s="15">
        <v>13326</v>
      </c>
      <c r="T263" s="15">
        <v>97019</v>
      </c>
    </row>
    <row r="264" spans="1:20" x14ac:dyDescent="0.3">
      <c r="A264" s="15" t="s">
        <v>366</v>
      </c>
      <c r="B264" s="15">
        <v>4</v>
      </c>
      <c r="C264" s="15">
        <v>16593</v>
      </c>
      <c r="D264" s="195">
        <f t="shared" si="23"/>
        <v>0.12304600599175393</v>
      </c>
      <c r="E264" s="15">
        <v>118259</v>
      </c>
      <c r="F264" s="15">
        <v>134852</v>
      </c>
      <c r="G264" s="176">
        <f t="shared" si="18"/>
        <v>5.2487933987233379</v>
      </c>
      <c r="H264" s="176">
        <f t="shared" si="19"/>
        <v>1.9701666983213288</v>
      </c>
      <c r="I264" s="15">
        <v>8474</v>
      </c>
      <c r="J264" s="178">
        <f t="shared" si="20"/>
        <v>0.32983029736883074</v>
      </c>
      <c r="K264" s="15">
        <v>9726</v>
      </c>
      <c r="L264" s="15">
        <v>10934</v>
      </c>
      <c r="M264" s="19">
        <v>61309</v>
      </c>
      <c r="N264" s="178">
        <f t="shared" si="21"/>
        <v>2.3863070216409779</v>
      </c>
      <c r="O264" s="19">
        <v>36017</v>
      </c>
      <c r="P264" s="142" t="s">
        <v>1462</v>
      </c>
      <c r="Q264" s="15" t="s">
        <v>1308</v>
      </c>
      <c r="R264" s="15">
        <v>4500</v>
      </c>
      <c r="S264" s="15">
        <v>25692</v>
      </c>
      <c r="T264" s="19">
        <v>68447</v>
      </c>
    </row>
    <row r="265" spans="1:20" x14ac:dyDescent="0.3">
      <c r="A265" s="15" t="s">
        <v>356</v>
      </c>
      <c r="B265" s="15">
        <v>4</v>
      </c>
      <c r="C265" s="16">
        <v>24165</v>
      </c>
      <c r="D265" s="195">
        <f t="shared" si="23"/>
        <v>0.14277189582644043</v>
      </c>
      <c r="E265" s="16">
        <v>145091</v>
      </c>
      <c r="F265" s="16">
        <v>169256</v>
      </c>
      <c r="G265" s="176">
        <f t="shared" si="18"/>
        <v>10.60634164682291</v>
      </c>
      <c r="H265" s="176">
        <f t="shared" si="19"/>
        <v>2.5718106120464355</v>
      </c>
      <c r="I265" s="25">
        <v>4752</v>
      </c>
      <c r="J265" s="178">
        <f t="shared" si="20"/>
        <v>0.29778167690186741</v>
      </c>
      <c r="K265" s="25">
        <v>6087</v>
      </c>
      <c r="L265" s="25">
        <v>3771</v>
      </c>
      <c r="M265" s="16">
        <v>82549</v>
      </c>
      <c r="N265" s="178">
        <f t="shared" si="21"/>
        <v>5.1728913397668883</v>
      </c>
      <c r="O265" s="16">
        <v>10758</v>
      </c>
      <c r="P265" s="142" t="s">
        <v>1462</v>
      </c>
      <c r="Q265" s="19">
        <v>500</v>
      </c>
      <c r="R265" s="19">
        <v>4674</v>
      </c>
      <c r="S265" s="15">
        <v>15958</v>
      </c>
      <c r="T265" s="16">
        <v>65812</v>
      </c>
    </row>
    <row r="266" spans="1:20" x14ac:dyDescent="0.3">
      <c r="A266" s="15" t="s">
        <v>299</v>
      </c>
      <c r="B266" s="15">
        <v>4</v>
      </c>
      <c r="C266" s="19">
        <v>29519</v>
      </c>
      <c r="D266" s="195">
        <f t="shared" si="23"/>
        <v>0.28359384757275025</v>
      </c>
      <c r="E266" s="19">
        <v>74570</v>
      </c>
      <c r="F266" s="19">
        <v>104089</v>
      </c>
      <c r="G266" s="176">
        <f t="shared" si="18"/>
        <v>4.917977793527049</v>
      </c>
      <c r="H266" s="176">
        <f t="shared" si="19"/>
        <v>1.7272455735691883</v>
      </c>
      <c r="I266" s="19">
        <v>589</v>
      </c>
      <c r="J266" s="178">
        <f t="shared" si="20"/>
        <v>2.7828962910465389E-2</v>
      </c>
      <c r="K266" s="15">
        <v>1308</v>
      </c>
      <c r="L266" s="15">
        <v>2988</v>
      </c>
      <c r="M266" s="19">
        <v>77753</v>
      </c>
      <c r="N266" s="178">
        <f t="shared" si="21"/>
        <v>3.6736593432553746</v>
      </c>
      <c r="O266" s="19">
        <v>5682</v>
      </c>
      <c r="P266" s="142" t="s">
        <v>1462</v>
      </c>
      <c r="Q266" s="15">
        <v>0</v>
      </c>
      <c r="R266" s="19">
        <v>10226</v>
      </c>
      <c r="S266" s="15">
        <v>21165</v>
      </c>
      <c r="T266" s="19">
        <v>60263</v>
      </c>
    </row>
    <row r="267" spans="1:20" x14ac:dyDescent="0.3">
      <c r="A267" s="15" t="s">
        <v>139</v>
      </c>
      <c r="B267" s="15">
        <v>4</v>
      </c>
      <c r="C267" s="16">
        <v>23229</v>
      </c>
      <c r="D267" s="195">
        <f t="shared" si="23"/>
        <v>0.41500366248012432</v>
      </c>
      <c r="E267" s="16">
        <v>32744</v>
      </c>
      <c r="F267" s="16">
        <v>55973</v>
      </c>
      <c r="G267" s="176">
        <f t="shared" si="18"/>
        <v>2.4962315479641441</v>
      </c>
      <c r="H267" s="176">
        <f t="shared" si="19"/>
        <v>0.78968679458239277</v>
      </c>
      <c r="I267" s="16">
        <v>26476</v>
      </c>
      <c r="J267" s="178">
        <f t="shared" si="20"/>
        <v>1.1807519065245506</v>
      </c>
      <c r="K267" s="16">
        <v>6205</v>
      </c>
      <c r="L267" s="16">
        <v>10203</v>
      </c>
      <c r="M267" s="16">
        <v>88477</v>
      </c>
      <c r="N267" s="178">
        <f t="shared" si="21"/>
        <v>3.9458145654015966</v>
      </c>
      <c r="O267" s="16">
        <v>29503</v>
      </c>
      <c r="P267" s="142" t="s">
        <v>1462</v>
      </c>
      <c r="Q267" s="25">
        <v>2112</v>
      </c>
      <c r="R267" s="16">
        <v>3872</v>
      </c>
      <c r="S267" s="15">
        <v>22423</v>
      </c>
      <c r="T267" s="19">
        <v>70880</v>
      </c>
    </row>
    <row r="268" spans="1:20" x14ac:dyDescent="0.3">
      <c r="A268" s="15" t="s">
        <v>223</v>
      </c>
      <c r="B268" s="15">
        <v>4</v>
      </c>
      <c r="C268" s="16">
        <v>20231</v>
      </c>
      <c r="D268" s="195">
        <f t="shared" si="23"/>
        <v>0.35440753976595896</v>
      </c>
      <c r="E268" s="16">
        <v>36853</v>
      </c>
      <c r="F268" s="16">
        <v>57084</v>
      </c>
      <c r="G268" s="176">
        <f t="shared" si="18"/>
        <v>4.0098342230963757</v>
      </c>
      <c r="H268" s="176">
        <f t="shared" si="19"/>
        <v>1.0701109778044391</v>
      </c>
      <c r="I268" s="16">
        <v>12718</v>
      </c>
      <c r="J268" s="178">
        <f t="shared" si="20"/>
        <v>0.89336892385501543</v>
      </c>
      <c r="K268" s="25">
        <v>8466</v>
      </c>
      <c r="L268" s="25">
        <v>6781</v>
      </c>
      <c r="M268" s="16">
        <v>68052</v>
      </c>
      <c r="N268" s="178">
        <f t="shared" si="21"/>
        <v>4.7802753582466986</v>
      </c>
      <c r="O268" s="16">
        <v>23477</v>
      </c>
      <c r="P268" s="142" t="s">
        <v>1462</v>
      </c>
      <c r="Q268" s="25">
        <v>2301</v>
      </c>
      <c r="R268" s="19">
        <v>8481</v>
      </c>
      <c r="S268" s="15">
        <v>14236</v>
      </c>
      <c r="T268" s="19">
        <v>53344</v>
      </c>
    </row>
    <row r="269" spans="1:20" x14ac:dyDescent="0.3">
      <c r="A269" s="15" t="s">
        <v>5</v>
      </c>
      <c r="B269" s="15">
        <v>4</v>
      </c>
      <c r="C269" s="16">
        <v>4254</v>
      </c>
      <c r="D269" s="195">
        <f t="shared" si="23"/>
        <v>0.29817060349057267</v>
      </c>
      <c r="E269" s="16">
        <v>10013</v>
      </c>
      <c r="F269" s="16">
        <v>14267</v>
      </c>
      <c r="G269" s="176">
        <f t="shared" ref="G269:G335" si="24">F269/S269</f>
        <v>0.58026599422459024</v>
      </c>
      <c r="H269" s="176">
        <f t="shared" ref="H269:H335" si="25">F269/T269</f>
        <v>0.52537192517307407</v>
      </c>
      <c r="I269" s="19">
        <v>0</v>
      </c>
      <c r="J269" s="178">
        <f t="shared" ref="J269:J335" si="26">I269/S269</f>
        <v>0</v>
      </c>
      <c r="K269" s="19">
        <v>0</v>
      </c>
      <c r="L269" s="19">
        <v>0</v>
      </c>
      <c r="M269" s="16">
        <v>10000</v>
      </c>
      <c r="N269" s="178">
        <f t="shared" ref="N269:N335" si="27">M269/S269</f>
        <v>0.40671899784438931</v>
      </c>
      <c r="O269" s="19">
        <v>466</v>
      </c>
      <c r="P269" s="142" t="s">
        <v>1462</v>
      </c>
      <c r="Q269" s="19">
        <v>0</v>
      </c>
      <c r="R269" s="16">
        <v>1583</v>
      </c>
      <c r="S269" s="15">
        <v>24587</v>
      </c>
      <c r="T269" s="16">
        <v>27156</v>
      </c>
    </row>
    <row r="270" spans="1:20" x14ac:dyDescent="0.3">
      <c r="A270" s="15" t="s">
        <v>298</v>
      </c>
      <c r="B270" s="15">
        <v>4</v>
      </c>
      <c r="C270" s="16">
        <v>45878</v>
      </c>
      <c r="D270" s="195">
        <f t="shared" si="23"/>
        <v>0.4089166978626308</v>
      </c>
      <c r="E270" s="16">
        <v>66316</v>
      </c>
      <c r="F270" s="19">
        <v>112194</v>
      </c>
      <c r="G270" s="176">
        <f t="shared" si="24"/>
        <v>8.478349580593969</v>
      </c>
      <c r="H270" s="176">
        <f t="shared" si="25"/>
        <v>2.0175873974967629</v>
      </c>
      <c r="I270" s="16">
        <v>12972</v>
      </c>
      <c r="J270" s="178">
        <f t="shared" si="26"/>
        <v>0.98027658127408746</v>
      </c>
      <c r="K270" s="25">
        <v>8282</v>
      </c>
      <c r="L270" s="25">
        <v>7824</v>
      </c>
      <c r="M270" s="16">
        <v>145393</v>
      </c>
      <c r="N270" s="178">
        <f t="shared" si="27"/>
        <v>10.987153328799215</v>
      </c>
      <c r="O270" s="16">
        <v>28104</v>
      </c>
      <c r="P270" s="142" t="s">
        <v>1462</v>
      </c>
      <c r="Q270" s="25">
        <v>12855</v>
      </c>
      <c r="R270" s="16">
        <v>6216</v>
      </c>
      <c r="S270" s="15">
        <v>13233</v>
      </c>
      <c r="T270" s="25">
        <v>55608</v>
      </c>
    </row>
    <row r="271" spans="1:20" x14ac:dyDescent="0.3">
      <c r="A271" s="15" t="s">
        <v>136</v>
      </c>
      <c r="B271" s="15">
        <v>4</v>
      </c>
      <c r="C271" s="16">
        <v>23074</v>
      </c>
      <c r="D271" s="195">
        <f t="shared" si="23"/>
        <v>0.324839508953711</v>
      </c>
      <c r="E271" s="16">
        <v>47958</v>
      </c>
      <c r="F271" s="16">
        <v>71032</v>
      </c>
      <c r="G271" s="176">
        <f t="shared" si="24"/>
        <v>4.3254171233710874</v>
      </c>
      <c r="H271" s="176">
        <f t="shared" si="25"/>
        <v>0.77250679717237625</v>
      </c>
      <c r="I271" s="16">
        <v>9184</v>
      </c>
      <c r="J271" s="178">
        <f t="shared" si="26"/>
        <v>0.55924978687127025</v>
      </c>
      <c r="K271" s="25">
        <v>9209</v>
      </c>
      <c r="L271" s="25">
        <v>7367</v>
      </c>
      <c r="M271" s="16">
        <v>109387</v>
      </c>
      <c r="N271" s="178">
        <f t="shared" si="27"/>
        <v>6.6610035318475216</v>
      </c>
      <c r="O271" s="16">
        <v>26551</v>
      </c>
      <c r="P271" s="142" t="s">
        <v>1462</v>
      </c>
      <c r="Q271" s="25">
        <v>2805</v>
      </c>
      <c r="R271" s="16">
        <v>9309</v>
      </c>
      <c r="S271" s="15">
        <v>16422</v>
      </c>
      <c r="T271" s="16">
        <v>91950</v>
      </c>
    </row>
    <row r="272" spans="1:20" x14ac:dyDescent="0.3">
      <c r="A272" s="15" t="s">
        <v>275</v>
      </c>
      <c r="B272" s="15">
        <v>4</v>
      </c>
      <c r="C272" s="15">
        <v>56600</v>
      </c>
      <c r="D272" s="195">
        <f t="shared" si="23"/>
        <v>0.30249262473812477</v>
      </c>
      <c r="E272" s="16">
        <v>130512</v>
      </c>
      <c r="F272" s="19">
        <v>187112</v>
      </c>
      <c r="G272" s="176">
        <f t="shared" si="24"/>
        <v>9.744401624830747</v>
      </c>
      <c r="H272" s="176">
        <f t="shared" si="25"/>
        <v>1.8626820503120862</v>
      </c>
      <c r="I272" s="25">
        <v>20712</v>
      </c>
      <c r="J272" s="178">
        <f t="shared" si="26"/>
        <v>1.0786376419123007</v>
      </c>
      <c r="K272" s="25">
        <v>16429</v>
      </c>
      <c r="L272" s="25">
        <v>15491</v>
      </c>
      <c r="M272" s="16">
        <v>111450</v>
      </c>
      <c r="N272" s="178">
        <f t="shared" si="27"/>
        <v>5.8040829080304137</v>
      </c>
      <c r="O272" s="25">
        <v>37558</v>
      </c>
      <c r="P272" s="142" t="s">
        <v>1462</v>
      </c>
      <c r="Q272" s="15">
        <v>0</v>
      </c>
      <c r="R272" s="25">
        <v>9777</v>
      </c>
      <c r="S272" s="15">
        <v>19202</v>
      </c>
      <c r="T272" s="25">
        <v>100453</v>
      </c>
    </row>
    <row r="273" spans="1:20" x14ac:dyDescent="0.3">
      <c r="A273" s="15" t="s">
        <v>162</v>
      </c>
      <c r="B273" s="15">
        <v>4</v>
      </c>
      <c r="C273" s="25">
        <v>19437</v>
      </c>
      <c r="D273" s="195">
        <f t="shared" si="23"/>
        <v>0.30633086948984256</v>
      </c>
      <c r="E273" s="25">
        <v>44014</v>
      </c>
      <c r="F273" s="15">
        <v>63451</v>
      </c>
      <c r="G273" s="176">
        <f t="shared" si="24"/>
        <v>4.8306813856109629</v>
      </c>
      <c r="H273" s="176">
        <f t="shared" si="25"/>
        <v>1.2919916108407485</v>
      </c>
      <c r="I273" s="25">
        <v>11570</v>
      </c>
      <c r="J273" s="178">
        <f t="shared" si="26"/>
        <v>0.88085268366958502</v>
      </c>
      <c r="K273" s="25">
        <v>5000</v>
      </c>
      <c r="L273" s="25">
        <v>3000</v>
      </c>
      <c r="M273" s="25">
        <v>80000</v>
      </c>
      <c r="N273" s="178">
        <f t="shared" si="27"/>
        <v>6.0905976398934145</v>
      </c>
      <c r="O273" s="25">
        <v>18905</v>
      </c>
      <c r="P273" s="142" t="s">
        <v>1462</v>
      </c>
      <c r="Q273" s="15">
        <v>0</v>
      </c>
      <c r="R273" s="25">
        <v>14633</v>
      </c>
      <c r="S273" s="15">
        <v>13135</v>
      </c>
      <c r="T273" s="19">
        <v>49111</v>
      </c>
    </row>
    <row r="274" spans="1:20" x14ac:dyDescent="0.3">
      <c r="A274" s="15" t="s">
        <v>285</v>
      </c>
      <c r="B274" s="15">
        <v>4</v>
      </c>
      <c r="C274" s="16">
        <v>15487</v>
      </c>
      <c r="D274" s="195">
        <f t="shared" si="23"/>
        <v>0.20621288381134989</v>
      </c>
      <c r="E274" s="16">
        <v>59615</v>
      </c>
      <c r="F274" s="19">
        <v>75102</v>
      </c>
      <c r="G274" s="176">
        <f t="shared" si="24"/>
        <v>3.252858627858628</v>
      </c>
      <c r="H274" s="176">
        <f t="shared" si="25"/>
        <v>1.5865055557902743</v>
      </c>
      <c r="I274" s="15">
        <v>580</v>
      </c>
      <c r="J274" s="178">
        <f t="shared" si="26"/>
        <v>2.512127512127512E-2</v>
      </c>
      <c r="K274" s="16">
        <v>3058</v>
      </c>
      <c r="L274" s="16">
        <v>3657</v>
      </c>
      <c r="M274" s="16">
        <v>57513</v>
      </c>
      <c r="N274" s="178">
        <f t="shared" si="27"/>
        <v>2.4910343035343034</v>
      </c>
      <c r="O274" s="16">
        <v>24616</v>
      </c>
      <c r="P274" s="142" t="s">
        <v>1462</v>
      </c>
      <c r="Q274" s="19">
        <v>0</v>
      </c>
      <c r="R274" s="16">
        <v>9586</v>
      </c>
      <c r="S274" s="15">
        <v>23088</v>
      </c>
      <c r="T274" s="19">
        <v>47338</v>
      </c>
    </row>
    <row r="275" spans="1:20" x14ac:dyDescent="0.3">
      <c r="A275" s="15" t="s">
        <v>250</v>
      </c>
      <c r="B275" s="15">
        <v>4</v>
      </c>
      <c r="C275" s="25">
        <v>10173</v>
      </c>
      <c r="D275" s="195">
        <f t="shared" si="23"/>
        <v>0.15477422103213243</v>
      </c>
      <c r="E275" s="25">
        <v>55555</v>
      </c>
      <c r="F275" s="15">
        <v>65728</v>
      </c>
      <c r="G275" s="176">
        <f t="shared" si="24"/>
        <v>4.2897794021668192</v>
      </c>
      <c r="H275" s="176">
        <f t="shared" si="25"/>
        <v>1.2736750314891967</v>
      </c>
      <c r="I275" s="15">
        <v>352</v>
      </c>
      <c r="J275" s="178">
        <f t="shared" si="26"/>
        <v>2.2973502153765826E-2</v>
      </c>
      <c r="K275" s="25">
        <v>2992</v>
      </c>
      <c r="L275" s="25">
        <v>2776</v>
      </c>
      <c r="M275" s="25">
        <v>86125</v>
      </c>
      <c r="N275" s="178">
        <f t="shared" si="27"/>
        <v>5.6210024800939822</v>
      </c>
      <c r="O275" s="25">
        <v>14089</v>
      </c>
      <c r="P275" s="142" t="s">
        <v>1462</v>
      </c>
      <c r="Q275" s="15">
        <v>478</v>
      </c>
      <c r="R275" s="25">
        <v>11548</v>
      </c>
      <c r="S275" s="15">
        <v>15322</v>
      </c>
      <c r="T275" s="19">
        <v>51605</v>
      </c>
    </row>
    <row r="276" spans="1:20" x14ac:dyDescent="0.3">
      <c r="A276" s="15" t="s">
        <v>282</v>
      </c>
      <c r="B276" s="15">
        <v>4</v>
      </c>
      <c r="C276" s="25">
        <v>124997</v>
      </c>
      <c r="D276" s="195">
        <f t="shared" si="23"/>
        <v>0.45943969066102092</v>
      </c>
      <c r="E276" s="25">
        <v>147067</v>
      </c>
      <c r="F276" s="15">
        <v>272064</v>
      </c>
      <c r="G276" s="176">
        <f t="shared" si="24"/>
        <v>11.779702112919987</v>
      </c>
      <c r="H276" s="176">
        <f t="shared" si="25"/>
        <v>3.0555256064690028</v>
      </c>
      <c r="I276" s="25">
        <v>8723</v>
      </c>
      <c r="J276" s="178">
        <f t="shared" si="26"/>
        <v>0.37768444752338065</v>
      </c>
      <c r="K276" s="25">
        <v>13994</v>
      </c>
      <c r="L276" s="25">
        <v>10729</v>
      </c>
      <c r="M276" s="25">
        <v>197453</v>
      </c>
      <c r="N276" s="178">
        <f t="shared" si="27"/>
        <v>8.5492293037755456</v>
      </c>
      <c r="O276" s="25">
        <v>7241</v>
      </c>
      <c r="P276" s="142" t="s">
        <v>1462</v>
      </c>
      <c r="Q276" s="15">
        <v>1515</v>
      </c>
      <c r="R276" s="25">
        <v>8253</v>
      </c>
      <c r="S276" s="15">
        <v>23096</v>
      </c>
      <c r="T276" s="15">
        <v>89040</v>
      </c>
    </row>
    <row r="277" spans="1:20" x14ac:dyDescent="0.3">
      <c r="A277" s="15" t="s">
        <v>170</v>
      </c>
      <c r="B277" s="15">
        <v>4</v>
      </c>
      <c r="C277" s="19">
        <v>40111</v>
      </c>
      <c r="D277" s="195">
        <f t="shared" si="23"/>
        <v>0.49252210216110021</v>
      </c>
      <c r="E277" s="19">
        <v>41329</v>
      </c>
      <c r="F277" s="15">
        <v>81440</v>
      </c>
      <c r="G277" s="176">
        <f t="shared" si="24"/>
        <v>3.723652324996571</v>
      </c>
      <c r="H277" s="176">
        <f t="shared" si="25"/>
        <v>1.8997410716368472</v>
      </c>
      <c r="I277" s="19">
        <v>20542</v>
      </c>
      <c r="J277" s="178">
        <f t="shared" si="26"/>
        <v>0.93923460289881577</v>
      </c>
      <c r="K277" s="19">
        <v>9445</v>
      </c>
      <c r="L277" s="19">
        <v>6925</v>
      </c>
      <c r="M277" s="19">
        <v>66852</v>
      </c>
      <c r="N277" s="178">
        <f t="shared" si="27"/>
        <v>3.0566503589227745</v>
      </c>
      <c r="O277" s="19">
        <v>12358</v>
      </c>
      <c r="P277" s="142" t="s">
        <v>1462</v>
      </c>
      <c r="Q277" s="19">
        <v>2500</v>
      </c>
      <c r="R277" s="19">
        <v>8068</v>
      </c>
      <c r="S277" s="15">
        <v>21871</v>
      </c>
      <c r="T277" s="15">
        <v>42869</v>
      </c>
    </row>
    <row r="278" spans="1:20" x14ac:dyDescent="0.3">
      <c r="A278" s="15" t="s">
        <v>156</v>
      </c>
      <c r="B278" s="15">
        <v>4</v>
      </c>
      <c r="C278" s="25">
        <v>8582</v>
      </c>
      <c r="D278" s="195">
        <f t="shared" si="23"/>
        <v>0.2001585968840377</v>
      </c>
      <c r="E278" s="25">
        <v>34294</v>
      </c>
      <c r="F278" s="25">
        <v>42876</v>
      </c>
      <c r="G278" s="176">
        <f t="shared" si="24"/>
        <v>3.1526470588235296</v>
      </c>
      <c r="H278" s="176">
        <f t="shared" si="25"/>
        <v>0.68360969387755099</v>
      </c>
      <c r="I278" s="25">
        <v>5000</v>
      </c>
      <c r="J278" s="178">
        <f t="shared" si="26"/>
        <v>0.36764705882352944</v>
      </c>
      <c r="K278" s="25">
        <v>2720</v>
      </c>
      <c r="L278" s="25">
        <v>2886</v>
      </c>
      <c r="M278" s="25">
        <v>35838</v>
      </c>
      <c r="N278" s="178">
        <f t="shared" si="27"/>
        <v>2.6351470588235295</v>
      </c>
      <c r="O278" s="25">
        <v>11737</v>
      </c>
      <c r="P278" s="142" t="s">
        <v>1462</v>
      </c>
      <c r="Q278" s="25">
        <v>1560</v>
      </c>
      <c r="R278" s="25">
        <v>4088</v>
      </c>
      <c r="S278" s="15">
        <v>13600</v>
      </c>
      <c r="T278" s="25">
        <v>62720</v>
      </c>
    </row>
    <row r="279" spans="1:20" x14ac:dyDescent="0.3">
      <c r="A279" s="15" t="s">
        <v>290</v>
      </c>
      <c r="B279" s="15">
        <v>4</v>
      </c>
      <c r="C279" s="25">
        <v>8313</v>
      </c>
      <c r="D279" s="195">
        <f t="shared" si="23"/>
        <v>0.27431116977396469</v>
      </c>
      <c r="E279" s="25">
        <v>21992</v>
      </c>
      <c r="F279" s="25">
        <v>30305</v>
      </c>
      <c r="G279" s="176">
        <f t="shared" si="24"/>
        <v>1.7667463417477993</v>
      </c>
      <c r="H279" s="176">
        <f t="shared" si="25"/>
        <v>0.89490314197968346</v>
      </c>
      <c r="I279" s="25">
        <v>3456</v>
      </c>
      <c r="J279" s="178">
        <f t="shared" si="26"/>
        <v>0.20148079053226842</v>
      </c>
      <c r="K279" s="15">
        <v>686</v>
      </c>
      <c r="L279" s="15">
        <v>905</v>
      </c>
      <c r="M279" s="25">
        <v>39925</v>
      </c>
      <c r="N279" s="178">
        <f t="shared" si="27"/>
        <v>2.3275811811344953</v>
      </c>
      <c r="O279" s="25">
        <v>11402</v>
      </c>
      <c r="P279" s="142" t="s">
        <v>1462</v>
      </c>
      <c r="Q279" s="15">
        <v>960</v>
      </c>
      <c r="R279" s="25">
        <v>9106</v>
      </c>
      <c r="S279" s="15">
        <v>17153</v>
      </c>
      <c r="T279" s="15">
        <v>33864</v>
      </c>
    </row>
    <row r="280" spans="1:20" x14ac:dyDescent="0.3">
      <c r="A280" s="15" t="s">
        <v>42</v>
      </c>
      <c r="B280" s="15">
        <v>4</v>
      </c>
      <c r="C280" s="16">
        <v>8858</v>
      </c>
      <c r="D280" s="195">
        <f t="shared" si="23"/>
        <v>0.39796926947614342</v>
      </c>
      <c r="E280" s="16">
        <v>13400</v>
      </c>
      <c r="F280" s="25">
        <v>22258</v>
      </c>
      <c r="G280" s="176">
        <f t="shared" si="24"/>
        <v>0.87737001852654817</v>
      </c>
      <c r="H280" s="176">
        <f t="shared" si="25"/>
        <v>0.40815652907413857</v>
      </c>
      <c r="I280" s="16">
        <v>8053</v>
      </c>
      <c r="J280" s="178">
        <f t="shared" si="26"/>
        <v>0.31743466435413298</v>
      </c>
      <c r="K280" s="25">
        <v>2740</v>
      </c>
      <c r="L280" s="16">
        <v>2664</v>
      </c>
      <c r="M280" s="16">
        <v>16591</v>
      </c>
      <c r="N280" s="178">
        <f t="shared" si="27"/>
        <v>0.65398714967085814</v>
      </c>
      <c r="O280" s="16">
        <v>19827</v>
      </c>
      <c r="P280" s="142" t="s">
        <v>1462</v>
      </c>
      <c r="Q280" s="25">
        <v>3425</v>
      </c>
      <c r="R280" s="16">
        <v>10941</v>
      </c>
      <c r="S280" s="15">
        <v>25369</v>
      </c>
      <c r="T280" s="25">
        <v>54533</v>
      </c>
    </row>
    <row r="281" spans="1:20" x14ac:dyDescent="0.3">
      <c r="A281" s="15" t="s">
        <v>325</v>
      </c>
      <c r="B281" s="15">
        <v>4</v>
      </c>
      <c r="C281" s="25">
        <v>71325</v>
      </c>
      <c r="D281" s="195">
        <f t="shared" si="23"/>
        <v>0.28314133049629625</v>
      </c>
      <c r="E281" s="15">
        <v>180581</v>
      </c>
      <c r="F281" s="15">
        <v>251906</v>
      </c>
      <c r="G281" s="176">
        <f t="shared" si="24"/>
        <v>11.317548746518106</v>
      </c>
      <c r="H281" s="176">
        <f t="shared" si="25"/>
        <v>2.8127693785033161</v>
      </c>
      <c r="I281" s="25">
        <v>5311</v>
      </c>
      <c r="J281" s="178">
        <f t="shared" si="26"/>
        <v>0.23861083655314944</v>
      </c>
      <c r="K281" s="25">
        <v>4749</v>
      </c>
      <c r="L281" s="25">
        <v>2542</v>
      </c>
      <c r="M281" s="25">
        <v>126825</v>
      </c>
      <c r="N281" s="178">
        <f t="shared" si="27"/>
        <v>5.6979512984095608</v>
      </c>
      <c r="O281" s="25">
        <v>14556</v>
      </c>
      <c r="P281" s="142" t="s">
        <v>1462</v>
      </c>
      <c r="Q281" s="25">
        <v>1114</v>
      </c>
      <c r="R281" s="15">
        <v>13797</v>
      </c>
      <c r="S281" s="15">
        <v>22258</v>
      </c>
      <c r="T281" s="19">
        <v>89558</v>
      </c>
    </row>
    <row r="282" spans="1:20" x14ac:dyDescent="0.3">
      <c r="A282" s="15" t="s">
        <v>253</v>
      </c>
      <c r="B282" s="15">
        <v>4</v>
      </c>
      <c r="C282" s="25">
        <v>49296</v>
      </c>
      <c r="D282" s="195">
        <f t="shared" si="23"/>
        <v>0.46236528883761502</v>
      </c>
      <c r="E282" s="25">
        <v>57321</v>
      </c>
      <c r="F282" s="25">
        <v>106617</v>
      </c>
      <c r="G282" s="176">
        <f t="shared" si="24"/>
        <v>7.3301478171192853</v>
      </c>
      <c r="H282" s="176">
        <f t="shared" si="25"/>
        <v>1.8018454986395362</v>
      </c>
      <c r="I282" s="16">
        <v>11775</v>
      </c>
      <c r="J282" s="178">
        <f t="shared" si="26"/>
        <v>0.8095565486421451</v>
      </c>
      <c r="K282" s="16">
        <v>8324</v>
      </c>
      <c r="L282" s="16">
        <v>9081</v>
      </c>
      <c r="M282" s="16">
        <v>85791</v>
      </c>
      <c r="N282" s="178">
        <f t="shared" si="27"/>
        <v>5.8983155723616365</v>
      </c>
      <c r="O282" s="16">
        <v>14103</v>
      </c>
      <c r="P282" s="142" t="s">
        <v>1462</v>
      </c>
      <c r="Q282" s="15">
        <v>324</v>
      </c>
      <c r="R282" s="16">
        <v>5489</v>
      </c>
      <c r="S282" s="15">
        <v>14545</v>
      </c>
      <c r="T282" s="16">
        <v>59171</v>
      </c>
    </row>
    <row r="283" spans="1:20" x14ac:dyDescent="0.3">
      <c r="A283" s="15" t="s">
        <v>279</v>
      </c>
      <c r="B283" s="15">
        <v>4</v>
      </c>
      <c r="C283" s="19">
        <v>31374</v>
      </c>
      <c r="D283" s="195">
        <f t="shared" si="23"/>
        <v>0.39337972540906524</v>
      </c>
      <c r="E283" s="19">
        <v>48381</v>
      </c>
      <c r="F283" s="19">
        <v>79755</v>
      </c>
      <c r="G283" s="176">
        <f t="shared" si="24"/>
        <v>5.9288581623550405</v>
      </c>
      <c r="H283" s="176">
        <f t="shared" si="25"/>
        <v>1.6066356439233698</v>
      </c>
      <c r="I283" s="16">
        <v>7212</v>
      </c>
      <c r="J283" s="178">
        <f t="shared" si="26"/>
        <v>0.53612845673505793</v>
      </c>
      <c r="K283" s="16">
        <v>9867</v>
      </c>
      <c r="L283" s="16">
        <v>11473</v>
      </c>
      <c r="M283" s="25">
        <v>77968</v>
      </c>
      <c r="N283" s="178">
        <f t="shared" si="27"/>
        <v>5.7960154623847755</v>
      </c>
      <c r="O283" s="16">
        <v>12644</v>
      </c>
      <c r="P283" s="142" t="s">
        <v>1462</v>
      </c>
      <c r="Q283" s="25">
        <v>1230</v>
      </c>
      <c r="R283" s="16">
        <v>7230</v>
      </c>
      <c r="S283" s="15">
        <v>13452</v>
      </c>
      <c r="T283" s="15">
        <v>49641</v>
      </c>
    </row>
    <row r="284" spans="1:20" x14ac:dyDescent="0.3">
      <c r="A284" s="15" t="s">
        <v>384</v>
      </c>
      <c r="B284" s="15">
        <v>4</v>
      </c>
      <c r="C284" s="25">
        <v>59711</v>
      </c>
      <c r="D284" s="195">
        <f t="shared" si="23"/>
        <v>0.29022411672928583</v>
      </c>
      <c r="E284" s="25">
        <v>146030</v>
      </c>
      <c r="F284" s="25">
        <v>205741</v>
      </c>
      <c r="G284" s="176">
        <f t="shared" si="24"/>
        <v>8.9472059143292029</v>
      </c>
      <c r="H284" s="176">
        <f t="shared" si="25"/>
        <v>1.6049441462805791</v>
      </c>
      <c r="I284" s="25">
        <v>7161</v>
      </c>
      <c r="J284" s="178">
        <f t="shared" si="26"/>
        <v>0.31141552511415527</v>
      </c>
      <c r="K284" s="25">
        <v>1245</v>
      </c>
      <c r="L284" s="15">
        <v>965</v>
      </c>
      <c r="M284" s="25">
        <v>66000</v>
      </c>
      <c r="N284" s="178">
        <f t="shared" si="27"/>
        <v>2.8701891715590344</v>
      </c>
      <c r="O284" s="25">
        <v>30338</v>
      </c>
      <c r="P284" s="142" t="s">
        <v>1462</v>
      </c>
      <c r="Q284" s="25">
        <v>5176</v>
      </c>
      <c r="R284" s="25">
        <v>5201</v>
      </c>
      <c r="S284" s="15">
        <v>22995</v>
      </c>
      <c r="T284" s="25">
        <v>128192</v>
      </c>
    </row>
    <row r="285" spans="1:20" x14ac:dyDescent="0.3">
      <c r="A285" s="15" t="s">
        <v>294</v>
      </c>
      <c r="B285" s="15">
        <v>4</v>
      </c>
      <c r="C285" s="19">
        <v>55510</v>
      </c>
      <c r="D285" s="195">
        <f t="shared" si="23"/>
        <v>0.3317515718008176</v>
      </c>
      <c r="E285" s="19">
        <v>111814</v>
      </c>
      <c r="F285" s="19">
        <v>167324</v>
      </c>
      <c r="G285" s="176">
        <f t="shared" si="24"/>
        <v>11.193738292748193</v>
      </c>
      <c r="H285" s="176">
        <f t="shared" si="25"/>
        <v>2.6835386194508595</v>
      </c>
      <c r="I285" s="19">
        <v>43898</v>
      </c>
      <c r="J285" s="178">
        <f t="shared" si="26"/>
        <v>2.9367139416644368</v>
      </c>
      <c r="K285" s="19">
        <v>5542</v>
      </c>
      <c r="L285" s="19">
        <v>5371</v>
      </c>
      <c r="M285" s="16">
        <v>171529</v>
      </c>
      <c r="N285" s="178">
        <f t="shared" si="27"/>
        <v>11.475046829007225</v>
      </c>
      <c r="O285" s="19">
        <v>58446</v>
      </c>
      <c r="P285" s="142" t="s">
        <v>1462</v>
      </c>
      <c r="Q285" s="19">
        <v>7700</v>
      </c>
      <c r="R285" s="19">
        <v>7098</v>
      </c>
      <c r="S285" s="15">
        <v>14948</v>
      </c>
      <c r="T285" s="25">
        <v>62352</v>
      </c>
    </row>
    <row r="286" spans="1:20" x14ac:dyDescent="0.3">
      <c r="A286" s="15" t="s">
        <v>305</v>
      </c>
      <c r="B286" s="15">
        <v>4</v>
      </c>
      <c r="C286" s="25">
        <v>84036</v>
      </c>
      <c r="D286" s="195">
        <f t="shared" si="23"/>
        <v>0.41253976357852573</v>
      </c>
      <c r="E286" s="25">
        <v>119668</v>
      </c>
      <c r="F286" s="25">
        <v>203704</v>
      </c>
      <c r="G286" s="176">
        <f t="shared" si="24"/>
        <v>11.075082911977383</v>
      </c>
      <c r="H286" s="176">
        <f t="shared" si="25"/>
        <v>1.6621706526972004</v>
      </c>
      <c r="I286" s="25">
        <v>29560</v>
      </c>
      <c r="J286" s="178">
        <f t="shared" si="26"/>
        <v>1.6071331484804001</v>
      </c>
      <c r="K286" s="25">
        <v>2573</v>
      </c>
      <c r="L286" s="25">
        <v>5205</v>
      </c>
      <c r="M286" s="25">
        <v>147238</v>
      </c>
      <c r="N286" s="178">
        <f t="shared" si="27"/>
        <v>8.0051106399173602</v>
      </c>
      <c r="O286" s="25">
        <v>22997</v>
      </c>
      <c r="P286" s="142" t="s">
        <v>1462</v>
      </c>
      <c r="Q286" s="25">
        <v>7500</v>
      </c>
      <c r="R286" s="25">
        <v>7811</v>
      </c>
      <c r="S286" s="15">
        <v>18393</v>
      </c>
      <c r="T286" s="25">
        <v>122553</v>
      </c>
    </row>
    <row r="287" spans="1:20" x14ac:dyDescent="0.3">
      <c r="A287" s="15" t="s">
        <v>349</v>
      </c>
      <c r="B287" s="15">
        <v>4</v>
      </c>
      <c r="C287" s="25">
        <v>31315</v>
      </c>
      <c r="D287" s="195">
        <f t="shared" si="23"/>
        <v>0.37684874303524796</v>
      </c>
      <c r="E287" s="25">
        <v>51782</v>
      </c>
      <c r="F287" s="25">
        <v>83097</v>
      </c>
      <c r="G287" s="176">
        <f t="shared" si="24"/>
        <v>5.7770439377085649</v>
      </c>
      <c r="H287" s="176">
        <f t="shared" si="25"/>
        <v>1.6079452001780221</v>
      </c>
      <c r="I287" s="25">
        <v>3066</v>
      </c>
      <c r="J287" s="178">
        <f t="shared" si="26"/>
        <v>0.21315350389321469</v>
      </c>
      <c r="K287" s="25">
        <v>3108</v>
      </c>
      <c r="L287" s="25">
        <v>1732</v>
      </c>
      <c r="M287" s="16">
        <v>41196</v>
      </c>
      <c r="N287" s="178">
        <f t="shared" si="27"/>
        <v>2.8640155728587318</v>
      </c>
      <c r="O287" s="25">
        <v>13206</v>
      </c>
      <c r="P287" s="142" t="s">
        <v>1462</v>
      </c>
      <c r="Q287" s="25">
        <v>4150</v>
      </c>
      <c r="R287" s="25">
        <v>4312</v>
      </c>
      <c r="S287" s="15">
        <v>14384</v>
      </c>
      <c r="T287" s="19">
        <v>51679</v>
      </c>
    </row>
    <row r="288" spans="1:20" x14ac:dyDescent="0.3">
      <c r="A288" s="15" t="s">
        <v>288</v>
      </c>
      <c r="B288" s="15">
        <v>4</v>
      </c>
      <c r="C288" s="16">
        <v>38875</v>
      </c>
      <c r="D288" s="195">
        <f t="shared" si="23"/>
        <v>0.48730805390159826</v>
      </c>
      <c r="E288" s="16">
        <v>40900</v>
      </c>
      <c r="F288" s="19">
        <v>79775</v>
      </c>
      <c r="G288" s="176">
        <f t="shared" si="24"/>
        <v>4.5557078407857921</v>
      </c>
      <c r="H288" s="176">
        <f t="shared" si="25"/>
        <v>2.4446112830570281</v>
      </c>
      <c r="I288" s="25">
        <v>8453</v>
      </c>
      <c r="J288" s="178">
        <f t="shared" si="26"/>
        <v>0.48272514419507739</v>
      </c>
      <c r="K288" s="15">
        <v>627</v>
      </c>
      <c r="L288" s="25">
        <v>3056</v>
      </c>
      <c r="M288" s="16">
        <v>38432</v>
      </c>
      <c r="N288" s="178">
        <f t="shared" si="27"/>
        <v>2.1947347381645823</v>
      </c>
      <c r="O288" s="25">
        <v>9565</v>
      </c>
      <c r="P288" s="142" t="s">
        <v>1462</v>
      </c>
      <c r="Q288" s="15" t="s">
        <v>1305</v>
      </c>
      <c r="R288" s="16">
        <v>5331</v>
      </c>
      <c r="S288" s="15">
        <v>17511</v>
      </c>
      <c r="T288" s="19">
        <v>32633</v>
      </c>
    </row>
    <row r="289" spans="1:20" x14ac:dyDescent="0.3">
      <c r="A289" s="15" t="s">
        <v>324</v>
      </c>
      <c r="B289" s="15">
        <v>4</v>
      </c>
      <c r="C289" s="19">
        <v>160596</v>
      </c>
      <c r="D289" s="195">
        <f t="shared" si="23"/>
        <v>0.59262047359156877</v>
      </c>
      <c r="E289" s="19">
        <v>110397</v>
      </c>
      <c r="F289" s="19">
        <v>270993</v>
      </c>
      <c r="G289" s="176">
        <f t="shared" si="24"/>
        <v>17.221212506354856</v>
      </c>
      <c r="H289" s="176">
        <f t="shared" si="25"/>
        <v>2.9766039476719279</v>
      </c>
      <c r="I289" s="15">
        <v>28214</v>
      </c>
      <c r="J289" s="178">
        <f t="shared" si="26"/>
        <v>1.7929588205388918</v>
      </c>
      <c r="K289" s="15">
        <v>21948</v>
      </c>
      <c r="L289" s="19">
        <v>19942</v>
      </c>
      <c r="M289" s="19">
        <v>200269</v>
      </c>
      <c r="N289" s="178">
        <f t="shared" si="27"/>
        <v>12.726804778851042</v>
      </c>
      <c r="O289" s="15">
        <v>27333</v>
      </c>
      <c r="P289" s="142" t="s">
        <v>1462</v>
      </c>
      <c r="Q289" s="15">
        <v>0</v>
      </c>
      <c r="R289" s="19">
        <v>9251</v>
      </c>
      <c r="S289" s="15">
        <v>15736</v>
      </c>
      <c r="T289" s="16">
        <v>91041</v>
      </c>
    </row>
    <row r="290" spans="1:20" x14ac:dyDescent="0.3">
      <c r="A290" s="15" t="s">
        <v>251</v>
      </c>
      <c r="B290" s="15">
        <v>4</v>
      </c>
      <c r="C290" s="16">
        <v>10100</v>
      </c>
      <c r="D290" s="195">
        <f t="shared" si="23"/>
        <v>0.27977839335180055</v>
      </c>
      <c r="E290" s="16">
        <v>26000</v>
      </c>
      <c r="F290" s="25">
        <v>36100</v>
      </c>
      <c r="G290" s="176">
        <f t="shared" si="24"/>
        <v>2.7563564175001907</v>
      </c>
      <c r="H290" s="176">
        <f t="shared" si="25"/>
        <v>1.1116585576153231</v>
      </c>
      <c r="I290" s="16">
        <v>2500</v>
      </c>
      <c r="J290" s="178">
        <f t="shared" si="26"/>
        <v>0.19088340841414064</v>
      </c>
      <c r="K290" s="19">
        <v>512</v>
      </c>
      <c r="L290" s="19">
        <v>616</v>
      </c>
      <c r="M290" s="19">
        <v>38600</v>
      </c>
      <c r="N290" s="178">
        <f t="shared" si="27"/>
        <v>2.9472398259143313</v>
      </c>
      <c r="O290" s="16">
        <v>11402</v>
      </c>
      <c r="P290" s="142" t="s">
        <v>1462</v>
      </c>
      <c r="Q290" s="16">
        <v>5600</v>
      </c>
      <c r="R290" s="16">
        <v>1989</v>
      </c>
      <c r="S290" s="15">
        <v>13097</v>
      </c>
      <c r="T290" s="19">
        <v>32474</v>
      </c>
    </row>
    <row r="291" spans="1:20" x14ac:dyDescent="0.3">
      <c r="A291" s="15" t="s">
        <v>346</v>
      </c>
      <c r="B291" s="15">
        <v>4</v>
      </c>
      <c r="C291" s="16">
        <v>26257</v>
      </c>
      <c r="D291" s="195">
        <f t="shared" si="23"/>
        <v>0.21751953011738781</v>
      </c>
      <c r="E291" s="16">
        <v>94454</v>
      </c>
      <c r="F291" s="25">
        <v>120711</v>
      </c>
      <c r="G291" s="176">
        <f t="shared" si="24"/>
        <v>5.2811392571203566</v>
      </c>
      <c r="H291" s="176">
        <f t="shared" si="25"/>
        <v>0.9324192800865132</v>
      </c>
      <c r="I291" s="16">
        <v>7000</v>
      </c>
      <c r="J291" s="178">
        <f t="shared" si="26"/>
        <v>0.30625191407446295</v>
      </c>
      <c r="K291" s="16">
        <v>12974</v>
      </c>
      <c r="L291" s="16">
        <v>7744</v>
      </c>
      <c r="M291" s="16">
        <v>31942</v>
      </c>
      <c r="N291" s="178">
        <f t="shared" si="27"/>
        <v>1.3974712341952138</v>
      </c>
      <c r="O291" s="16">
        <v>18205</v>
      </c>
      <c r="P291" s="142" t="s">
        <v>1462</v>
      </c>
      <c r="Q291" s="16">
        <v>6620</v>
      </c>
      <c r="R291" s="16">
        <v>5685</v>
      </c>
      <c r="S291" s="15">
        <v>22857</v>
      </c>
      <c r="T291" s="19">
        <v>129460</v>
      </c>
    </row>
    <row r="292" spans="1:20" x14ac:dyDescent="0.3">
      <c r="A292" s="15" t="s">
        <v>328</v>
      </c>
      <c r="B292" s="15">
        <v>4</v>
      </c>
      <c r="C292" s="16">
        <v>74420</v>
      </c>
      <c r="D292" s="195">
        <f t="shared" si="23"/>
        <v>0.35183267855201139</v>
      </c>
      <c r="E292" s="16">
        <v>137101</v>
      </c>
      <c r="F292" s="16">
        <v>211521</v>
      </c>
      <c r="G292" s="176">
        <f t="shared" si="24"/>
        <v>8.2348750291987844</v>
      </c>
      <c r="H292" s="176">
        <f t="shared" si="25"/>
        <v>1.0059973366308379</v>
      </c>
      <c r="I292" s="16">
        <v>29468</v>
      </c>
      <c r="J292" s="178">
        <f t="shared" si="26"/>
        <v>1.1472397414934206</v>
      </c>
      <c r="K292" s="16">
        <v>5793</v>
      </c>
      <c r="L292" s="16">
        <v>5910</v>
      </c>
      <c r="M292" s="19">
        <v>0</v>
      </c>
      <c r="N292" s="178">
        <f t="shared" si="27"/>
        <v>0</v>
      </c>
      <c r="O292" s="16">
        <v>44730</v>
      </c>
      <c r="P292" s="142" t="s">
        <v>1462</v>
      </c>
      <c r="Q292" s="15">
        <v>0</v>
      </c>
      <c r="R292" s="16">
        <v>9824</v>
      </c>
      <c r="S292" s="15">
        <v>25686</v>
      </c>
      <c r="T292" s="19">
        <v>210260</v>
      </c>
    </row>
    <row r="293" spans="1:20" x14ac:dyDescent="0.3">
      <c r="A293" s="15" t="s">
        <v>354</v>
      </c>
      <c r="B293" s="15">
        <v>4</v>
      </c>
      <c r="C293" s="19">
        <v>57572</v>
      </c>
      <c r="D293" s="195">
        <f t="shared" si="23"/>
        <v>0.32167261715192452</v>
      </c>
      <c r="E293" s="19">
        <v>121405</v>
      </c>
      <c r="F293" s="19">
        <v>178977</v>
      </c>
      <c r="G293" s="176">
        <f t="shared" si="24"/>
        <v>7.4067621254759146</v>
      </c>
      <c r="H293" s="176">
        <f t="shared" si="25"/>
        <v>1.9173299623983631</v>
      </c>
      <c r="I293" s="16">
        <v>14248</v>
      </c>
      <c r="J293" s="178">
        <f t="shared" si="26"/>
        <v>0.58963747723886772</v>
      </c>
      <c r="K293" s="16">
        <v>7231</v>
      </c>
      <c r="L293" s="16">
        <v>7084</v>
      </c>
      <c r="M293" s="16">
        <v>124776</v>
      </c>
      <c r="N293" s="178">
        <f t="shared" si="27"/>
        <v>5.1637146167853007</v>
      </c>
      <c r="O293" s="16">
        <v>34272</v>
      </c>
      <c r="P293" s="142" t="s">
        <v>1462</v>
      </c>
      <c r="Q293" s="25">
        <v>6438</v>
      </c>
      <c r="R293" s="16">
        <v>24276</v>
      </c>
      <c r="S293" s="15">
        <v>24164</v>
      </c>
      <c r="T293" s="16">
        <v>93347</v>
      </c>
    </row>
    <row r="294" spans="1:20" x14ac:dyDescent="0.3">
      <c r="A294" s="15" t="s">
        <v>200</v>
      </c>
      <c r="B294" s="15">
        <v>4</v>
      </c>
      <c r="C294" s="15">
        <v>45177</v>
      </c>
      <c r="D294" s="195">
        <f t="shared" si="23"/>
        <v>0.28414994653751807</v>
      </c>
      <c r="E294" s="15">
        <v>113813</v>
      </c>
      <c r="F294" s="15">
        <v>158990</v>
      </c>
      <c r="G294" s="176">
        <f t="shared" si="24"/>
        <v>11.172874209416726</v>
      </c>
      <c r="H294" s="176">
        <f t="shared" si="25"/>
        <v>2.568746566710828</v>
      </c>
      <c r="I294" s="19">
        <v>4500</v>
      </c>
      <c r="J294" s="178">
        <f t="shared" si="26"/>
        <v>0.31623330990864373</v>
      </c>
      <c r="K294" s="15">
        <v>2158</v>
      </c>
      <c r="L294" s="15">
        <v>2995</v>
      </c>
      <c r="M294" s="25">
        <v>115754</v>
      </c>
      <c r="N294" s="178">
        <f t="shared" si="27"/>
        <v>8.1345045678144761</v>
      </c>
      <c r="O294" s="15">
        <v>24295</v>
      </c>
      <c r="P294" s="142" t="s">
        <v>1462</v>
      </c>
      <c r="Q294" s="15">
        <v>6000</v>
      </c>
      <c r="R294" s="15">
        <v>10753</v>
      </c>
      <c r="S294" s="15">
        <v>14230</v>
      </c>
      <c r="T294" s="15">
        <v>61894</v>
      </c>
    </row>
    <row r="295" spans="1:20" x14ac:dyDescent="0.3">
      <c r="A295" s="15" t="s">
        <v>309</v>
      </c>
      <c r="B295" s="15">
        <v>4</v>
      </c>
      <c r="C295" s="19">
        <v>88184</v>
      </c>
      <c r="D295" s="195">
        <f t="shared" si="23"/>
        <v>0.37023477647532999</v>
      </c>
      <c r="E295" s="19">
        <v>150000</v>
      </c>
      <c r="F295" s="19">
        <v>238184</v>
      </c>
      <c r="G295" s="176">
        <f t="shared" si="24"/>
        <v>11.604014420734678</v>
      </c>
      <c r="H295" s="176">
        <f t="shared" si="25"/>
        <v>2.5097361544297394</v>
      </c>
      <c r="I295" s="19">
        <v>23466</v>
      </c>
      <c r="J295" s="178">
        <f t="shared" si="26"/>
        <v>1.1432329728149664</v>
      </c>
      <c r="K295" s="19">
        <v>11343</v>
      </c>
      <c r="L295" s="19">
        <v>9281</v>
      </c>
      <c r="M295" s="19">
        <v>287551</v>
      </c>
      <c r="N295" s="178">
        <f t="shared" si="27"/>
        <v>14.009110396570204</v>
      </c>
      <c r="O295" s="19">
        <v>20007</v>
      </c>
      <c r="P295" s="142" t="s">
        <v>1462</v>
      </c>
      <c r="Q295" s="15">
        <v>4235</v>
      </c>
      <c r="R295" s="19">
        <v>12457</v>
      </c>
      <c r="S295" s="15">
        <v>20526</v>
      </c>
      <c r="T295" s="25">
        <v>94904</v>
      </c>
    </row>
    <row r="296" spans="1:20" x14ac:dyDescent="0.3">
      <c r="A296" s="15" t="s">
        <v>297</v>
      </c>
      <c r="B296" s="15">
        <v>4</v>
      </c>
      <c r="C296" s="19">
        <v>42098</v>
      </c>
      <c r="D296" s="195">
        <f t="shared" si="23"/>
        <v>0.36604410127991094</v>
      </c>
      <c r="E296" s="19">
        <v>72910</v>
      </c>
      <c r="F296" s="19">
        <v>115008</v>
      </c>
      <c r="G296" s="176">
        <f t="shared" si="24"/>
        <v>8.4695485676412101</v>
      </c>
      <c r="H296" s="176">
        <f t="shared" si="25"/>
        <v>2.2052039192376278</v>
      </c>
      <c r="I296" s="16">
        <v>4300</v>
      </c>
      <c r="J296" s="178">
        <f t="shared" si="26"/>
        <v>0.31666543928124308</v>
      </c>
      <c r="K296" s="19">
        <v>651</v>
      </c>
      <c r="L296" s="19">
        <v>874</v>
      </c>
      <c r="M296" s="16">
        <v>87569</v>
      </c>
      <c r="N296" s="178">
        <f t="shared" si="27"/>
        <v>6.4488548493998081</v>
      </c>
      <c r="O296" s="16">
        <v>26592</v>
      </c>
      <c r="P296" s="142" t="s">
        <v>1462</v>
      </c>
      <c r="Q296" s="16">
        <v>3000</v>
      </c>
      <c r="R296" s="16">
        <v>7874</v>
      </c>
      <c r="S296" s="15">
        <v>13579</v>
      </c>
      <c r="T296" s="19">
        <v>52153</v>
      </c>
    </row>
    <row r="297" spans="1:20" x14ac:dyDescent="0.3">
      <c r="A297" s="15" t="s">
        <v>212</v>
      </c>
      <c r="B297" s="15">
        <v>4</v>
      </c>
      <c r="C297" s="16">
        <v>45702</v>
      </c>
      <c r="D297" s="195">
        <f t="shared" si="23"/>
        <v>0.36899302415708563</v>
      </c>
      <c r="E297" s="16">
        <v>78154</v>
      </c>
      <c r="F297" s="16">
        <v>123856</v>
      </c>
      <c r="G297" s="176">
        <f t="shared" si="24"/>
        <v>5.9537566697110993</v>
      </c>
      <c r="H297" s="176">
        <f t="shared" si="25"/>
        <v>1.6850010203387524</v>
      </c>
      <c r="I297" s="16">
        <v>25500</v>
      </c>
      <c r="J297" s="178">
        <f t="shared" si="26"/>
        <v>1.225784742585204</v>
      </c>
      <c r="K297" s="16">
        <v>11986</v>
      </c>
      <c r="L297" s="16">
        <v>13486</v>
      </c>
      <c r="M297" s="19">
        <v>120000</v>
      </c>
      <c r="N297" s="178">
        <f t="shared" si="27"/>
        <v>5.7683987886362544</v>
      </c>
      <c r="O297" s="16">
        <v>10645</v>
      </c>
      <c r="P297" s="142" t="s">
        <v>1462</v>
      </c>
      <c r="Q297" s="25">
        <v>7240</v>
      </c>
      <c r="R297" s="16">
        <v>9348</v>
      </c>
      <c r="S297" s="15">
        <v>20803</v>
      </c>
      <c r="T297" s="19">
        <v>73505</v>
      </c>
    </row>
    <row r="298" spans="1:20" x14ac:dyDescent="0.3">
      <c r="A298" s="15" t="s">
        <v>292</v>
      </c>
      <c r="B298" s="15">
        <v>4</v>
      </c>
      <c r="C298" s="16">
        <v>59850</v>
      </c>
      <c r="D298" s="195">
        <f t="shared" si="23"/>
        <v>0.43659999124611548</v>
      </c>
      <c r="E298" s="16">
        <v>77232</v>
      </c>
      <c r="F298" s="15">
        <v>137082</v>
      </c>
      <c r="G298" s="176">
        <f t="shared" si="24"/>
        <v>10.711204875761839</v>
      </c>
      <c r="H298" s="176">
        <f t="shared" si="25"/>
        <v>2.4884637028700056</v>
      </c>
      <c r="I298" s="16">
        <v>3950</v>
      </c>
      <c r="J298" s="178">
        <f t="shared" si="26"/>
        <v>0.30864197530864196</v>
      </c>
      <c r="K298" s="25">
        <v>8000</v>
      </c>
      <c r="L298" s="25">
        <v>8100</v>
      </c>
      <c r="M298" s="19">
        <v>110150</v>
      </c>
      <c r="N298" s="178">
        <f t="shared" si="27"/>
        <v>8.6068135646194719</v>
      </c>
      <c r="O298" s="19">
        <v>36560</v>
      </c>
      <c r="P298" s="142" t="s">
        <v>1462</v>
      </c>
      <c r="Q298" s="15">
        <v>6912</v>
      </c>
      <c r="R298" s="15">
        <v>5905</v>
      </c>
      <c r="S298" s="15">
        <v>12798</v>
      </c>
      <c r="T298" s="19">
        <v>55087</v>
      </c>
    </row>
    <row r="299" spans="1:20" x14ac:dyDescent="0.3">
      <c r="A299" s="15" t="s">
        <v>296</v>
      </c>
      <c r="B299" s="15">
        <v>4</v>
      </c>
      <c r="C299" s="15">
        <v>41147</v>
      </c>
      <c r="D299" s="195">
        <f t="shared" si="23"/>
        <v>0.44161461351879278</v>
      </c>
      <c r="E299" s="15">
        <v>52027</v>
      </c>
      <c r="F299" s="15">
        <v>93174</v>
      </c>
      <c r="G299" s="176">
        <f t="shared" si="24"/>
        <v>6.6973835537665325</v>
      </c>
      <c r="H299" s="176">
        <f t="shared" si="25"/>
        <v>1.9949470078150091</v>
      </c>
      <c r="I299" s="19">
        <v>6842</v>
      </c>
      <c r="J299" s="178">
        <f t="shared" si="26"/>
        <v>0.49180563542265671</v>
      </c>
      <c r="K299" s="19">
        <v>2068</v>
      </c>
      <c r="L299" s="19">
        <v>3442</v>
      </c>
      <c r="M299" s="19">
        <v>64821</v>
      </c>
      <c r="N299" s="178">
        <f t="shared" si="27"/>
        <v>4.6593588269120181</v>
      </c>
      <c r="O299" s="19">
        <v>10623</v>
      </c>
      <c r="P299" s="142" t="s">
        <v>1462</v>
      </c>
      <c r="Q299" s="15">
        <v>2100</v>
      </c>
      <c r="R299" s="19">
        <v>11445</v>
      </c>
      <c r="S299" s="15">
        <v>13912</v>
      </c>
      <c r="T299" s="16">
        <v>46705</v>
      </c>
    </row>
    <row r="300" spans="1:20" x14ac:dyDescent="0.3">
      <c r="A300" s="15" t="s">
        <v>375</v>
      </c>
      <c r="B300" s="15">
        <v>4</v>
      </c>
      <c r="C300" s="19">
        <v>21009</v>
      </c>
      <c r="D300" s="195">
        <f t="shared" si="23"/>
        <v>0.23281507995434347</v>
      </c>
      <c r="E300" s="19">
        <v>69230</v>
      </c>
      <c r="F300" s="19">
        <v>90239</v>
      </c>
      <c r="G300" s="176">
        <f t="shared" si="24"/>
        <v>6.065264148407044</v>
      </c>
      <c r="H300" s="176">
        <f t="shared" si="25"/>
        <v>1.1402739518309788</v>
      </c>
      <c r="I300" s="19">
        <v>1152</v>
      </c>
      <c r="J300" s="178">
        <f t="shared" si="26"/>
        <v>7.7429762064793656E-2</v>
      </c>
      <c r="K300" s="15">
        <v>4490</v>
      </c>
      <c r="L300" s="19">
        <v>7820</v>
      </c>
      <c r="M300" s="16">
        <v>89623</v>
      </c>
      <c r="N300" s="178">
        <f t="shared" si="27"/>
        <v>6.0238607339696193</v>
      </c>
      <c r="O300" s="19">
        <v>17539</v>
      </c>
      <c r="P300" s="142" t="s">
        <v>1462</v>
      </c>
      <c r="Q300" s="15">
        <v>3012</v>
      </c>
      <c r="R300" s="19">
        <v>6580</v>
      </c>
      <c r="S300" s="15">
        <v>14878</v>
      </c>
      <c r="T300" s="19">
        <v>79138</v>
      </c>
    </row>
    <row r="301" spans="1:20" x14ac:dyDescent="0.3">
      <c r="A301" s="15" t="s">
        <v>49</v>
      </c>
      <c r="B301" s="15">
        <v>4</v>
      </c>
      <c r="C301" s="25">
        <v>24925</v>
      </c>
      <c r="D301" s="195">
        <f t="shared" si="23"/>
        <v>0.26999068437357826</v>
      </c>
      <c r="E301" s="25">
        <v>67393</v>
      </c>
      <c r="F301" s="25">
        <v>92318</v>
      </c>
      <c r="G301" s="176">
        <f t="shared" si="24"/>
        <v>7.3937209674835813</v>
      </c>
      <c r="H301" s="176">
        <f t="shared" si="25"/>
        <v>1.1920459681063982</v>
      </c>
      <c r="I301" s="19">
        <v>556</v>
      </c>
      <c r="J301" s="178">
        <f t="shared" si="26"/>
        <v>4.4529873458273264E-2</v>
      </c>
      <c r="K301" s="16">
        <v>9897</v>
      </c>
      <c r="L301" s="16">
        <v>6486</v>
      </c>
      <c r="M301" s="16">
        <v>27927</v>
      </c>
      <c r="N301" s="178">
        <f t="shared" si="27"/>
        <v>2.2366650648726574</v>
      </c>
      <c r="O301" s="16">
        <v>7214</v>
      </c>
      <c r="P301" s="142" t="s">
        <v>1462</v>
      </c>
      <c r="Q301" s="16">
        <v>1150</v>
      </c>
      <c r="R301" s="16">
        <v>4505</v>
      </c>
      <c r="S301" s="15">
        <v>12486</v>
      </c>
      <c r="T301" s="25">
        <v>77445</v>
      </c>
    </row>
    <row r="302" spans="1:20" x14ac:dyDescent="0.3">
      <c r="A302" s="15" t="s">
        <v>303</v>
      </c>
      <c r="B302" s="15">
        <v>4</v>
      </c>
      <c r="C302" s="19">
        <v>148025</v>
      </c>
      <c r="D302" s="195">
        <f t="shared" si="23"/>
        <v>0.44999923999452796</v>
      </c>
      <c r="E302" s="19">
        <v>180920</v>
      </c>
      <c r="F302" s="19">
        <v>328945</v>
      </c>
      <c r="G302" s="176">
        <f t="shared" si="24"/>
        <v>19.634990747925745</v>
      </c>
      <c r="H302" s="176">
        <f t="shared" si="25"/>
        <v>3.1269427835394548</v>
      </c>
      <c r="I302" s="19">
        <v>16975</v>
      </c>
      <c r="J302" s="178">
        <f t="shared" si="26"/>
        <v>1.0132513579657374</v>
      </c>
      <c r="K302" s="15">
        <v>21371</v>
      </c>
      <c r="L302" s="15">
        <v>23616</v>
      </c>
      <c r="M302" s="19">
        <v>168671</v>
      </c>
      <c r="N302" s="178">
        <f t="shared" si="27"/>
        <v>10.068107204679759</v>
      </c>
      <c r="O302" s="19">
        <v>43337</v>
      </c>
      <c r="P302" s="142" t="s">
        <v>1462</v>
      </c>
      <c r="Q302" s="15">
        <v>4857</v>
      </c>
      <c r="R302" s="19">
        <v>7912</v>
      </c>
      <c r="S302" s="15">
        <v>16753</v>
      </c>
      <c r="T302" s="25">
        <v>105197</v>
      </c>
    </row>
    <row r="303" spans="1:20" x14ac:dyDescent="0.3">
      <c r="A303" s="15" t="s">
        <v>331</v>
      </c>
      <c r="B303" s="15">
        <v>4</v>
      </c>
      <c r="C303" s="16">
        <v>92333</v>
      </c>
      <c r="D303" s="195">
        <f t="shared" si="23"/>
        <v>0.39802824430113459</v>
      </c>
      <c r="E303" s="16">
        <v>139643</v>
      </c>
      <c r="F303" s="16">
        <v>231976</v>
      </c>
      <c r="G303" s="176">
        <f t="shared" si="24"/>
        <v>16.222097902097904</v>
      </c>
      <c r="H303" s="176">
        <f t="shared" si="25"/>
        <v>1.9179019949897895</v>
      </c>
      <c r="I303" s="16">
        <v>27976</v>
      </c>
      <c r="J303" s="178">
        <f t="shared" si="26"/>
        <v>1.9563636363636363</v>
      </c>
      <c r="K303" s="16">
        <v>12712</v>
      </c>
      <c r="L303" s="16">
        <v>7075</v>
      </c>
      <c r="M303" s="16">
        <v>198824</v>
      </c>
      <c r="N303" s="178">
        <f t="shared" si="27"/>
        <v>13.903776223776223</v>
      </c>
      <c r="O303" s="16">
        <v>24876</v>
      </c>
      <c r="P303" s="142" t="s">
        <v>1462</v>
      </c>
      <c r="Q303" s="15">
        <v>0</v>
      </c>
      <c r="R303" s="16">
        <v>7267</v>
      </c>
      <c r="S303" s="15">
        <v>14300</v>
      </c>
      <c r="T303" s="16">
        <v>120953</v>
      </c>
    </row>
    <row r="304" spans="1:20" x14ac:dyDescent="0.3">
      <c r="A304" s="15" t="s">
        <v>259</v>
      </c>
      <c r="B304" s="15">
        <v>4</v>
      </c>
      <c r="C304" s="19">
        <v>51298</v>
      </c>
      <c r="D304" s="195">
        <f t="shared" si="23"/>
        <v>0.34857236046369405</v>
      </c>
      <c r="E304" s="19">
        <v>95868</v>
      </c>
      <c r="F304" s="19">
        <v>147166</v>
      </c>
      <c r="G304" s="176">
        <f t="shared" si="24"/>
        <v>10.557101865136298</v>
      </c>
      <c r="H304" s="176">
        <f t="shared" si="25"/>
        <v>2.1428405020530592</v>
      </c>
      <c r="I304" s="16">
        <v>3635</v>
      </c>
      <c r="J304" s="178">
        <f t="shared" si="26"/>
        <v>0.26076040172166426</v>
      </c>
      <c r="K304" s="16">
        <v>26084</v>
      </c>
      <c r="L304" s="16">
        <v>8158</v>
      </c>
      <c r="M304" s="16">
        <v>58245</v>
      </c>
      <c r="N304" s="178">
        <f t="shared" si="27"/>
        <v>4.1782639885222386</v>
      </c>
      <c r="O304" s="16">
        <v>5392</v>
      </c>
      <c r="P304" s="142" t="s">
        <v>1462</v>
      </c>
      <c r="Q304" s="25">
        <v>4680</v>
      </c>
      <c r="R304" s="16">
        <v>5586</v>
      </c>
      <c r="S304" s="15">
        <v>13940</v>
      </c>
      <c r="T304" s="19">
        <v>68678</v>
      </c>
    </row>
    <row r="305" spans="1:20" x14ac:dyDescent="0.3">
      <c r="A305" s="15" t="s">
        <v>270</v>
      </c>
      <c r="B305" s="15">
        <v>4</v>
      </c>
      <c r="C305" s="19">
        <v>30648</v>
      </c>
      <c r="D305" s="195">
        <f t="shared" si="23"/>
        <v>0.31923337326180928</v>
      </c>
      <c r="E305" s="19">
        <v>65357</v>
      </c>
      <c r="F305" s="19">
        <v>96005</v>
      </c>
      <c r="G305" s="176">
        <f t="shared" si="24"/>
        <v>5.3523443162178737</v>
      </c>
      <c r="H305" s="176">
        <f t="shared" si="25"/>
        <v>1.6278103699684627</v>
      </c>
      <c r="I305" s="16">
        <v>4504</v>
      </c>
      <c r="J305" s="178">
        <f t="shared" si="26"/>
        <v>0.25110107598818088</v>
      </c>
      <c r="K305" s="19">
        <v>280</v>
      </c>
      <c r="L305" s="19">
        <v>2467</v>
      </c>
      <c r="M305" s="16">
        <v>89087</v>
      </c>
      <c r="N305" s="178">
        <f t="shared" si="27"/>
        <v>4.9666610915983718</v>
      </c>
      <c r="O305" s="16">
        <v>21984</v>
      </c>
      <c r="P305" s="142" t="s">
        <v>1462</v>
      </c>
      <c r="Q305" s="25">
        <v>1500</v>
      </c>
      <c r="R305" s="15">
        <v>6047</v>
      </c>
      <c r="S305" s="15">
        <v>17937</v>
      </c>
      <c r="T305" s="15">
        <v>58978</v>
      </c>
    </row>
    <row r="306" spans="1:20" x14ac:dyDescent="0.3">
      <c r="A306" s="15" t="s">
        <v>280</v>
      </c>
      <c r="B306" s="15">
        <v>4</v>
      </c>
      <c r="C306" s="16">
        <v>37276</v>
      </c>
      <c r="D306" s="195">
        <f t="shared" si="23"/>
        <v>0.25</v>
      </c>
      <c r="E306" s="16">
        <v>111828</v>
      </c>
      <c r="F306" s="16">
        <v>149104</v>
      </c>
      <c r="G306" s="176">
        <f t="shared" si="24"/>
        <v>8.2223447667365175</v>
      </c>
      <c r="H306" s="176">
        <f t="shared" si="25"/>
        <v>4.0843696926532624</v>
      </c>
      <c r="I306" s="16">
        <v>9432</v>
      </c>
      <c r="J306" s="178">
        <f t="shared" si="26"/>
        <v>0.52012793647292377</v>
      </c>
      <c r="K306" s="15">
        <v>7565</v>
      </c>
      <c r="L306" s="15">
        <v>8646</v>
      </c>
      <c r="M306" s="16">
        <v>144408</v>
      </c>
      <c r="N306" s="178">
        <f t="shared" si="27"/>
        <v>7.9633836991287081</v>
      </c>
      <c r="O306" s="16">
        <v>29904</v>
      </c>
      <c r="P306" s="142" t="s">
        <v>1462</v>
      </c>
      <c r="Q306" s="15">
        <v>0</v>
      </c>
      <c r="R306" s="16">
        <v>9981</v>
      </c>
      <c r="S306" s="15">
        <v>18134</v>
      </c>
      <c r="T306" s="15">
        <v>36506</v>
      </c>
    </row>
    <row r="307" spans="1:20" x14ac:dyDescent="0.3">
      <c r="A307" s="15" t="s">
        <v>151</v>
      </c>
      <c r="B307" s="15">
        <v>4</v>
      </c>
      <c r="C307" s="16">
        <v>22358</v>
      </c>
      <c r="D307" s="195">
        <f t="shared" si="23"/>
        <v>0.57134825718082383</v>
      </c>
      <c r="E307" s="16">
        <v>16774</v>
      </c>
      <c r="F307" s="16">
        <v>39132</v>
      </c>
      <c r="G307" s="176">
        <f t="shared" si="24"/>
        <v>2.3181091167584857</v>
      </c>
      <c r="H307" s="176">
        <f t="shared" si="25"/>
        <v>1.1599478302110504</v>
      </c>
      <c r="I307" s="19">
        <v>643</v>
      </c>
      <c r="J307" s="178">
        <f t="shared" si="26"/>
        <v>3.8090160535513298E-2</v>
      </c>
      <c r="K307" s="25">
        <v>10021</v>
      </c>
      <c r="L307" s="25">
        <v>6067</v>
      </c>
      <c r="M307" s="16">
        <v>32522</v>
      </c>
      <c r="N307" s="178">
        <f t="shared" si="27"/>
        <v>1.9265446359812808</v>
      </c>
      <c r="O307" s="16">
        <v>2508</v>
      </c>
      <c r="P307" s="142" t="s">
        <v>1462</v>
      </c>
      <c r="Q307" s="19">
        <v>200</v>
      </c>
      <c r="R307" s="16">
        <v>4595</v>
      </c>
      <c r="S307" s="15">
        <v>16881</v>
      </c>
      <c r="T307" s="25">
        <v>33736</v>
      </c>
    </row>
    <row r="308" spans="1:20" x14ac:dyDescent="0.3">
      <c r="A308" s="15" t="s">
        <v>348</v>
      </c>
      <c r="B308" s="15">
        <v>4</v>
      </c>
      <c r="C308" s="16">
        <v>29521</v>
      </c>
      <c r="D308" s="195">
        <f t="shared" si="23"/>
        <v>0.3477764033692643</v>
      </c>
      <c r="E308" s="16">
        <v>55364</v>
      </c>
      <c r="F308" s="19">
        <v>84885</v>
      </c>
      <c r="G308" s="176">
        <f t="shared" si="24"/>
        <v>5.9555882972005891</v>
      </c>
      <c r="H308" s="176">
        <f t="shared" si="25"/>
        <v>1.4247230614300102</v>
      </c>
      <c r="I308" s="16">
        <v>8840</v>
      </c>
      <c r="J308" s="178">
        <f t="shared" si="26"/>
        <v>0.62022030449729881</v>
      </c>
      <c r="K308" s="16">
        <v>5788</v>
      </c>
      <c r="L308" s="16">
        <v>5100</v>
      </c>
      <c r="M308" s="25">
        <v>138866</v>
      </c>
      <c r="N308" s="178">
        <f t="shared" si="27"/>
        <v>9.7429313127060961</v>
      </c>
      <c r="O308" s="16">
        <v>36151</v>
      </c>
      <c r="P308" s="142" t="s">
        <v>1462</v>
      </c>
      <c r="Q308" s="16">
        <v>7000</v>
      </c>
      <c r="R308" s="16">
        <v>8346</v>
      </c>
      <c r="S308" s="15">
        <v>14253</v>
      </c>
      <c r="T308" s="15">
        <v>59580</v>
      </c>
    </row>
    <row r="309" spans="1:20" x14ac:dyDescent="0.3">
      <c r="A309" s="15" t="s">
        <v>205</v>
      </c>
      <c r="B309" s="15">
        <v>4</v>
      </c>
      <c r="C309" s="19">
        <v>19263</v>
      </c>
      <c r="D309" s="195">
        <f t="shared" si="23"/>
        <v>0.30564061880206267</v>
      </c>
      <c r="E309" s="19">
        <v>43762</v>
      </c>
      <c r="F309" s="19">
        <v>63025</v>
      </c>
      <c r="G309" s="176">
        <f t="shared" si="24"/>
        <v>5.1499428011112931</v>
      </c>
      <c r="H309" s="176">
        <f t="shared" si="25"/>
        <v>1.6365454026122406</v>
      </c>
      <c r="I309" s="16">
        <v>1098</v>
      </c>
      <c r="J309" s="178">
        <f t="shared" si="26"/>
        <v>8.9720542572315737E-2</v>
      </c>
      <c r="K309" s="19">
        <v>23</v>
      </c>
      <c r="L309" s="16">
        <v>1410</v>
      </c>
      <c r="M309" s="16">
        <v>60762</v>
      </c>
      <c r="N309" s="178">
        <f t="shared" si="27"/>
        <v>4.9650269651903907</v>
      </c>
      <c r="O309" s="16">
        <v>10115</v>
      </c>
      <c r="P309" s="142" t="s">
        <v>1462</v>
      </c>
      <c r="Q309" s="19">
        <v>781</v>
      </c>
      <c r="R309" s="16">
        <v>6990</v>
      </c>
      <c r="S309" s="15">
        <v>12238</v>
      </c>
      <c r="T309" s="19">
        <v>38511</v>
      </c>
    </row>
    <row r="310" spans="1:20" x14ac:dyDescent="0.3">
      <c r="A310" s="15" t="s">
        <v>123</v>
      </c>
      <c r="B310" s="15">
        <v>4</v>
      </c>
      <c r="C310" s="19">
        <v>34838</v>
      </c>
      <c r="D310" s="195">
        <f t="shared" si="23"/>
        <v>0.3000043057050592</v>
      </c>
      <c r="E310" s="19">
        <v>81287</v>
      </c>
      <c r="F310" s="19">
        <v>116125</v>
      </c>
      <c r="G310" s="176">
        <f t="shared" si="24"/>
        <v>6.6006366168362414</v>
      </c>
      <c r="H310" s="176">
        <f t="shared" si="25"/>
        <v>1.0588583933619038</v>
      </c>
      <c r="I310" s="19">
        <v>15756</v>
      </c>
      <c r="J310" s="178">
        <f t="shared" si="26"/>
        <v>0.89558347069857325</v>
      </c>
      <c r="K310" s="15">
        <v>13974</v>
      </c>
      <c r="L310" s="19">
        <v>19160</v>
      </c>
      <c r="M310" s="19">
        <v>88027</v>
      </c>
      <c r="N310" s="178">
        <f t="shared" si="27"/>
        <v>5.0035241289149095</v>
      </c>
      <c r="O310" s="19">
        <v>31440</v>
      </c>
      <c r="P310" s="142" t="s">
        <v>1462</v>
      </c>
      <c r="Q310" s="19" t="s">
        <v>1307</v>
      </c>
      <c r="R310" s="19">
        <v>6990</v>
      </c>
      <c r="S310" s="15">
        <v>17593</v>
      </c>
      <c r="T310" s="25">
        <v>109670</v>
      </c>
    </row>
    <row r="311" spans="1:20" x14ac:dyDescent="0.3">
      <c r="A311" s="15" t="s">
        <v>186</v>
      </c>
      <c r="B311" s="15">
        <v>4</v>
      </c>
      <c r="C311" s="25">
        <v>72211</v>
      </c>
      <c r="D311" s="195">
        <f t="shared" si="23"/>
        <v>0.3517991639952841</v>
      </c>
      <c r="E311" s="25">
        <v>133051</v>
      </c>
      <c r="F311" s="25">
        <v>205262</v>
      </c>
      <c r="G311" s="176">
        <f t="shared" si="24"/>
        <v>15.206845458586457</v>
      </c>
      <c r="H311" s="176">
        <f t="shared" si="25"/>
        <v>2.9759329602458897</v>
      </c>
      <c r="I311" s="25">
        <v>7858</v>
      </c>
      <c r="J311" s="178">
        <f t="shared" si="26"/>
        <v>0.58216032004741447</v>
      </c>
      <c r="K311" s="25">
        <v>24286</v>
      </c>
      <c r="L311" s="25">
        <v>24634</v>
      </c>
      <c r="M311" s="25">
        <v>122111</v>
      </c>
      <c r="N311" s="178">
        <f t="shared" si="27"/>
        <v>9.0465994962216616</v>
      </c>
      <c r="O311" s="25">
        <v>55060</v>
      </c>
      <c r="P311" s="142" t="s">
        <v>1462</v>
      </c>
      <c r="Q311" s="15">
        <v>0</v>
      </c>
      <c r="R311" s="25">
        <v>8882</v>
      </c>
      <c r="S311" s="15">
        <v>13498</v>
      </c>
      <c r="T311" s="16">
        <v>68974</v>
      </c>
    </row>
    <row r="312" spans="1:20" s="159" customFormat="1" x14ac:dyDescent="0.3">
      <c r="A312" s="52" t="s">
        <v>1494</v>
      </c>
      <c r="B312" s="180"/>
      <c r="C312" s="165">
        <f>SUM(C238:C311)</f>
        <v>3548286</v>
      </c>
      <c r="D312" s="171"/>
      <c r="E312" s="165">
        <f>SUM(E238:E311)</f>
        <v>6012731</v>
      </c>
      <c r="F312" s="165">
        <f>SUM(F238:F311)</f>
        <v>9561017</v>
      </c>
      <c r="G312" s="171"/>
      <c r="H312" s="171"/>
      <c r="I312" s="165">
        <f>SUM(I238:I311)</f>
        <v>979413</v>
      </c>
      <c r="J312" s="171"/>
      <c r="K312" s="165">
        <f>SUM(K238:K311)</f>
        <v>716046</v>
      </c>
      <c r="L312" s="165">
        <f>SUM(L238:L311)</f>
        <v>632757</v>
      </c>
      <c r="M312" s="165">
        <f>SUM(M238:M311)</f>
        <v>7082542</v>
      </c>
      <c r="N312" s="171"/>
      <c r="O312" s="165">
        <f>SUM(O238:O311)</f>
        <v>1741367</v>
      </c>
      <c r="P312" s="193"/>
      <c r="Q312" s="165">
        <f>SUM(Q238:Q311)</f>
        <v>214583</v>
      </c>
      <c r="R312" s="165">
        <f>SUM(R238:R311)</f>
        <v>610394</v>
      </c>
      <c r="S312" s="165">
        <f>SUM(S238:S311)</f>
        <v>1277905</v>
      </c>
      <c r="T312" s="165">
        <f>SUM(T238:T311)</f>
        <v>5409029</v>
      </c>
    </row>
    <row r="313" spans="1:20" s="159" customFormat="1" x14ac:dyDescent="0.3">
      <c r="A313" s="51" t="s">
        <v>1493</v>
      </c>
      <c r="B313" s="191"/>
      <c r="C313" s="174">
        <f>C312/74</f>
        <v>47949.810810810814</v>
      </c>
      <c r="D313" s="197">
        <f>C312/F312</f>
        <v>0.37112014339060373</v>
      </c>
      <c r="E313" s="174">
        <f t="shared" ref="E313:T313" si="28">E312/74</f>
        <v>81253.121621621627</v>
      </c>
      <c r="F313" s="174">
        <f t="shared" si="28"/>
        <v>129202.93243243243</v>
      </c>
      <c r="G313" s="169">
        <f>F312/S312</f>
        <v>7.4817901174187442</v>
      </c>
      <c r="H313" s="169">
        <f>F312/T312</f>
        <v>1.7676032056770263</v>
      </c>
      <c r="I313" s="174">
        <f t="shared" si="28"/>
        <v>13235.31081081081</v>
      </c>
      <c r="J313" s="179">
        <f>I312/S312</f>
        <v>0.76642082157906888</v>
      </c>
      <c r="K313" s="174">
        <f t="shared" si="28"/>
        <v>9676.2972972972966</v>
      </c>
      <c r="L313" s="174">
        <f t="shared" si="28"/>
        <v>8550.77027027027</v>
      </c>
      <c r="M313" s="174">
        <f t="shared" si="28"/>
        <v>95710.027027027027</v>
      </c>
      <c r="N313" s="179">
        <f>M312/S312</f>
        <v>5.5423071355069427</v>
      </c>
      <c r="O313" s="174">
        <f t="shared" si="28"/>
        <v>23531.986486486487</v>
      </c>
      <c r="P313" s="174"/>
      <c r="Q313" s="174">
        <f t="shared" si="28"/>
        <v>2899.7702702702704</v>
      </c>
      <c r="R313" s="174">
        <f t="shared" si="28"/>
        <v>8248.5675675675684</v>
      </c>
      <c r="S313" s="174">
        <f t="shared" si="28"/>
        <v>17268.986486486487</v>
      </c>
      <c r="T313" s="174">
        <f t="shared" si="28"/>
        <v>73094.986486486479</v>
      </c>
    </row>
    <row r="314" spans="1:20" s="159" customFormat="1" x14ac:dyDescent="0.3">
      <c r="C314" s="162"/>
      <c r="D314" s="195"/>
      <c r="E314" s="162"/>
      <c r="F314" s="162"/>
      <c r="G314" s="176"/>
      <c r="H314" s="176"/>
      <c r="I314" s="162"/>
      <c r="J314" s="178"/>
      <c r="K314" s="162"/>
      <c r="L314" s="162"/>
      <c r="M314" s="162"/>
      <c r="N314" s="178"/>
      <c r="O314" s="162"/>
      <c r="P314" s="142"/>
      <c r="R314" s="162"/>
      <c r="T314" s="162"/>
    </row>
    <row r="315" spans="1:20" x14ac:dyDescent="0.3">
      <c r="A315" s="15" t="s">
        <v>204</v>
      </c>
      <c r="B315" s="15">
        <v>5</v>
      </c>
      <c r="C315" s="25">
        <v>73797</v>
      </c>
      <c r="D315" s="195">
        <f t="shared" si="23"/>
        <v>0.39601712924206323</v>
      </c>
      <c r="E315" s="25">
        <v>112551</v>
      </c>
      <c r="F315" s="25">
        <v>186348</v>
      </c>
      <c r="G315" s="176">
        <f t="shared" si="24"/>
        <v>6.5886928543648127</v>
      </c>
      <c r="H315" s="176">
        <f t="shared" si="25"/>
        <v>3.2541911148365466</v>
      </c>
      <c r="I315" s="25">
        <v>6212</v>
      </c>
      <c r="J315" s="178">
        <f t="shared" si="26"/>
        <v>0.21963723791676978</v>
      </c>
      <c r="K315" s="25">
        <v>12490</v>
      </c>
      <c r="L315" s="25">
        <v>10094</v>
      </c>
      <c r="M315" s="25">
        <v>115423</v>
      </c>
      <c r="N315" s="178">
        <f t="shared" si="27"/>
        <v>4.0810027224834711</v>
      </c>
      <c r="O315" s="25">
        <v>10920</v>
      </c>
      <c r="P315" s="142" t="s">
        <v>1462</v>
      </c>
      <c r="Q315" s="25">
        <v>1560</v>
      </c>
      <c r="R315" s="25">
        <v>11674</v>
      </c>
      <c r="S315" s="15">
        <v>28283</v>
      </c>
      <c r="T315" s="25">
        <v>57264</v>
      </c>
    </row>
    <row r="316" spans="1:20" x14ac:dyDescent="0.3">
      <c r="A316" s="15" t="s">
        <v>316</v>
      </c>
      <c r="B316" s="15">
        <v>5</v>
      </c>
      <c r="C316" s="25">
        <v>64638</v>
      </c>
      <c r="D316" s="195">
        <f t="shared" si="23"/>
        <v>0.21949132398383647</v>
      </c>
      <c r="E316" s="25">
        <v>229852</v>
      </c>
      <c r="F316" s="25">
        <v>294490</v>
      </c>
      <c r="G316" s="176">
        <f t="shared" si="24"/>
        <v>9.9496587607270754</v>
      </c>
      <c r="H316" s="176">
        <f t="shared" si="25"/>
        <v>3.1383812010443863</v>
      </c>
      <c r="I316" s="25">
        <v>22625</v>
      </c>
      <c r="J316" s="178">
        <f t="shared" si="26"/>
        <v>0.76440975741604167</v>
      </c>
      <c r="K316" s="25">
        <v>13412</v>
      </c>
      <c r="L316" s="25">
        <v>12629</v>
      </c>
      <c r="M316" s="15">
        <v>125064</v>
      </c>
      <c r="N316" s="178">
        <f t="shared" si="27"/>
        <v>4.2254206365294955</v>
      </c>
      <c r="O316" s="25">
        <v>23038</v>
      </c>
      <c r="P316" s="142" t="s">
        <v>1462</v>
      </c>
      <c r="Q316" s="15">
        <v>5160</v>
      </c>
      <c r="R316" s="25">
        <v>11614</v>
      </c>
      <c r="S316" s="15">
        <v>29598</v>
      </c>
      <c r="T316" s="15">
        <v>93835</v>
      </c>
    </row>
    <row r="317" spans="1:20" x14ac:dyDescent="0.3">
      <c r="A317" s="15" t="s">
        <v>314</v>
      </c>
      <c r="B317" s="15">
        <v>5</v>
      </c>
      <c r="C317" s="16">
        <v>219742</v>
      </c>
      <c r="D317" s="195">
        <f t="shared" si="23"/>
        <v>0.32959602580467107</v>
      </c>
      <c r="E317" s="16">
        <v>446959</v>
      </c>
      <c r="F317" s="16">
        <v>666701</v>
      </c>
      <c r="G317" s="176">
        <f t="shared" si="24"/>
        <v>18.86</v>
      </c>
      <c r="H317" s="176">
        <f t="shared" si="25"/>
        <v>3.701550129362515</v>
      </c>
      <c r="I317" s="19">
        <v>60944</v>
      </c>
      <c r="J317" s="178">
        <f t="shared" si="26"/>
        <v>1.7240169731258841</v>
      </c>
      <c r="K317" s="16">
        <v>4890</v>
      </c>
      <c r="L317" s="16">
        <v>5993</v>
      </c>
      <c r="M317" s="16">
        <v>322042</v>
      </c>
      <c r="N317" s="178">
        <f t="shared" si="27"/>
        <v>9.1100990099009902</v>
      </c>
      <c r="O317" s="16">
        <v>41924</v>
      </c>
      <c r="P317" s="142" t="s">
        <v>1462</v>
      </c>
      <c r="Q317" s="25">
        <v>12602</v>
      </c>
      <c r="R317" s="16">
        <v>33257</v>
      </c>
      <c r="S317" s="15">
        <v>35350</v>
      </c>
      <c r="T317" s="16">
        <v>180114</v>
      </c>
    </row>
    <row r="318" spans="1:20" x14ac:dyDescent="0.3">
      <c r="A318" s="15" t="s">
        <v>52</v>
      </c>
      <c r="B318" s="15">
        <v>5</v>
      </c>
      <c r="C318" s="16">
        <v>46700</v>
      </c>
      <c r="D318" s="195">
        <f t="shared" si="23"/>
        <v>0.32991176449810317</v>
      </c>
      <c r="E318" s="16">
        <v>94853</v>
      </c>
      <c r="F318" s="16">
        <v>141553</v>
      </c>
      <c r="G318" s="176">
        <f t="shared" si="24"/>
        <v>4.5607822921029735</v>
      </c>
      <c r="H318" s="176">
        <f t="shared" si="25"/>
        <v>0.84385320663383923</v>
      </c>
      <c r="I318" s="16">
        <v>16276</v>
      </c>
      <c r="J318" s="178">
        <f t="shared" si="26"/>
        <v>0.52440635370686595</v>
      </c>
      <c r="K318" s="25">
        <v>5369</v>
      </c>
      <c r="L318" s="25">
        <v>5559</v>
      </c>
      <c r="M318" s="16">
        <v>101582</v>
      </c>
      <c r="N318" s="178">
        <f t="shared" si="27"/>
        <v>3.2729323066017977</v>
      </c>
      <c r="O318" s="16">
        <v>27742</v>
      </c>
      <c r="P318" s="142" t="s">
        <v>1462</v>
      </c>
      <c r="Q318" s="16">
        <v>3016</v>
      </c>
      <c r="R318" s="16">
        <v>15415</v>
      </c>
      <c r="S318" s="15">
        <v>31037</v>
      </c>
      <c r="T318" s="25">
        <v>167746</v>
      </c>
    </row>
    <row r="319" spans="1:20" x14ac:dyDescent="0.3">
      <c r="A319" s="15" t="s">
        <v>198</v>
      </c>
      <c r="B319" s="15">
        <v>5</v>
      </c>
      <c r="C319" s="25">
        <v>72182</v>
      </c>
      <c r="D319" s="195">
        <f t="shared" si="23"/>
        <v>0.33230211124308301</v>
      </c>
      <c r="E319" s="25">
        <v>145036</v>
      </c>
      <c r="F319" s="25">
        <v>217218</v>
      </c>
      <c r="G319" s="176">
        <f t="shared" si="24"/>
        <v>5.1277826302495217</v>
      </c>
      <c r="H319" s="176">
        <f t="shared" si="25"/>
        <v>2.1120704743013827</v>
      </c>
      <c r="I319" s="25">
        <v>31642</v>
      </c>
      <c r="J319" s="178">
        <f t="shared" si="26"/>
        <v>0.74696064776563353</v>
      </c>
      <c r="K319" s="25">
        <v>17844</v>
      </c>
      <c r="L319" s="25">
        <v>23975</v>
      </c>
      <c r="M319" s="25">
        <v>146000</v>
      </c>
      <c r="N319" s="178">
        <f t="shared" si="27"/>
        <v>3.4465664172233894</v>
      </c>
      <c r="O319" s="25">
        <v>46528</v>
      </c>
      <c r="P319" s="142" t="s">
        <v>1462</v>
      </c>
      <c r="Q319" s="25">
        <v>6343</v>
      </c>
      <c r="R319" s="25">
        <v>17530</v>
      </c>
      <c r="S319" s="15">
        <v>42361</v>
      </c>
      <c r="T319" s="15">
        <v>102846</v>
      </c>
    </row>
    <row r="320" spans="1:20" x14ac:dyDescent="0.3">
      <c r="A320" s="15" t="s">
        <v>344</v>
      </c>
      <c r="B320" s="15">
        <v>5</v>
      </c>
      <c r="C320" s="19">
        <v>319238</v>
      </c>
      <c r="D320" s="195">
        <f t="shared" si="23"/>
        <v>0.35153917730683887</v>
      </c>
      <c r="E320" s="19">
        <v>588877</v>
      </c>
      <c r="F320" s="19">
        <v>908115</v>
      </c>
      <c r="G320" s="176">
        <f t="shared" si="24"/>
        <v>22.111395178962745</v>
      </c>
      <c r="H320" s="176">
        <f t="shared" si="25"/>
        <v>2.4964743140375907</v>
      </c>
      <c r="I320" s="19">
        <v>86554</v>
      </c>
      <c r="J320" s="178">
        <f t="shared" si="26"/>
        <v>2.1074750426101776</v>
      </c>
      <c r="K320" s="19">
        <v>14997</v>
      </c>
      <c r="L320" s="19">
        <v>9320</v>
      </c>
      <c r="M320" s="19">
        <v>356515</v>
      </c>
      <c r="N320" s="178">
        <f t="shared" si="27"/>
        <v>8.6806671536401261</v>
      </c>
      <c r="O320" s="19">
        <v>55461</v>
      </c>
      <c r="P320" s="142" t="s">
        <v>1462</v>
      </c>
      <c r="Q320" s="15">
        <v>68484</v>
      </c>
      <c r="R320" s="19">
        <v>45709</v>
      </c>
      <c r="S320" s="15">
        <v>41070</v>
      </c>
      <c r="T320" s="19">
        <v>363759</v>
      </c>
    </row>
    <row r="321" spans="1:20" x14ac:dyDescent="0.3">
      <c r="A321" s="15" t="s">
        <v>382</v>
      </c>
      <c r="B321" s="15">
        <v>5</v>
      </c>
      <c r="C321" s="19">
        <v>101305</v>
      </c>
      <c r="D321" s="195">
        <f t="shared" si="23"/>
        <v>0.54999972854265411</v>
      </c>
      <c r="E321" s="19">
        <v>82886</v>
      </c>
      <c r="F321" s="19">
        <v>184191</v>
      </c>
      <c r="G321" s="176">
        <f t="shared" si="24"/>
        <v>3.9268947873361051</v>
      </c>
      <c r="H321" s="176">
        <f t="shared" si="25"/>
        <v>1.3122288319737827</v>
      </c>
      <c r="I321" s="19">
        <v>10486</v>
      </c>
      <c r="J321" s="178">
        <f t="shared" si="26"/>
        <v>0.22355825604946167</v>
      </c>
      <c r="K321" s="19">
        <v>3613</v>
      </c>
      <c r="L321" s="19">
        <v>2218</v>
      </c>
      <c r="M321" s="19">
        <v>187915</v>
      </c>
      <c r="N321" s="178">
        <f t="shared" si="27"/>
        <v>4.0062893081761004</v>
      </c>
      <c r="O321" s="19">
        <v>60308</v>
      </c>
      <c r="P321" s="142" t="s">
        <v>1462</v>
      </c>
      <c r="Q321" s="19">
        <v>99069</v>
      </c>
      <c r="R321" s="19">
        <v>19203</v>
      </c>
      <c r="S321" s="15">
        <v>46905</v>
      </c>
      <c r="T321" s="15">
        <v>140365</v>
      </c>
    </row>
    <row r="322" spans="1:20" x14ac:dyDescent="0.3">
      <c r="A322" s="15" t="s">
        <v>302</v>
      </c>
      <c r="B322" s="15">
        <v>5</v>
      </c>
      <c r="C322" s="25">
        <v>195416</v>
      </c>
      <c r="D322" s="195">
        <f t="shared" si="23"/>
        <v>0.39765900988164815</v>
      </c>
      <c r="E322" s="25">
        <v>296000</v>
      </c>
      <c r="F322" s="25">
        <v>491416</v>
      </c>
      <c r="G322" s="176">
        <f t="shared" si="24"/>
        <v>11.361168909233829</v>
      </c>
      <c r="H322" s="176">
        <f t="shared" si="25"/>
        <v>4.0234818277835549</v>
      </c>
      <c r="I322" s="25">
        <v>36836</v>
      </c>
      <c r="J322" s="178">
        <f t="shared" si="26"/>
        <v>0.85162065936098397</v>
      </c>
      <c r="K322" s="25">
        <v>30085</v>
      </c>
      <c r="L322" s="25">
        <v>53625</v>
      </c>
      <c r="M322" s="25">
        <v>253245</v>
      </c>
      <c r="N322" s="178">
        <f t="shared" si="27"/>
        <v>5.8548342349840476</v>
      </c>
      <c r="O322" s="25">
        <v>50290</v>
      </c>
      <c r="P322" s="142" t="s">
        <v>1462</v>
      </c>
      <c r="Q322" s="25">
        <v>9444</v>
      </c>
      <c r="R322" s="25">
        <v>31662</v>
      </c>
      <c r="S322" s="15">
        <v>43254</v>
      </c>
      <c r="T322" s="25">
        <v>122137</v>
      </c>
    </row>
    <row r="323" spans="1:20" x14ac:dyDescent="0.3">
      <c r="A323" s="15" t="s">
        <v>385</v>
      </c>
      <c r="B323" s="15">
        <v>5</v>
      </c>
      <c r="C323" s="25">
        <v>46070</v>
      </c>
      <c r="D323" s="195">
        <f t="shared" si="23"/>
        <v>0.22941627575766629</v>
      </c>
      <c r="E323" s="25">
        <v>154744</v>
      </c>
      <c r="F323" s="25">
        <v>200814</v>
      </c>
      <c r="G323" s="176">
        <f t="shared" si="24"/>
        <v>5.7233163279847235</v>
      </c>
      <c r="H323" s="176">
        <f t="shared" si="25"/>
        <v>1.8346214986570191</v>
      </c>
      <c r="I323" s="25">
        <v>6451</v>
      </c>
      <c r="J323" s="178">
        <f t="shared" si="26"/>
        <v>0.18385726907401601</v>
      </c>
      <c r="K323" s="15">
        <v>359</v>
      </c>
      <c r="L323" s="15">
        <v>61</v>
      </c>
      <c r="M323" s="25">
        <v>202150</v>
      </c>
      <c r="N323" s="178">
        <f t="shared" si="27"/>
        <v>5.7613931085587256</v>
      </c>
      <c r="O323" s="25">
        <v>65145</v>
      </c>
      <c r="P323" s="142" t="s">
        <v>1462</v>
      </c>
      <c r="Q323" s="15">
        <v>0</v>
      </c>
      <c r="R323" s="25">
        <v>22496</v>
      </c>
      <c r="S323" s="15">
        <v>35087</v>
      </c>
      <c r="T323" s="25">
        <v>109458</v>
      </c>
    </row>
    <row r="324" spans="1:20" x14ac:dyDescent="0.3">
      <c r="A324" s="15" t="s">
        <v>59</v>
      </c>
      <c r="B324" s="15">
        <v>5</v>
      </c>
      <c r="C324" s="16">
        <v>51709</v>
      </c>
      <c r="D324" s="195">
        <f t="shared" ref="D324:D387" si="29">C324/F324</f>
        <v>0.31686377841779523</v>
      </c>
      <c r="E324" s="16">
        <v>111481</v>
      </c>
      <c r="F324" s="25">
        <v>163190</v>
      </c>
      <c r="G324" s="176">
        <f t="shared" si="24"/>
        <v>4.2942476711752011</v>
      </c>
      <c r="H324" s="176">
        <f t="shared" si="25"/>
        <v>1.6541650617308978</v>
      </c>
      <c r="I324" s="16">
        <v>1560</v>
      </c>
      <c r="J324" s="178">
        <f t="shared" si="26"/>
        <v>4.1050471027840638E-2</v>
      </c>
      <c r="K324" s="16">
        <v>4766</v>
      </c>
      <c r="L324" s="16">
        <v>5576</v>
      </c>
      <c r="M324" s="16">
        <v>83006</v>
      </c>
      <c r="N324" s="178">
        <f t="shared" si="27"/>
        <v>2.1842534603441925</v>
      </c>
      <c r="O324" s="16">
        <v>13484</v>
      </c>
      <c r="P324" s="142" t="s">
        <v>1462</v>
      </c>
      <c r="Q324" s="16">
        <v>18720</v>
      </c>
      <c r="R324" s="16">
        <v>22148</v>
      </c>
      <c r="S324" s="15">
        <v>38002</v>
      </c>
      <c r="T324" s="25">
        <v>98654</v>
      </c>
    </row>
    <row r="325" spans="1:20" x14ac:dyDescent="0.3">
      <c r="A325" s="15" t="s">
        <v>340</v>
      </c>
      <c r="B325" s="15">
        <v>5</v>
      </c>
      <c r="C325" s="25">
        <v>28485</v>
      </c>
      <c r="D325" s="195">
        <f t="shared" si="29"/>
        <v>0.25413295029753674</v>
      </c>
      <c r="E325" s="15">
        <v>83602</v>
      </c>
      <c r="F325" s="15">
        <v>112087</v>
      </c>
      <c r="G325" s="176">
        <f t="shared" si="24"/>
        <v>3.6614183516806587</v>
      </c>
      <c r="H325" s="176">
        <f t="shared" si="25"/>
        <v>1.4240141274519769</v>
      </c>
      <c r="I325" s="15">
        <v>2600</v>
      </c>
      <c r="J325" s="178">
        <f t="shared" si="26"/>
        <v>8.4931238362787057E-2</v>
      </c>
      <c r="K325" s="15">
        <v>7989</v>
      </c>
      <c r="L325" s="15">
        <v>6594</v>
      </c>
      <c r="M325" s="25">
        <v>245298</v>
      </c>
      <c r="N325" s="178">
        <f t="shared" si="27"/>
        <v>8.0128703491980531</v>
      </c>
      <c r="O325" s="15">
        <v>22754</v>
      </c>
      <c r="P325" s="142" t="s">
        <v>1462</v>
      </c>
      <c r="Q325" s="15">
        <v>37772</v>
      </c>
      <c r="R325" s="15">
        <v>12100</v>
      </c>
      <c r="S325" s="15">
        <v>30613</v>
      </c>
      <c r="T325" s="25">
        <v>78712</v>
      </c>
    </row>
    <row r="326" spans="1:20" x14ac:dyDescent="0.3">
      <c r="A326" s="15" t="s">
        <v>256</v>
      </c>
      <c r="B326" s="15">
        <v>5</v>
      </c>
      <c r="C326" s="25">
        <v>49468</v>
      </c>
      <c r="D326" s="195">
        <f t="shared" si="29"/>
        <v>0.29061556357142015</v>
      </c>
      <c r="E326" s="25">
        <v>120750</v>
      </c>
      <c r="F326" s="25">
        <v>170218</v>
      </c>
      <c r="G326" s="176">
        <f t="shared" si="24"/>
        <v>3.9237915216338952</v>
      </c>
      <c r="H326" s="176">
        <f t="shared" si="25"/>
        <v>1.5989967403455045</v>
      </c>
      <c r="I326" s="25">
        <v>21145</v>
      </c>
      <c r="J326" s="178">
        <f t="shared" si="26"/>
        <v>0.48742537055392915</v>
      </c>
      <c r="K326" s="25">
        <v>34570</v>
      </c>
      <c r="L326" s="25">
        <v>35548</v>
      </c>
      <c r="M326" s="16">
        <v>109420</v>
      </c>
      <c r="N326" s="178">
        <f t="shared" si="27"/>
        <v>2.5223023904474311</v>
      </c>
      <c r="O326" s="15">
        <v>16047</v>
      </c>
      <c r="P326" s="142" t="s">
        <v>1462</v>
      </c>
      <c r="Q326" s="15">
        <v>0</v>
      </c>
      <c r="R326" s="25">
        <v>17478</v>
      </c>
      <c r="S326" s="15">
        <v>43381</v>
      </c>
      <c r="T326" s="16">
        <v>106453</v>
      </c>
    </row>
    <row r="327" spans="1:20" x14ac:dyDescent="0.3">
      <c r="A327" s="15" t="s">
        <v>330</v>
      </c>
      <c r="B327" s="15">
        <v>5</v>
      </c>
      <c r="C327" s="16">
        <v>125220</v>
      </c>
      <c r="D327" s="195">
        <f t="shared" si="29"/>
        <v>0.39223916502737716</v>
      </c>
      <c r="E327" s="16">
        <v>194024</v>
      </c>
      <c r="F327" s="19">
        <v>319244</v>
      </c>
      <c r="G327" s="176">
        <f t="shared" si="24"/>
        <v>7.9441596575921967</v>
      </c>
      <c r="H327" s="176">
        <f t="shared" si="25"/>
        <v>2.8437405355329499</v>
      </c>
      <c r="I327" s="16">
        <v>31103</v>
      </c>
      <c r="J327" s="178">
        <f t="shared" si="26"/>
        <v>0.77397601154630968</v>
      </c>
      <c r="K327" s="16">
        <v>65157</v>
      </c>
      <c r="L327" s="19">
        <v>0</v>
      </c>
      <c r="M327" s="16">
        <v>146225</v>
      </c>
      <c r="N327" s="178">
        <f t="shared" si="27"/>
        <v>3.6387050216493306</v>
      </c>
      <c r="O327" s="16">
        <v>26338</v>
      </c>
      <c r="Q327" s="15">
        <v>0</v>
      </c>
      <c r="R327" s="16">
        <v>16965</v>
      </c>
      <c r="S327" s="15">
        <v>40186</v>
      </c>
      <c r="T327" s="19">
        <v>112262</v>
      </c>
    </row>
    <row r="328" spans="1:20" x14ac:dyDescent="0.3">
      <c r="A328" s="15" t="s">
        <v>58</v>
      </c>
      <c r="B328" s="15">
        <v>5</v>
      </c>
      <c r="C328" s="16">
        <v>40321</v>
      </c>
      <c r="D328" s="195">
        <f t="shared" si="29"/>
        <v>0.35520102892984251</v>
      </c>
      <c r="E328" s="16">
        <v>73195</v>
      </c>
      <c r="F328" s="16">
        <v>113516</v>
      </c>
      <c r="G328" s="176">
        <f t="shared" si="24"/>
        <v>4.0164172239323497</v>
      </c>
      <c r="H328" s="176">
        <f t="shared" si="25"/>
        <v>1.8280137846629521</v>
      </c>
      <c r="I328" s="16">
        <v>10100</v>
      </c>
      <c r="J328" s="178">
        <f t="shared" si="26"/>
        <v>0.35735767611364683</v>
      </c>
      <c r="K328" s="25">
        <v>21618</v>
      </c>
      <c r="L328" s="16">
        <v>22008</v>
      </c>
      <c r="M328" s="16">
        <v>125705</v>
      </c>
      <c r="N328" s="178">
        <f t="shared" si="27"/>
        <v>4.4476877896897005</v>
      </c>
      <c r="O328" s="25">
        <v>30559</v>
      </c>
      <c r="P328" s="142" t="s">
        <v>1462</v>
      </c>
      <c r="Q328" s="25">
        <v>2323</v>
      </c>
      <c r="R328" s="16">
        <v>10118</v>
      </c>
      <c r="S328" s="15">
        <v>28263</v>
      </c>
      <c r="T328" s="19">
        <v>62098</v>
      </c>
    </row>
    <row r="329" spans="1:20" x14ac:dyDescent="0.3">
      <c r="A329" s="15" t="s">
        <v>370</v>
      </c>
      <c r="B329" s="15">
        <v>5</v>
      </c>
      <c r="C329" s="16">
        <v>67911</v>
      </c>
      <c r="D329" s="195">
        <f t="shared" si="29"/>
        <v>0.15203535424768122</v>
      </c>
      <c r="E329" s="16">
        <v>378768</v>
      </c>
      <c r="F329" s="25">
        <v>446679</v>
      </c>
      <c r="G329" s="176">
        <f t="shared" si="24"/>
        <v>16.92542912356485</v>
      </c>
      <c r="H329" s="176">
        <f t="shared" si="25"/>
        <v>3.7431305674038198</v>
      </c>
      <c r="I329" s="25">
        <v>19457</v>
      </c>
      <c r="J329" s="178">
        <f t="shared" si="26"/>
        <v>0.73725891402372024</v>
      </c>
      <c r="K329" s="16">
        <v>1280</v>
      </c>
      <c r="L329" s="19">
        <v>889</v>
      </c>
      <c r="M329" s="16">
        <v>205139</v>
      </c>
      <c r="N329" s="178">
        <f t="shared" si="27"/>
        <v>7.7730665757265731</v>
      </c>
      <c r="O329" s="16">
        <v>34453</v>
      </c>
      <c r="P329" s="142" t="s">
        <v>1462</v>
      </c>
      <c r="Q329" s="19">
        <v>0</v>
      </c>
      <c r="R329" s="16">
        <v>16314</v>
      </c>
      <c r="S329" s="15">
        <v>26391</v>
      </c>
      <c r="T329" s="15">
        <v>119333</v>
      </c>
    </row>
    <row r="330" spans="1:20" x14ac:dyDescent="0.3">
      <c r="A330" s="15" t="s">
        <v>199</v>
      </c>
      <c r="B330" s="15">
        <v>5</v>
      </c>
      <c r="C330" s="16">
        <v>138925</v>
      </c>
      <c r="D330" s="195">
        <f t="shared" si="29"/>
        <v>0.40859933588821273</v>
      </c>
      <c r="E330" s="16">
        <v>201078</v>
      </c>
      <c r="F330" s="16">
        <v>340003</v>
      </c>
      <c r="G330" s="176">
        <f t="shared" si="24"/>
        <v>10.366261166498978</v>
      </c>
      <c r="H330" s="176">
        <f t="shared" si="25"/>
        <v>5.6742823765020027</v>
      </c>
      <c r="I330" s="16">
        <v>8520</v>
      </c>
      <c r="J330" s="178">
        <f t="shared" si="26"/>
        <v>0.25976401719564624</v>
      </c>
      <c r="K330" s="16">
        <v>22597</v>
      </c>
      <c r="L330" s="16">
        <v>20105</v>
      </c>
      <c r="M330" s="16">
        <v>194879</v>
      </c>
      <c r="N330" s="178">
        <f t="shared" si="27"/>
        <v>5.9416140735998049</v>
      </c>
      <c r="O330" s="16">
        <v>25983</v>
      </c>
      <c r="P330" s="142" t="s">
        <v>1462</v>
      </c>
      <c r="Q330" s="16">
        <v>53782</v>
      </c>
      <c r="R330" s="16">
        <v>28278</v>
      </c>
      <c r="S330" s="15">
        <v>32799</v>
      </c>
      <c r="T330" s="16">
        <v>59920</v>
      </c>
    </row>
    <row r="331" spans="1:20" x14ac:dyDescent="0.3">
      <c r="A331" s="15" t="s">
        <v>281</v>
      </c>
      <c r="B331" s="15">
        <v>5</v>
      </c>
      <c r="C331" s="16">
        <v>78335</v>
      </c>
      <c r="D331" s="195">
        <f t="shared" si="29"/>
        <v>0.4331298587842396</v>
      </c>
      <c r="E331" s="16">
        <v>102523</v>
      </c>
      <c r="F331" s="16">
        <v>180858</v>
      </c>
      <c r="G331" s="176">
        <f t="shared" si="24"/>
        <v>5.2604054565021379</v>
      </c>
      <c r="H331" s="176">
        <f t="shared" si="25"/>
        <v>3.3067246864372692</v>
      </c>
      <c r="I331" s="16">
        <v>8210</v>
      </c>
      <c r="J331" s="178">
        <f t="shared" si="26"/>
        <v>0.23879468310985719</v>
      </c>
      <c r="K331" s="25">
        <v>1517</v>
      </c>
      <c r="L331" s="16">
        <v>2383</v>
      </c>
      <c r="M331" s="16">
        <v>105343</v>
      </c>
      <c r="N331" s="178">
        <f t="shared" si="27"/>
        <v>3.0639888310404002</v>
      </c>
      <c r="O331" s="16">
        <v>7979</v>
      </c>
      <c r="P331" s="142" t="s">
        <v>1462</v>
      </c>
      <c r="Q331" s="19">
        <v>0</v>
      </c>
      <c r="R331" s="19">
        <v>16102</v>
      </c>
      <c r="S331" s="15">
        <v>34381</v>
      </c>
      <c r="T331" s="15">
        <v>54694</v>
      </c>
    </row>
    <row r="332" spans="1:20" x14ac:dyDescent="0.3">
      <c r="A332" s="15" t="s">
        <v>368</v>
      </c>
      <c r="B332" s="15">
        <v>5</v>
      </c>
      <c r="C332" s="25">
        <v>43830</v>
      </c>
      <c r="D332" s="195">
        <f t="shared" si="29"/>
        <v>0.25782959599049388</v>
      </c>
      <c r="E332" s="25">
        <v>126166</v>
      </c>
      <c r="F332" s="25">
        <v>169996</v>
      </c>
      <c r="G332" s="176">
        <f t="shared" si="24"/>
        <v>6.4963313971262613</v>
      </c>
      <c r="H332" s="176">
        <f t="shared" si="25"/>
        <v>1.6025415020880664</v>
      </c>
      <c r="I332" s="16">
        <v>18109</v>
      </c>
      <c r="J332" s="178">
        <f t="shared" si="26"/>
        <v>0.69202843167227146</v>
      </c>
      <c r="K332" s="16">
        <v>10973</v>
      </c>
      <c r="L332" s="16">
        <v>13596</v>
      </c>
      <c r="M332" s="16">
        <v>147357</v>
      </c>
      <c r="N332" s="178">
        <f t="shared" si="27"/>
        <v>5.6311907673494348</v>
      </c>
      <c r="O332" s="16">
        <v>30920</v>
      </c>
      <c r="P332" s="142" t="s">
        <v>1462</v>
      </c>
      <c r="Q332" s="15">
        <v>0</v>
      </c>
      <c r="R332" s="16">
        <v>11502</v>
      </c>
      <c r="S332" s="15">
        <v>26168</v>
      </c>
      <c r="T332" s="15">
        <v>106079</v>
      </c>
    </row>
    <row r="333" spans="1:20" x14ac:dyDescent="0.3">
      <c r="A333" s="15" t="s">
        <v>308</v>
      </c>
      <c r="B333" s="15">
        <v>5</v>
      </c>
      <c r="C333" s="16">
        <v>128829</v>
      </c>
      <c r="D333" s="195">
        <f t="shared" si="29"/>
        <v>0.40384633469694831</v>
      </c>
      <c r="E333" s="16">
        <v>190176</v>
      </c>
      <c r="F333" s="25">
        <v>319005</v>
      </c>
      <c r="G333" s="176">
        <f t="shared" si="24"/>
        <v>6.5667263632433768</v>
      </c>
      <c r="H333" s="176">
        <f t="shared" si="25"/>
        <v>2.4515650576761985</v>
      </c>
      <c r="I333" s="16">
        <v>70759</v>
      </c>
      <c r="J333" s="178">
        <f t="shared" si="26"/>
        <v>1.4565758867000145</v>
      </c>
      <c r="K333" s="16">
        <v>6368</v>
      </c>
      <c r="L333" s="16">
        <v>11217</v>
      </c>
      <c r="M333" s="16">
        <v>265376</v>
      </c>
      <c r="N333" s="178">
        <f t="shared" si="27"/>
        <v>5.4627719796619942</v>
      </c>
      <c r="O333" s="16">
        <v>47482</v>
      </c>
      <c r="P333" s="142" t="s">
        <v>1462</v>
      </c>
      <c r="Q333" s="15">
        <v>0</v>
      </c>
      <c r="R333" s="16">
        <v>17907</v>
      </c>
      <c r="S333" s="15">
        <v>48579</v>
      </c>
      <c r="T333" s="25">
        <v>130123</v>
      </c>
    </row>
    <row r="334" spans="1:20" x14ac:dyDescent="0.3">
      <c r="A334" s="15" t="s">
        <v>157</v>
      </c>
      <c r="B334" s="15">
        <v>5</v>
      </c>
      <c r="C334" s="16">
        <v>31136</v>
      </c>
      <c r="D334" s="195">
        <f t="shared" si="29"/>
        <v>0.27664886669569155</v>
      </c>
      <c r="E334" s="16">
        <v>81411</v>
      </c>
      <c r="F334" s="16">
        <v>112547</v>
      </c>
      <c r="G334" s="176">
        <f t="shared" si="24"/>
        <v>3.4691757598175204</v>
      </c>
      <c r="H334" s="176">
        <f t="shared" si="25"/>
        <v>1.5116313428425605</v>
      </c>
      <c r="I334" s="16">
        <v>22193</v>
      </c>
      <c r="J334" s="178">
        <f t="shared" si="26"/>
        <v>0.6840823623697676</v>
      </c>
      <c r="K334" s="25">
        <v>11726</v>
      </c>
      <c r="L334" s="25">
        <v>12426</v>
      </c>
      <c r="M334" s="19">
        <v>112587</v>
      </c>
      <c r="N334" s="178">
        <f t="shared" si="27"/>
        <v>3.4704087294248196</v>
      </c>
      <c r="O334" s="16">
        <v>25667</v>
      </c>
      <c r="P334" s="142" t="s">
        <v>1462</v>
      </c>
      <c r="Q334" s="19">
        <v>0</v>
      </c>
      <c r="R334" s="16">
        <v>14689</v>
      </c>
      <c r="S334" s="15">
        <v>32442</v>
      </c>
      <c r="T334" s="19">
        <v>74454</v>
      </c>
    </row>
    <row r="335" spans="1:20" x14ac:dyDescent="0.3">
      <c r="A335" s="15" t="s">
        <v>164</v>
      </c>
      <c r="B335" s="15">
        <v>5</v>
      </c>
      <c r="C335" s="16">
        <v>33811</v>
      </c>
      <c r="D335" s="195">
        <f t="shared" si="29"/>
        <v>0.27273533919496651</v>
      </c>
      <c r="E335" s="16">
        <v>90159</v>
      </c>
      <c r="F335" s="16">
        <v>123970</v>
      </c>
      <c r="G335" s="176">
        <f t="shared" si="24"/>
        <v>4.4975330140763319</v>
      </c>
      <c r="H335" s="176">
        <f t="shared" si="25"/>
        <v>1.4649681528662419</v>
      </c>
      <c r="I335" s="16">
        <v>6396</v>
      </c>
      <c r="J335" s="178">
        <f t="shared" si="26"/>
        <v>0.23204179364388333</v>
      </c>
      <c r="K335" s="16">
        <v>4694</v>
      </c>
      <c r="L335" s="16">
        <v>5612</v>
      </c>
      <c r="M335" s="16">
        <v>97443</v>
      </c>
      <c r="N335" s="178">
        <f t="shared" si="27"/>
        <v>3.5351545494122769</v>
      </c>
      <c r="O335" s="16">
        <v>17584</v>
      </c>
      <c r="P335" s="142" t="s">
        <v>1462</v>
      </c>
      <c r="Q335" s="19">
        <v>0</v>
      </c>
      <c r="R335" s="16">
        <v>10609</v>
      </c>
      <c r="S335" s="15">
        <v>27564</v>
      </c>
      <c r="T335" s="19">
        <v>84623</v>
      </c>
    </row>
    <row r="336" spans="1:20" x14ac:dyDescent="0.3">
      <c r="A336" s="15" t="s">
        <v>20</v>
      </c>
      <c r="B336" s="15">
        <v>5</v>
      </c>
      <c r="C336" s="16">
        <v>16513</v>
      </c>
      <c r="D336" s="195">
        <f t="shared" si="29"/>
        <v>0.3322000482819667</v>
      </c>
      <c r="E336" s="16">
        <v>33195</v>
      </c>
      <c r="F336" s="16">
        <v>49708</v>
      </c>
      <c r="G336" s="176">
        <f t="shared" ref="G336:G402" si="30">F336/S336</f>
        <v>1.7950310559006211</v>
      </c>
      <c r="H336" s="176">
        <f t="shared" ref="H336:H402" si="31">F336/T336</f>
        <v>0.85088755370684199</v>
      </c>
      <c r="I336" s="16">
        <v>4544</v>
      </c>
      <c r="J336" s="178">
        <f t="shared" ref="J336:J402" si="32">I336/S336</f>
        <v>0.16409071211902354</v>
      </c>
      <c r="K336" s="16">
        <v>4838</v>
      </c>
      <c r="L336" s="16">
        <v>5758</v>
      </c>
      <c r="M336" s="16">
        <v>18720</v>
      </c>
      <c r="N336" s="178">
        <f t="shared" ref="N336:N402" si="33">M336/S336</f>
        <v>0.67600751119456881</v>
      </c>
      <c r="O336" s="16">
        <v>5402</v>
      </c>
      <c r="P336" s="142" t="s">
        <v>1462</v>
      </c>
      <c r="Q336" s="15">
        <v>720</v>
      </c>
      <c r="R336" s="16">
        <v>6665</v>
      </c>
      <c r="S336" s="15">
        <v>27692</v>
      </c>
      <c r="T336" s="25">
        <v>58419</v>
      </c>
    </row>
    <row r="337" spans="1:20" x14ac:dyDescent="0.3">
      <c r="A337" s="15" t="s">
        <v>192</v>
      </c>
      <c r="B337" s="15">
        <v>5</v>
      </c>
      <c r="C337" s="16">
        <v>185699</v>
      </c>
      <c r="D337" s="195">
        <f t="shared" si="29"/>
        <v>0.5014324790663639</v>
      </c>
      <c r="E337" s="16">
        <v>184638</v>
      </c>
      <c r="F337" s="16">
        <v>370337</v>
      </c>
      <c r="G337" s="176">
        <f t="shared" si="30"/>
        <v>7.882026178567628</v>
      </c>
      <c r="H337" s="176">
        <f t="shared" si="31"/>
        <v>2.1910320427868233</v>
      </c>
      <c r="I337" s="25">
        <v>155090</v>
      </c>
      <c r="J337" s="178">
        <f t="shared" si="32"/>
        <v>3.3008406938384591</v>
      </c>
      <c r="K337" s="16">
        <v>25922</v>
      </c>
      <c r="L337" s="16">
        <v>25289</v>
      </c>
      <c r="M337" s="16">
        <v>150769</v>
      </c>
      <c r="N337" s="178">
        <f t="shared" si="33"/>
        <v>3.20887517292753</v>
      </c>
      <c r="O337" s="16">
        <v>117001</v>
      </c>
      <c r="P337" s="142" t="s">
        <v>1462</v>
      </c>
      <c r="Q337" s="15">
        <v>0</v>
      </c>
      <c r="R337" s="16">
        <v>17098</v>
      </c>
      <c r="S337" s="15">
        <v>46985</v>
      </c>
      <c r="T337" s="16">
        <v>169024</v>
      </c>
    </row>
    <row r="338" spans="1:20" x14ac:dyDescent="0.3">
      <c r="A338" s="15" t="s">
        <v>287</v>
      </c>
      <c r="B338" s="15">
        <v>5</v>
      </c>
      <c r="C338" s="15">
        <v>37699</v>
      </c>
      <c r="D338" s="195">
        <f t="shared" si="29"/>
        <v>0.21000239531632101</v>
      </c>
      <c r="E338" s="15">
        <v>141818</v>
      </c>
      <c r="F338" s="15">
        <v>179517</v>
      </c>
      <c r="G338" s="176">
        <f t="shared" si="30"/>
        <v>4.3893833439287988</v>
      </c>
      <c r="H338" s="176">
        <f t="shared" si="31"/>
        <v>1.2243607668751406</v>
      </c>
      <c r="I338" s="19">
        <v>46605</v>
      </c>
      <c r="J338" s="178">
        <f t="shared" si="32"/>
        <v>1.1395422759059122</v>
      </c>
      <c r="K338" s="15">
        <v>12454</v>
      </c>
      <c r="L338" s="15">
        <v>5163</v>
      </c>
      <c r="M338" s="19">
        <v>271648</v>
      </c>
      <c r="N338" s="178">
        <f t="shared" si="33"/>
        <v>6.6420851875397329</v>
      </c>
      <c r="O338" s="19">
        <v>65849</v>
      </c>
      <c r="P338" s="142" t="s">
        <v>1462</v>
      </c>
      <c r="Q338" s="19">
        <v>5200</v>
      </c>
      <c r="R338" s="19">
        <v>9015</v>
      </c>
      <c r="S338" s="15">
        <v>40898</v>
      </c>
      <c r="T338" s="16">
        <v>146621</v>
      </c>
    </row>
    <row r="339" spans="1:20" x14ac:dyDescent="0.3">
      <c r="A339" s="15" t="s">
        <v>326</v>
      </c>
      <c r="B339" s="15">
        <v>5</v>
      </c>
      <c r="C339" s="25">
        <v>93324</v>
      </c>
      <c r="D339" s="195">
        <f t="shared" si="29"/>
        <v>0.32305679214062683</v>
      </c>
      <c r="E339" s="25">
        <v>195554</v>
      </c>
      <c r="F339" s="25">
        <v>288878</v>
      </c>
      <c r="G339" s="176">
        <f t="shared" si="30"/>
        <v>8.1229929983409725</v>
      </c>
      <c r="H339" s="176">
        <f t="shared" si="31"/>
        <v>2.1585605511510959</v>
      </c>
      <c r="I339" s="16">
        <v>18421</v>
      </c>
      <c r="J339" s="178">
        <f t="shared" si="32"/>
        <v>0.51798217248263645</v>
      </c>
      <c r="K339" s="19">
        <v>330</v>
      </c>
      <c r="L339" s="19">
        <v>2002</v>
      </c>
      <c r="M339" s="16">
        <v>151562</v>
      </c>
      <c r="N339" s="178">
        <f t="shared" si="33"/>
        <v>4.2617889379411187</v>
      </c>
      <c r="O339" s="16">
        <v>26924</v>
      </c>
      <c r="P339" s="142" t="s">
        <v>1462</v>
      </c>
      <c r="Q339" s="25">
        <v>5553</v>
      </c>
      <c r="R339" s="16">
        <v>10091</v>
      </c>
      <c r="S339" s="15">
        <v>35563</v>
      </c>
      <c r="T339" s="25">
        <v>133829</v>
      </c>
    </row>
    <row r="340" spans="1:20" x14ac:dyDescent="0.3">
      <c r="A340" s="15" t="s">
        <v>74</v>
      </c>
      <c r="B340" s="15">
        <v>5</v>
      </c>
      <c r="C340" s="16">
        <v>38886</v>
      </c>
      <c r="D340" s="195">
        <f t="shared" si="29"/>
        <v>0.26148528699768681</v>
      </c>
      <c r="E340" s="16">
        <v>109826</v>
      </c>
      <c r="F340" s="16">
        <v>148712</v>
      </c>
      <c r="G340" s="176">
        <f t="shared" si="30"/>
        <v>3.5588953237926577</v>
      </c>
      <c r="H340" s="176">
        <f t="shared" si="31"/>
        <v>1.4535005326791317</v>
      </c>
      <c r="I340" s="16">
        <v>28168</v>
      </c>
      <c r="J340" s="178">
        <f t="shared" si="32"/>
        <v>0.67410137366582112</v>
      </c>
      <c r="K340" s="19">
        <v>12590</v>
      </c>
      <c r="L340" s="19">
        <v>12643</v>
      </c>
      <c r="M340" s="16">
        <v>168835</v>
      </c>
      <c r="N340" s="178">
        <f t="shared" si="33"/>
        <v>4.040468099363423</v>
      </c>
      <c r="O340" s="16">
        <v>28860</v>
      </c>
      <c r="P340" s="142" t="s">
        <v>1462</v>
      </c>
      <c r="Q340" s="25">
        <v>11160</v>
      </c>
      <c r="R340" s="16">
        <v>13658</v>
      </c>
      <c r="S340" s="15">
        <v>41786</v>
      </c>
      <c r="T340" s="25">
        <v>102313</v>
      </c>
    </row>
    <row r="341" spans="1:20" x14ac:dyDescent="0.3">
      <c r="A341" s="15" t="s">
        <v>374</v>
      </c>
      <c r="B341" s="15">
        <v>5</v>
      </c>
      <c r="C341" s="25">
        <v>47108</v>
      </c>
      <c r="D341" s="195">
        <f t="shared" si="29"/>
        <v>0.25000132674559916</v>
      </c>
      <c r="E341" s="25">
        <v>141323</v>
      </c>
      <c r="F341" s="25">
        <v>188431</v>
      </c>
      <c r="G341" s="176">
        <f t="shared" si="30"/>
        <v>4.0464492022247516</v>
      </c>
      <c r="H341" s="176">
        <f t="shared" si="31"/>
        <v>2.5163724259501614</v>
      </c>
      <c r="I341" s="25">
        <v>10119</v>
      </c>
      <c r="J341" s="178">
        <f t="shared" si="32"/>
        <v>0.21729980458264436</v>
      </c>
      <c r="K341" s="25">
        <v>9468</v>
      </c>
      <c r="L341" s="25">
        <v>6617</v>
      </c>
      <c r="M341" s="25">
        <v>123330</v>
      </c>
      <c r="N341" s="178">
        <f t="shared" si="33"/>
        <v>2.6484420297635665</v>
      </c>
      <c r="O341" s="25">
        <v>15250</v>
      </c>
      <c r="P341" s="142" t="s">
        <v>1462</v>
      </c>
      <c r="Q341" s="15">
        <v>730</v>
      </c>
      <c r="R341" s="25">
        <v>18903</v>
      </c>
      <c r="S341" s="15">
        <v>46567</v>
      </c>
      <c r="T341" s="25">
        <v>74882</v>
      </c>
    </row>
    <row r="342" spans="1:20" x14ac:dyDescent="0.3">
      <c r="A342" s="15" t="s">
        <v>320</v>
      </c>
      <c r="B342" s="15">
        <v>5</v>
      </c>
      <c r="C342" s="16">
        <v>119423</v>
      </c>
      <c r="D342" s="195">
        <f t="shared" si="29"/>
        <v>0.3551835207551996</v>
      </c>
      <c r="E342" s="16">
        <v>216806</v>
      </c>
      <c r="F342" s="25">
        <v>336229</v>
      </c>
      <c r="G342" s="176">
        <f t="shared" si="30"/>
        <v>9.4605796285875066</v>
      </c>
      <c r="H342" s="176">
        <f t="shared" si="31"/>
        <v>2.5516160611970768</v>
      </c>
      <c r="I342" s="16">
        <v>17848</v>
      </c>
      <c r="J342" s="178">
        <f t="shared" si="32"/>
        <v>0.50219471018570627</v>
      </c>
      <c r="K342" s="16">
        <v>18175</v>
      </c>
      <c r="L342" s="16">
        <v>15121</v>
      </c>
      <c r="M342" s="16">
        <v>235007</v>
      </c>
      <c r="N342" s="178">
        <f t="shared" si="33"/>
        <v>6.6124648283624081</v>
      </c>
      <c r="O342" s="16">
        <v>38634</v>
      </c>
      <c r="P342" s="142" t="s">
        <v>1462</v>
      </c>
      <c r="Q342" s="19">
        <v>25000</v>
      </c>
      <c r="R342" s="16">
        <v>19855</v>
      </c>
      <c r="S342" s="15">
        <v>35540</v>
      </c>
      <c r="T342" s="16">
        <v>131771</v>
      </c>
    </row>
    <row r="343" spans="1:20" x14ac:dyDescent="0.3">
      <c r="A343" s="15" t="s">
        <v>185</v>
      </c>
      <c r="B343" s="15">
        <v>5</v>
      </c>
      <c r="C343" s="16">
        <v>36364</v>
      </c>
      <c r="D343" s="195">
        <f t="shared" si="29"/>
        <v>0.33333333333333331</v>
      </c>
      <c r="E343" s="16">
        <v>72728</v>
      </c>
      <c r="F343" s="25">
        <v>109092</v>
      </c>
      <c r="G343" s="176">
        <f t="shared" si="30"/>
        <v>3.6738735097999595</v>
      </c>
      <c r="H343" s="176">
        <f t="shared" si="31"/>
        <v>1.1392230576441102</v>
      </c>
      <c r="I343" s="16">
        <v>7350</v>
      </c>
      <c r="J343" s="178">
        <f t="shared" si="32"/>
        <v>0.24752475247524752</v>
      </c>
      <c r="K343" s="16">
        <v>9721</v>
      </c>
      <c r="L343" s="16">
        <v>10453</v>
      </c>
      <c r="M343" s="16">
        <v>109365</v>
      </c>
      <c r="N343" s="178">
        <f t="shared" si="33"/>
        <v>3.683067286320469</v>
      </c>
      <c r="O343" s="16">
        <v>33856</v>
      </c>
      <c r="P343" s="142" t="s">
        <v>1462</v>
      </c>
      <c r="Q343" s="16">
        <v>5396</v>
      </c>
      <c r="R343" s="16">
        <v>10696</v>
      </c>
      <c r="S343" s="15">
        <v>29694</v>
      </c>
      <c r="T343" s="16">
        <v>95760</v>
      </c>
    </row>
    <row r="344" spans="1:20" x14ac:dyDescent="0.3">
      <c r="A344" s="15" t="s">
        <v>371</v>
      </c>
      <c r="B344" s="15">
        <v>5</v>
      </c>
      <c r="C344" s="16">
        <v>84617</v>
      </c>
      <c r="D344" s="195">
        <f t="shared" si="29"/>
        <v>0.33205404408446448</v>
      </c>
      <c r="E344" s="16">
        <v>170212</v>
      </c>
      <c r="F344" s="16">
        <v>254829</v>
      </c>
      <c r="G344" s="176">
        <f t="shared" si="30"/>
        <v>8.8957969699085382</v>
      </c>
      <c r="H344" s="176">
        <f t="shared" si="31"/>
        <v>3.0329203413432357</v>
      </c>
      <c r="I344" s="25">
        <v>1081</v>
      </c>
      <c r="J344" s="178">
        <f t="shared" si="32"/>
        <v>3.7736507714864205E-2</v>
      </c>
      <c r="K344" s="19">
        <v>635</v>
      </c>
      <c r="L344" s="16">
        <v>6910</v>
      </c>
      <c r="M344" s="16">
        <v>201000</v>
      </c>
      <c r="N344" s="178">
        <f t="shared" si="33"/>
        <v>7.0166864483697546</v>
      </c>
      <c r="O344" s="16">
        <v>51650</v>
      </c>
      <c r="P344" s="142" t="s">
        <v>1462</v>
      </c>
      <c r="Q344" s="16">
        <v>15000</v>
      </c>
      <c r="R344" s="16">
        <v>15910</v>
      </c>
      <c r="S344" s="15">
        <v>28646</v>
      </c>
      <c r="T344" s="19">
        <v>84021</v>
      </c>
    </row>
    <row r="345" spans="1:20" x14ac:dyDescent="0.3">
      <c r="A345" s="15" t="s">
        <v>313</v>
      </c>
      <c r="B345" s="15">
        <v>5</v>
      </c>
      <c r="C345" s="25">
        <v>281259</v>
      </c>
      <c r="D345" s="195">
        <f t="shared" si="29"/>
        <v>0.51612743397909133</v>
      </c>
      <c r="E345" s="16">
        <v>263682</v>
      </c>
      <c r="F345" s="16">
        <v>544941</v>
      </c>
      <c r="G345" s="176">
        <f t="shared" si="30"/>
        <v>15.810514405083122</v>
      </c>
      <c r="H345" s="176">
        <f t="shared" si="31"/>
        <v>3.6129004455288003</v>
      </c>
      <c r="I345" s="25">
        <v>59242</v>
      </c>
      <c r="J345" s="178">
        <f t="shared" si="32"/>
        <v>1.7188034931963907</v>
      </c>
      <c r="K345" s="15">
        <v>20796</v>
      </c>
      <c r="L345" s="15">
        <v>30774</v>
      </c>
      <c r="M345" s="16">
        <v>240192</v>
      </c>
      <c r="N345" s="178">
        <f t="shared" si="33"/>
        <v>6.968752719993037</v>
      </c>
      <c r="O345" s="25">
        <v>55905</v>
      </c>
      <c r="P345" s="142" t="s">
        <v>1462</v>
      </c>
      <c r="Q345" s="25">
        <v>69158</v>
      </c>
      <c r="R345" s="25">
        <v>20492</v>
      </c>
      <c r="S345" s="15">
        <v>34467</v>
      </c>
      <c r="T345" s="19">
        <v>150832</v>
      </c>
    </row>
    <row r="346" spans="1:20" x14ac:dyDescent="0.3">
      <c r="A346" s="15" t="s">
        <v>178</v>
      </c>
      <c r="B346" s="15">
        <v>5</v>
      </c>
      <c r="C346" s="16">
        <v>45522</v>
      </c>
      <c r="D346" s="195">
        <f t="shared" si="29"/>
        <v>0.42641562456091048</v>
      </c>
      <c r="E346" s="16">
        <v>61233</v>
      </c>
      <c r="F346" s="16">
        <v>106755</v>
      </c>
      <c r="G346" s="176">
        <f t="shared" si="30"/>
        <v>3.6411542003478972</v>
      </c>
      <c r="H346" s="176">
        <f t="shared" si="31"/>
        <v>1.0001311585988515</v>
      </c>
      <c r="I346" s="16">
        <v>16407</v>
      </c>
      <c r="J346" s="178">
        <f t="shared" si="32"/>
        <v>0.55960298782359563</v>
      </c>
      <c r="K346" s="25">
        <v>15602</v>
      </c>
      <c r="L346" s="25">
        <v>10633</v>
      </c>
      <c r="M346" s="16">
        <v>123512</v>
      </c>
      <c r="N346" s="178">
        <f t="shared" si="33"/>
        <v>4.2126948395238584</v>
      </c>
      <c r="O346" s="16">
        <v>4261</v>
      </c>
      <c r="P346" s="142" t="s">
        <v>1462</v>
      </c>
      <c r="Q346" s="15">
        <v>512</v>
      </c>
      <c r="R346" s="16">
        <v>19134</v>
      </c>
      <c r="S346" s="15">
        <v>29319</v>
      </c>
      <c r="T346" s="19">
        <v>106741</v>
      </c>
    </row>
    <row r="347" spans="1:20" x14ac:dyDescent="0.3">
      <c r="A347" s="15" t="s">
        <v>335</v>
      </c>
      <c r="B347" s="15">
        <v>5</v>
      </c>
      <c r="C347" s="15">
        <v>200463</v>
      </c>
      <c r="D347" s="195">
        <f t="shared" si="29"/>
        <v>0.41323716151588114</v>
      </c>
      <c r="E347" s="15">
        <v>284641</v>
      </c>
      <c r="F347" s="15">
        <v>485104</v>
      </c>
      <c r="G347" s="176">
        <f t="shared" si="30"/>
        <v>13.705825846188619</v>
      </c>
      <c r="H347" s="176">
        <f t="shared" si="31"/>
        <v>2.7221682893297046</v>
      </c>
      <c r="I347" s="15">
        <v>49086</v>
      </c>
      <c r="J347" s="178">
        <f t="shared" si="32"/>
        <v>1.3868452280047465</v>
      </c>
      <c r="K347" s="15">
        <v>12249</v>
      </c>
      <c r="L347" s="15">
        <v>9101</v>
      </c>
      <c r="M347" s="15">
        <v>222435</v>
      </c>
      <c r="N347" s="178">
        <f t="shared" si="33"/>
        <v>6.2845397525004234</v>
      </c>
      <c r="O347" s="15">
        <v>41326</v>
      </c>
      <c r="P347" s="142" t="s">
        <v>1462</v>
      </c>
      <c r="Q347" s="15">
        <v>6549</v>
      </c>
      <c r="R347" s="15">
        <v>27802</v>
      </c>
      <c r="S347" s="15">
        <v>35394</v>
      </c>
      <c r="T347" s="16">
        <v>178205</v>
      </c>
    </row>
    <row r="348" spans="1:20" x14ac:dyDescent="0.3">
      <c r="A348" s="15" t="s">
        <v>319</v>
      </c>
      <c r="B348" s="15">
        <v>5</v>
      </c>
      <c r="C348" s="16">
        <v>85306</v>
      </c>
      <c r="D348" s="195">
        <f t="shared" si="29"/>
        <v>0.23810068745691182</v>
      </c>
      <c r="E348" s="16">
        <v>272971</v>
      </c>
      <c r="F348" s="16">
        <v>358277</v>
      </c>
      <c r="G348" s="176">
        <f t="shared" si="30"/>
        <v>9.6163673940467564</v>
      </c>
      <c r="H348" s="176">
        <f t="shared" si="31"/>
        <v>1.4563395281530982</v>
      </c>
      <c r="I348" s="16">
        <v>64461</v>
      </c>
      <c r="J348" s="178">
        <f t="shared" si="32"/>
        <v>1.7301715113938321</v>
      </c>
      <c r="K348" s="16">
        <v>15755</v>
      </c>
      <c r="L348" s="16">
        <v>11420</v>
      </c>
      <c r="M348" s="16">
        <v>319894</v>
      </c>
      <c r="N348" s="178">
        <f t="shared" si="33"/>
        <v>8.5861448855248685</v>
      </c>
      <c r="O348" s="16">
        <v>56798</v>
      </c>
      <c r="P348" s="142" t="s">
        <v>1462</v>
      </c>
      <c r="Q348" s="16">
        <v>19066</v>
      </c>
      <c r="R348" s="16">
        <v>20824</v>
      </c>
      <c r="S348" s="15">
        <v>37257</v>
      </c>
      <c r="T348" s="15">
        <v>246012</v>
      </c>
    </row>
    <row r="349" spans="1:20" x14ac:dyDescent="0.3">
      <c r="A349" s="15" t="s">
        <v>317</v>
      </c>
      <c r="B349" s="15">
        <v>5</v>
      </c>
      <c r="C349" s="25">
        <v>402077</v>
      </c>
      <c r="D349" s="195">
        <f t="shared" si="29"/>
        <v>0.38939819477802745</v>
      </c>
      <c r="E349" s="25">
        <v>630483</v>
      </c>
      <c r="F349" s="25">
        <v>1032560</v>
      </c>
      <c r="G349" s="176">
        <f t="shared" si="30"/>
        <v>28.168921868179833</v>
      </c>
      <c r="H349" s="176">
        <f t="shared" si="31"/>
        <v>3.9824589145971299</v>
      </c>
      <c r="I349" s="25">
        <v>49130</v>
      </c>
      <c r="J349" s="178">
        <f t="shared" si="32"/>
        <v>1.3402989960715845</v>
      </c>
      <c r="K349" s="25">
        <v>14486</v>
      </c>
      <c r="L349" s="25">
        <v>10257</v>
      </c>
      <c r="M349" s="25">
        <v>398395</v>
      </c>
      <c r="N349" s="178">
        <f t="shared" si="33"/>
        <v>10.868479921431689</v>
      </c>
      <c r="O349" s="15">
        <v>0</v>
      </c>
      <c r="P349" s="142" t="s">
        <v>1462</v>
      </c>
      <c r="Q349" s="15">
        <v>0</v>
      </c>
      <c r="R349" s="25">
        <v>46230</v>
      </c>
      <c r="S349" s="15">
        <v>36656</v>
      </c>
      <c r="T349" s="25">
        <v>259277</v>
      </c>
    </row>
    <row r="350" spans="1:20" x14ac:dyDescent="0.3">
      <c r="A350" s="15" t="s">
        <v>266</v>
      </c>
      <c r="B350" s="15">
        <v>5</v>
      </c>
      <c r="C350" s="25">
        <v>76637</v>
      </c>
      <c r="D350" s="195">
        <f t="shared" si="29"/>
        <v>0.30350085145142769</v>
      </c>
      <c r="E350" s="25">
        <v>175873</v>
      </c>
      <c r="F350" s="25">
        <v>252510</v>
      </c>
      <c r="G350" s="176">
        <f t="shared" si="30"/>
        <v>5.2212480873413014</v>
      </c>
      <c r="H350" s="176">
        <f t="shared" si="31"/>
        <v>1.3704005210029306</v>
      </c>
      <c r="I350" s="16">
        <v>34662</v>
      </c>
      <c r="J350" s="178">
        <f t="shared" si="32"/>
        <v>0.7167197386377735</v>
      </c>
      <c r="K350" s="16">
        <v>33191</v>
      </c>
      <c r="L350" s="25">
        <v>28184</v>
      </c>
      <c r="M350" s="16">
        <v>241740</v>
      </c>
      <c r="N350" s="178">
        <f t="shared" si="33"/>
        <v>4.9985525826061785</v>
      </c>
      <c r="O350" s="16">
        <v>69552</v>
      </c>
      <c r="P350" s="142" t="s">
        <v>1462</v>
      </c>
      <c r="Q350" s="16">
        <v>14550</v>
      </c>
      <c r="R350" s="15">
        <v>20388</v>
      </c>
      <c r="S350" s="15">
        <v>48362</v>
      </c>
      <c r="T350" s="15">
        <v>184260</v>
      </c>
    </row>
    <row r="351" spans="1:20" x14ac:dyDescent="0.3">
      <c r="A351" s="15" t="s">
        <v>361</v>
      </c>
      <c r="B351" s="15">
        <v>5</v>
      </c>
      <c r="C351" s="16">
        <v>81529</v>
      </c>
      <c r="D351" s="195">
        <f t="shared" si="29"/>
        <v>0.25533747365322157</v>
      </c>
      <c r="E351" s="16">
        <v>237770</v>
      </c>
      <c r="F351" s="19">
        <v>319299</v>
      </c>
      <c r="G351" s="176">
        <f t="shared" si="30"/>
        <v>9.4358284819291356</v>
      </c>
      <c r="H351" s="176">
        <f t="shared" si="31"/>
        <v>3.057072554238554</v>
      </c>
      <c r="I351" s="16">
        <v>16833</v>
      </c>
      <c r="J351" s="178">
        <f t="shared" si="32"/>
        <v>0.49744377788941752</v>
      </c>
      <c r="K351" s="16">
        <v>12051</v>
      </c>
      <c r="L351" s="16">
        <v>20195</v>
      </c>
      <c r="M351" s="16">
        <v>363158</v>
      </c>
      <c r="N351" s="178">
        <f t="shared" si="33"/>
        <v>10.731936522946896</v>
      </c>
      <c r="O351" s="16">
        <v>37486</v>
      </c>
      <c r="P351" s="142" t="s">
        <v>1462</v>
      </c>
      <c r="Q351" s="19">
        <v>0</v>
      </c>
      <c r="R351" s="25">
        <v>23682</v>
      </c>
      <c r="S351" s="15">
        <v>33839</v>
      </c>
      <c r="T351" s="25">
        <v>104446</v>
      </c>
    </row>
    <row r="352" spans="1:20" x14ac:dyDescent="0.3">
      <c r="A352" s="15" t="s">
        <v>18</v>
      </c>
      <c r="B352" s="15">
        <v>5</v>
      </c>
      <c r="C352" s="16">
        <v>8162</v>
      </c>
      <c r="D352" s="195">
        <f t="shared" si="29"/>
        <v>0.39125641148554718</v>
      </c>
      <c r="E352" s="16">
        <v>12699</v>
      </c>
      <c r="F352" s="16">
        <v>20861</v>
      </c>
      <c r="G352" s="176">
        <f t="shared" si="30"/>
        <v>0.52325173071134745</v>
      </c>
      <c r="H352" s="176">
        <f t="shared" si="31"/>
        <v>0.33298748563401864</v>
      </c>
      <c r="I352" s="16">
        <v>3380</v>
      </c>
      <c r="J352" s="178">
        <f t="shared" si="32"/>
        <v>8.4779773251730708E-2</v>
      </c>
      <c r="K352" s="15">
        <v>4846</v>
      </c>
      <c r="L352" s="16">
        <v>5507</v>
      </c>
      <c r="M352" s="16">
        <v>28800</v>
      </c>
      <c r="N352" s="178">
        <f t="shared" si="33"/>
        <v>0.72238386676030897</v>
      </c>
      <c r="O352" s="16">
        <v>7050</v>
      </c>
      <c r="P352" s="142" t="s">
        <v>1462</v>
      </c>
      <c r="Q352" s="16">
        <v>2200</v>
      </c>
      <c r="R352" s="16">
        <v>11579</v>
      </c>
      <c r="S352" s="15">
        <v>39868</v>
      </c>
      <c r="T352" s="16">
        <v>62648</v>
      </c>
    </row>
    <row r="353" spans="1:20" x14ac:dyDescent="0.3">
      <c r="A353" s="15" t="s">
        <v>267</v>
      </c>
      <c r="B353" s="15">
        <v>5</v>
      </c>
      <c r="C353" s="19">
        <v>48945</v>
      </c>
      <c r="D353" s="195">
        <f t="shared" si="29"/>
        <v>0.3304103041840496</v>
      </c>
      <c r="E353" s="19">
        <v>99189</v>
      </c>
      <c r="F353" s="19">
        <v>148134</v>
      </c>
      <c r="G353" s="176">
        <f t="shared" si="30"/>
        <v>3.1318632529228947</v>
      </c>
      <c r="H353" s="176">
        <f t="shared" si="31"/>
        <v>1.1009014766976077</v>
      </c>
      <c r="I353" s="25">
        <v>14520</v>
      </c>
      <c r="J353" s="178">
        <f t="shared" si="32"/>
        <v>0.3069832343178503</v>
      </c>
      <c r="K353" s="16">
        <v>44312</v>
      </c>
      <c r="L353" s="16">
        <v>42348</v>
      </c>
      <c r="M353" s="16">
        <v>186468</v>
      </c>
      <c r="N353" s="178">
        <f t="shared" si="33"/>
        <v>3.9423243620372523</v>
      </c>
      <c r="O353" s="16">
        <v>44328</v>
      </c>
      <c r="P353" s="142" t="s">
        <v>1462</v>
      </c>
      <c r="Q353" s="19">
        <v>0</v>
      </c>
      <c r="R353" s="16">
        <v>21153</v>
      </c>
      <c r="S353" s="15">
        <v>47299</v>
      </c>
      <c r="T353" s="16">
        <v>134557</v>
      </c>
    </row>
    <row r="354" spans="1:20" x14ac:dyDescent="0.3">
      <c r="A354" s="15" t="s">
        <v>315</v>
      </c>
      <c r="B354" s="15">
        <v>5</v>
      </c>
      <c r="C354" s="16">
        <v>167693</v>
      </c>
      <c r="D354" s="195">
        <f t="shared" si="29"/>
        <v>0.46450939168058591</v>
      </c>
      <c r="E354" s="16">
        <v>193318</v>
      </c>
      <c r="F354" s="25">
        <v>361011</v>
      </c>
      <c r="G354" s="176">
        <f t="shared" si="30"/>
        <v>13.687101910828025</v>
      </c>
      <c r="H354" s="176">
        <f t="shared" si="31"/>
        <v>2.9874382463196048</v>
      </c>
      <c r="I354" s="16">
        <v>25548</v>
      </c>
      <c r="J354" s="178">
        <f t="shared" si="32"/>
        <v>0.96860782529572342</v>
      </c>
      <c r="K354" s="16">
        <v>12199</v>
      </c>
      <c r="L354" s="16">
        <v>8839</v>
      </c>
      <c r="M354" s="16">
        <v>256527</v>
      </c>
      <c r="N354" s="178">
        <f t="shared" si="33"/>
        <v>9.7257734303912642</v>
      </c>
      <c r="O354" s="16">
        <v>39736</v>
      </c>
      <c r="P354" s="142" t="s">
        <v>1462</v>
      </c>
      <c r="Q354" s="25">
        <v>10616</v>
      </c>
      <c r="R354" s="19">
        <v>9047</v>
      </c>
      <c r="S354" s="15">
        <v>26376</v>
      </c>
      <c r="T354" s="25">
        <v>120843</v>
      </c>
    </row>
    <row r="355" spans="1:20" x14ac:dyDescent="0.3">
      <c r="A355" s="15" t="s">
        <v>367</v>
      </c>
      <c r="B355" s="15">
        <v>5</v>
      </c>
      <c r="C355" s="16">
        <v>34944</v>
      </c>
      <c r="D355" s="195">
        <f t="shared" si="29"/>
        <v>0.40453808752025933</v>
      </c>
      <c r="E355" s="16">
        <v>51436</v>
      </c>
      <c r="F355" s="19">
        <v>86380</v>
      </c>
      <c r="G355" s="176">
        <f t="shared" si="30"/>
        <v>3.0938395415472781</v>
      </c>
      <c r="H355" s="176">
        <f t="shared" si="31"/>
        <v>0.89109421583090043</v>
      </c>
      <c r="I355" s="19">
        <v>13745</v>
      </c>
      <c r="J355" s="178">
        <f t="shared" si="32"/>
        <v>0.49229942693409739</v>
      </c>
      <c r="K355" s="25">
        <v>4792</v>
      </c>
      <c r="L355" s="16">
        <v>6453</v>
      </c>
      <c r="M355" s="15">
        <v>144716</v>
      </c>
      <c r="N355" s="178">
        <f t="shared" si="33"/>
        <v>5.1832378223495699</v>
      </c>
      <c r="O355" s="19">
        <v>39278</v>
      </c>
      <c r="P355" s="142" t="s">
        <v>1462</v>
      </c>
      <c r="Q355" s="15">
        <v>2000</v>
      </c>
      <c r="R355" s="16">
        <v>13876</v>
      </c>
      <c r="S355" s="15">
        <v>27920</v>
      </c>
      <c r="T355" s="19">
        <v>96937</v>
      </c>
    </row>
    <row r="356" spans="1:20" x14ac:dyDescent="0.3">
      <c r="A356" s="15" t="s">
        <v>168</v>
      </c>
      <c r="B356" s="15">
        <v>5</v>
      </c>
      <c r="C356" s="16">
        <v>65520</v>
      </c>
      <c r="D356" s="195">
        <f t="shared" si="29"/>
        <v>0.39999511605474902</v>
      </c>
      <c r="E356" s="16">
        <v>98282</v>
      </c>
      <c r="F356" s="16">
        <v>163802</v>
      </c>
      <c r="G356" s="176">
        <f t="shared" si="30"/>
        <v>5.451525942689786</v>
      </c>
      <c r="H356" s="176">
        <f t="shared" si="31"/>
        <v>1.4763853336698274</v>
      </c>
      <c r="I356" s="16">
        <v>12010</v>
      </c>
      <c r="J356" s="178">
        <f t="shared" si="32"/>
        <v>0.39970712550337806</v>
      </c>
      <c r="K356" s="16">
        <v>10272</v>
      </c>
      <c r="L356" s="16">
        <v>17584</v>
      </c>
      <c r="M356" s="19">
        <v>118982</v>
      </c>
      <c r="N356" s="178">
        <f t="shared" si="33"/>
        <v>3.9598628814856722</v>
      </c>
      <c r="O356" s="16">
        <v>28230</v>
      </c>
      <c r="P356" s="142" t="s">
        <v>1462</v>
      </c>
      <c r="Q356" s="16">
        <v>2350</v>
      </c>
      <c r="R356" s="16">
        <v>12422</v>
      </c>
      <c r="S356" s="15">
        <v>30047</v>
      </c>
      <c r="T356" s="19">
        <v>110948</v>
      </c>
    </row>
    <row r="357" spans="1:20" x14ac:dyDescent="0.3">
      <c r="A357" s="15" t="s">
        <v>73</v>
      </c>
      <c r="B357" s="15">
        <v>5</v>
      </c>
      <c r="C357" s="16">
        <v>120645</v>
      </c>
      <c r="D357" s="195">
        <f t="shared" si="29"/>
        <v>0.38137160378700469</v>
      </c>
      <c r="E357" s="16">
        <v>195700</v>
      </c>
      <c r="F357" s="19">
        <v>316345</v>
      </c>
      <c r="G357" s="176">
        <f t="shared" si="30"/>
        <v>7.1466169660002263</v>
      </c>
      <c r="H357" s="176">
        <f t="shared" si="31"/>
        <v>1.349974822262241</v>
      </c>
      <c r="I357" s="16">
        <v>12056</v>
      </c>
      <c r="J357" s="178">
        <f t="shared" si="32"/>
        <v>0.27235965209533491</v>
      </c>
      <c r="K357" s="25">
        <v>6433</v>
      </c>
      <c r="L357" s="16">
        <v>12373</v>
      </c>
      <c r="M357" s="16">
        <v>168175</v>
      </c>
      <c r="N357" s="178">
        <f t="shared" si="33"/>
        <v>3.7992770812154073</v>
      </c>
      <c r="O357" s="16">
        <v>57101</v>
      </c>
      <c r="P357" s="142" t="s">
        <v>1462</v>
      </c>
      <c r="Q357" s="16">
        <v>4209</v>
      </c>
      <c r="R357" s="16">
        <v>18119</v>
      </c>
      <c r="S357" s="15">
        <v>44265</v>
      </c>
      <c r="T357" s="19">
        <v>234334</v>
      </c>
    </row>
    <row r="358" spans="1:20" x14ac:dyDescent="0.3">
      <c r="A358" s="15" t="s">
        <v>165</v>
      </c>
      <c r="B358" s="15">
        <v>5</v>
      </c>
      <c r="C358" s="16">
        <v>71845</v>
      </c>
      <c r="D358" s="195">
        <f t="shared" si="29"/>
        <v>0.38614718149374383</v>
      </c>
      <c r="E358" s="16">
        <v>114211</v>
      </c>
      <c r="F358" s="19">
        <v>186056</v>
      </c>
      <c r="G358" s="176">
        <f t="shared" si="30"/>
        <v>6.197941303840901</v>
      </c>
      <c r="H358" s="176">
        <f t="shared" si="31"/>
        <v>2.8091556951322625</v>
      </c>
      <c r="I358" s="25">
        <v>21241</v>
      </c>
      <c r="J358" s="178">
        <f t="shared" si="32"/>
        <v>0.70758519604250636</v>
      </c>
      <c r="K358" s="25">
        <v>12354</v>
      </c>
      <c r="L358" s="25">
        <v>13398</v>
      </c>
      <c r="M358" s="25">
        <v>79704</v>
      </c>
      <c r="N358" s="178">
        <f t="shared" si="33"/>
        <v>2.6551184249975015</v>
      </c>
      <c r="O358" s="16">
        <v>21652</v>
      </c>
      <c r="P358" s="142" t="s">
        <v>1462</v>
      </c>
      <c r="Q358" s="25">
        <v>3525</v>
      </c>
      <c r="R358" s="25">
        <v>12767</v>
      </c>
      <c r="S358" s="15">
        <v>30019</v>
      </c>
      <c r="T358" s="15">
        <v>66232</v>
      </c>
    </row>
    <row r="359" spans="1:20" s="159" customFormat="1" x14ac:dyDescent="0.3">
      <c r="A359" s="52" t="s">
        <v>1495</v>
      </c>
      <c r="B359" s="180"/>
      <c r="C359" s="165">
        <f>SUM(C315:C358)</f>
        <v>4307248</v>
      </c>
      <c r="D359" s="171"/>
      <c r="E359" s="165">
        <f>SUM(E315:E358)</f>
        <v>7862679</v>
      </c>
      <c r="F359" s="165">
        <f>SUM(F315:F358)</f>
        <v>12169927</v>
      </c>
      <c r="G359" s="171"/>
      <c r="H359" s="171"/>
      <c r="I359" s="165">
        <f>SUM(I315:I358)</f>
        <v>1179725</v>
      </c>
      <c r="J359" s="171"/>
      <c r="K359" s="165">
        <f>SUM(K315:K358)</f>
        <v>609785</v>
      </c>
      <c r="L359" s="165">
        <f>SUM(L315:L358)</f>
        <v>576450</v>
      </c>
      <c r="M359" s="165">
        <f>SUM(M315:M358)</f>
        <v>7970648</v>
      </c>
      <c r="N359" s="171"/>
      <c r="O359" s="165">
        <f>SUM(O315:O358)</f>
        <v>1566735</v>
      </c>
      <c r="P359" s="193"/>
      <c r="Q359" s="165">
        <f>SUM(Q315:Q358)</f>
        <v>521769</v>
      </c>
      <c r="R359" s="165">
        <f>SUM(R315:R358)</f>
        <v>802176</v>
      </c>
      <c r="S359" s="165">
        <f>SUM(S315:S358)</f>
        <v>1576173</v>
      </c>
      <c r="T359" s="165">
        <f>SUM(T315:T358)</f>
        <v>5477841</v>
      </c>
    </row>
    <row r="360" spans="1:20" s="159" customFormat="1" x14ac:dyDescent="0.3">
      <c r="A360" s="51" t="s">
        <v>1496</v>
      </c>
      <c r="B360" s="191"/>
      <c r="C360" s="174">
        <f>C359/44</f>
        <v>97892</v>
      </c>
      <c r="D360" s="196">
        <f>C359/F359</f>
        <v>0.35392554121318887</v>
      </c>
      <c r="E360" s="174">
        <f t="shared" ref="E360:T360" si="34">E359/44</f>
        <v>178697.25</v>
      </c>
      <c r="F360" s="174">
        <f t="shared" si="34"/>
        <v>276589.25</v>
      </c>
      <c r="G360" s="190">
        <f>F359/S359</f>
        <v>7.7211873315936765</v>
      </c>
      <c r="H360" s="190">
        <f>F359/T359</f>
        <v>2.221664885855577</v>
      </c>
      <c r="I360" s="174">
        <f t="shared" si="34"/>
        <v>26811.93181818182</v>
      </c>
      <c r="J360" s="173">
        <f>I359/S359</f>
        <v>0.74847431087831096</v>
      </c>
      <c r="K360" s="174">
        <f t="shared" si="34"/>
        <v>13858.75</v>
      </c>
      <c r="L360" s="174">
        <f t="shared" si="34"/>
        <v>13101.136363636364</v>
      </c>
      <c r="M360" s="174">
        <f t="shared" si="34"/>
        <v>181151.09090909091</v>
      </c>
      <c r="N360" s="173">
        <f>M359/S359</f>
        <v>5.056962655749083</v>
      </c>
      <c r="O360" s="174">
        <f t="shared" si="34"/>
        <v>35607.61363636364</v>
      </c>
      <c r="P360" s="174"/>
      <c r="Q360" s="174">
        <f t="shared" si="34"/>
        <v>11858.386363636364</v>
      </c>
      <c r="R360" s="174">
        <f t="shared" si="34"/>
        <v>18231.272727272728</v>
      </c>
      <c r="S360" s="174">
        <f t="shared" si="34"/>
        <v>35822.11363636364</v>
      </c>
      <c r="T360" s="174">
        <f t="shared" si="34"/>
        <v>124496.38636363637</v>
      </c>
    </row>
    <row r="361" spans="1:20" s="159" customFormat="1" x14ac:dyDescent="0.3">
      <c r="C361" s="162"/>
      <c r="D361" s="195"/>
      <c r="E361" s="162"/>
      <c r="G361" s="176"/>
      <c r="H361" s="176"/>
      <c r="I361" s="162"/>
      <c r="J361" s="178"/>
      <c r="K361" s="162"/>
      <c r="L361" s="162"/>
      <c r="M361" s="162"/>
      <c r="N361" s="178"/>
      <c r="O361" s="162"/>
      <c r="P361" s="142"/>
      <c r="Q361" s="162"/>
      <c r="R361" s="162"/>
    </row>
    <row r="362" spans="1:20" x14ac:dyDescent="0.3">
      <c r="A362" s="15" t="s">
        <v>105</v>
      </c>
      <c r="B362" s="15">
        <v>6</v>
      </c>
      <c r="C362" s="16">
        <v>2952371</v>
      </c>
      <c r="D362" s="195">
        <f t="shared" si="29"/>
        <v>0.33511083203851749</v>
      </c>
      <c r="E362" s="16">
        <v>5857762</v>
      </c>
      <c r="F362" s="16">
        <v>8810133</v>
      </c>
      <c r="G362" s="176">
        <f t="shared" si="30"/>
        <v>53.854960572162113</v>
      </c>
      <c r="H362" s="176">
        <f t="shared" si="31"/>
        <v>13.650591955723788</v>
      </c>
      <c r="I362" s="25">
        <v>51476</v>
      </c>
      <c r="J362" s="178">
        <f t="shared" si="32"/>
        <v>0.31466471055688</v>
      </c>
      <c r="K362" s="25">
        <v>41713</v>
      </c>
      <c r="L362" s="25">
        <v>35772</v>
      </c>
      <c r="M362" s="16">
        <v>1687975</v>
      </c>
      <c r="N362" s="178">
        <f t="shared" si="33"/>
        <v>10.318326303563788</v>
      </c>
      <c r="O362" s="16">
        <v>251159</v>
      </c>
      <c r="P362" s="142" t="s">
        <v>1462</v>
      </c>
      <c r="Q362" s="19">
        <v>0</v>
      </c>
      <c r="R362" s="16">
        <v>115414</v>
      </c>
      <c r="S362" s="15">
        <v>163590</v>
      </c>
      <c r="T362" s="16">
        <v>645403</v>
      </c>
    </row>
    <row r="363" spans="1:20" x14ac:dyDescent="0.3">
      <c r="A363" s="15" t="s">
        <v>50</v>
      </c>
      <c r="B363" s="15">
        <v>6</v>
      </c>
      <c r="C363" s="16">
        <v>265981</v>
      </c>
      <c r="D363" s="195">
        <f t="shared" si="29"/>
        <v>0.31825845150220344</v>
      </c>
      <c r="E363" s="16">
        <v>569758</v>
      </c>
      <c r="F363" s="16">
        <v>835739</v>
      </c>
      <c r="G363" s="176">
        <f t="shared" si="30"/>
        <v>7.7612485025213358</v>
      </c>
      <c r="H363" s="176">
        <f t="shared" si="31"/>
        <v>2.3449072125609556</v>
      </c>
      <c r="I363" s="25">
        <v>47041</v>
      </c>
      <c r="J363" s="178">
        <f t="shared" si="32"/>
        <v>0.43685515550561382</v>
      </c>
      <c r="K363" s="25">
        <v>92779</v>
      </c>
      <c r="L363" s="16">
        <v>90299</v>
      </c>
      <c r="M363" s="16">
        <v>416208</v>
      </c>
      <c r="N363" s="178">
        <f t="shared" si="33"/>
        <v>3.86519441684234</v>
      </c>
      <c r="O363" s="16">
        <v>107340</v>
      </c>
      <c r="P363" s="142" t="s">
        <v>1462</v>
      </c>
      <c r="Q363" s="19">
        <v>0</v>
      </c>
      <c r="R363" s="25">
        <v>77939</v>
      </c>
      <c r="S363" s="15">
        <v>107681</v>
      </c>
      <c r="T363" s="25">
        <v>356406</v>
      </c>
    </row>
    <row r="364" spans="1:20" x14ac:dyDescent="0.3">
      <c r="A364" s="15" t="s">
        <v>321</v>
      </c>
      <c r="B364" s="15">
        <v>6</v>
      </c>
      <c r="C364" s="16">
        <v>756582</v>
      </c>
      <c r="D364" s="195">
        <f t="shared" si="29"/>
        <v>0.42008925026776744</v>
      </c>
      <c r="E364" s="16">
        <v>1044421</v>
      </c>
      <c r="F364" s="16">
        <v>1801003</v>
      </c>
      <c r="G364" s="176">
        <f t="shared" si="30"/>
        <v>19.972752375988378</v>
      </c>
      <c r="H364" s="176">
        <f t="shared" si="31"/>
        <v>5.8040889593585545</v>
      </c>
      <c r="I364" s="25">
        <v>71499</v>
      </c>
      <c r="J364" s="178">
        <f t="shared" si="32"/>
        <v>0.79290918567642199</v>
      </c>
      <c r="K364" s="16">
        <v>11966</v>
      </c>
      <c r="L364" s="16">
        <v>12829</v>
      </c>
      <c r="M364" s="16">
        <v>565046</v>
      </c>
      <c r="N364" s="178">
        <f t="shared" si="33"/>
        <v>6.2662437758530825</v>
      </c>
      <c r="O364" s="19">
        <v>0</v>
      </c>
      <c r="P364" s="142" t="s">
        <v>1462</v>
      </c>
      <c r="Q364" s="16">
        <v>41940</v>
      </c>
      <c r="R364" s="16">
        <v>84720</v>
      </c>
      <c r="S364" s="15">
        <v>90173</v>
      </c>
      <c r="T364" s="19">
        <v>310299</v>
      </c>
    </row>
    <row r="365" spans="1:20" x14ac:dyDescent="0.3">
      <c r="A365" s="15" t="s">
        <v>342</v>
      </c>
      <c r="B365" s="15">
        <v>6</v>
      </c>
      <c r="C365" s="16">
        <v>750485</v>
      </c>
      <c r="D365" s="195">
        <f t="shared" si="29"/>
        <v>0.26761106794461675</v>
      </c>
      <c r="E365" s="16">
        <v>2053902</v>
      </c>
      <c r="F365" s="25">
        <v>2804387</v>
      </c>
      <c r="G365" s="176">
        <f t="shared" si="30"/>
        <v>11.740763379232099</v>
      </c>
      <c r="H365" s="176">
        <f t="shared" si="31"/>
        <v>3.9387845105218733</v>
      </c>
      <c r="I365" s="16">
        <v>184116</v>
      </c>
      <c r="J365" s="178">
        <f t="shared" si="32"/>
        <v>0.77081458098710953</v>
      </c>
      <c r="K365" s="25">
        <v>59907</v>
      </c>
      <c r="L365" s="16">
        <v>42346</v>
      </c>
      <c r="M365" s="16">
        <v>1581368</v>
      </c>
      <c r="N365" s="178">
        <f t="shared" si="33"/>
        <v>6.6205083333682211</v>
      </c>
      <c r="O365" s="16">
        <v>324977</v>
      </c>
      <c r="P365" s="142" t="s">
        <v>1462</v>
      </c>
      <c r="Q365" s="16">
        <v>46403</v>
      </c>
      <c r="R365" s="16">
        <v>75172</v>
      </c>
      <c r="S365" s="15">
        <v>238859</v>
      </c>
      <c r="T365" s="16">
        <v>711993</v>
      </c>
    </row>
    <row r="366" spans="1:20" x14ac:dyDescent="0.3">
      <c r="A366" s="15" t="s">
        <v>55</v>
      </c>
      <c r="B366" s="15">
        <v>6</v>
      </c>
      <c r="C366" s="16">
        <v>150975</v>
      </c>
      <c r="D366" s="195">
        <f t="shared" si="29"/>
        <v>0.45</v>
      </c>
      <c r="E366" s="16">
        <v>184525</v>
      </c>
      <c r="F366" s="25">
        <v>335500</v>
      </c>
      <c r="G366" s="176">
        <f t="shared" si="30"/>
        <v>6.4969016266460109</v>
      </c>
      <c r="H366" s="176">
        <f t="shared" si="31"/>
        <v>2.1895618918336845</v>
      </c>
      <c r="I366" s="16">
        <v>34734</v>
      </c>
      <c r="J366" s="178">
        <f t="shared" si="32"/>
        <v>0.67261812548412081</v>
      </c>
      <c r="K366" s="16">
        <v>10366</v>
      </c>
      <c r="L366" s="16">
        <v>11221</v>
      </c>
      <c r="M366" s="16">
        <v>259716</v>
      </c>
      <c r="N366" s="178">
        <f t="shared" si="33"/>
        <v>5.0293570875290472</v>
      </c>
      <c r="O366" s="16">
        <v>87149</v>
      </c>
      <c r="P366" s="142" t="s">
        <v>1462</v>
      </c>
      <c r="Q366" s="25">
        <v>8052</v>
      </c>
      <c r="R366" s="16">
        <v>41389</v>
      </c>
      <c r="S366" s="15">
        <v>51640</v>
      </c>
      <c r="T366" s="25">
        <v>153227</v>
      </c>
    </row>
    <row r="367" spans="1:20" x14ac:dyDescent="0.3">
      <c r="A367" s="15" t="s">
        <v>56</v>
      </c>
      <c r="B367" s="15">
        <v>6</v>
      </c>
      <c r="C367" s="16">
        <v>598311</v>
      </c>
      <c r="D367" s="195">
        <f t="shared" si="29"/>
        <v>0.34151808648359855</v>
      </c>
      <c r="E367" s="16">
        <v>1153605</v>
      </c>
      <c r="F367" s="16">
        <v>1751916</v>
      </c>
      <c r="G367" s="176">
        <f t="shared" si="30"/>
        <v>10.315521718393951</v>
      </c>
      <c r="H367" s="176">
        <f t="shared" si="31"/>
        <v>5.0876175043342657</v>
      </c>
      <c r="I367" s="19">
        <v>0</v>
      </c>
      <c r="J367" s="178">
        <f t="shared" si="32"/>
        <v>0</v>
      </c>
      <c r="K367" s="25">
        <v>4312</v>
      </c>
      <c r="L367" s="25">
        <v>6697</v>
      </c>
      <c r="M367" s="19">
        <v>0</v>
      </c>
      <c r="N367" s="178">
        <f t="shared" si="33"/>
        <v>0</v>
      </c>
      <c r="O367" s="16">
        <v>111285</v>
      </c>
      <c r="P367" s="142" t="s">
        <v>1462</v>
      </c>
      <c r="Q367" s="15">
        <v>0</v>
      </c>
      <c r="R367" s="16">
        <v>111925</v>
      </c>
      <c r="S367" s="15">
        <v>169833</v>
      </c>
      <c r="T367" s="15">
        <v>344349</v>
      </c>
    </row>
    <row r="368" spans="1:20" x14ac:dyDescent="0.3">
      <c r="A368" s="15" t="s">
        <v>365</v>
      </c>
      <c r="B368" s="15">
        <v>6</v>
      </c>
      <c r="C368" s="16">
        <v>114339</v>
      </c>
      <c r="D368" s="195">
        <f t="shared" si="29"/>
        <v>0.46852181181927699</v>
      </c>
      <c r="E368" s="16">
        <v>129703</v>
      </c>
      <c r="F368" s="19">
        <v>244042</v>
      </c>
      <c r="G368" s="176">
        <f t="shared" si="30"/>
        <v>4.2240800360023538</v>
      </c>
      <c r="H368" s="176">
        <f t="shared" si="31"/>
        <v>1.5550910909890334</v>
      </c>
      <c r="I368" s="25">
        <v>12211</v>
      </c>
      <c r="J368" s="178">
        <f t="shared" si="32"/>
        <v>0.2113580503340603</v>
      </c>
      <c r="K368" s="16">
        <v>33906</v>
      </c>
      <c r="L368" s="16">
        <v>30343</v>
      </c>
      <c r="M368" s="16">
        <v>270000</v>
      </c>
      <c r="N368" s="178">
        <f t="shared" si="33"/>
        <v>4.6733824903936023</v>
      </c>
      <c r="O368" s="16">
        <v>108616</v>
      </c>
      <c r="P368" s="142" t="s">
        <v>1462</v>
      </c>
      <c r="Q368" s="25">
        <v>11000</v>
      </c>
      <c r="R368" s="16">
        <v>20498</v>
      </c>
      <c r="S368" s="15">
        <v>57774</v>
      </c>
      <c r="T368" s="15">
        <v>156931</v>
      </c>
    </row>
    <row r="369" spans="1:20" x14ac:dyDescent="0.3">
      <c r="A369" s="15" t="s">
        <v>373</v>
      </c>
      <c r="B369" s="15">
        <v>6</v>
      </c>
      <c r="C369" s="16">
        <v>248357</v>
      </c>
      <c r="D369" s="195">
        <f t="shared" si="29"/>
        <v>0.33040783963132658</v>
      </c>
      <c r="E369" s="16">
        <v>503311</v>
      </c>
      <c r="F369" s="16">
        <v>751668</v>
      </c>
      <c r="G369" s="176">
        <f t="shared" si="30"/>
        <v>7.6581255794524878</v>
      </c>
      <c r="H369" s="176">
        <f t="shared" si="31"/>
        <v>2.870287422817408</v>
      </c>
      <c r="I369" s="16">
        <v>90000</v>
      </c>
      <c r="J369" s="178">
        <f t="shared" si="32"/>
        <v>0.91693580430552302</v>
      </c>
      <c r="K369" s="15">
        <v>0</v>
      </c>
      <c r="L369" s="15">
        <v>9</v>
      </c>
      <c r="M369" s="16">
        <v>420271</v>
      </c>
      <c r="N369" s="178">
        <f t="shared" si="33"/>
        <v>4.2817947490142938</v>
      </c>
      <c r="O369" s="16">
        <v>112426</v>
      </c>
      <c r="P369" s="142" t="s">
        <v>1462</v>
      </c>
      <c r="Q369" s="16">
        <v>15675</v>
      </c>
      <c r="R369" s="16">
        <v>37877</v>
      </c>
      <c r="S369" s="15">
        <v>98153</v>
      </c>
      <c r="T369" s="16">
        <v>261879</v>
      </c>
    </row>
    <row r="370" spans="1:20" x14ac:dyDescent="0.3">
      <c r="A370" s="15" t="s">
        <v>359</v>
      </c>
      <c r="B370" s="15">
        <v>6</v>
      </c>
      <c r="C370" s="19">
        <v>408905</v>
      </c>
      <c r="D370" s="195">
        <f t="shared" si="29"/>
        <v>0.20000019564465649</v>
      </c>
      <c r="E370" s="19">
        <v>1635618</v>
      </c>
      <c r="F370" s="19">
        <v>2044523</v>
      </c>
      <c r="G370" s="176">
        <f t="shared" si="30"/>
        <v>2.8643722058850312</v>
      </c>
      <c r="H370" s="176">
        <f t="shared" si="31"/>
        <v>0.2871628350160273</v>
      </c>
      <c r="I370" s="16">
        <v>919938</v>
      </c>
      <c r="J370" s="178">
        <f t="shared" si="32"/>
        <v>1.2888311055133466</v>
      </c>
      <c r="K370" s="16">
        <v>9502</v>
      </c>
      <c r="L370" s="19">
        <v>413</v>
      </c>
      <c r="M370" s="16">
        <v>4253810</v>
      </c>
      <c r="N370" s="178">
        <f t="shared" si="33"/>
        <v>5.9595784117448449</v>
      </c>
      <c r="O370" s="16">
        <v>677647</v>
      </c>
      <c r="P370" s="142" t="s">
        <v>1462</v>
      </c>
      <c r="Q370" s="16">
        <v>51000</v>
      </c>
      <c r="R370" s="19">
        <v>319922</v>
      </c>
      <c r="S370" s="15">
        <v>713777</v>
      </c>
      <c r="T370" s="19">
        <v>7119734</v>
      </c>
    </row>
    <row r="371" spans="1:20" x14ac:dyDescent="0.3">
      <c r="A371" s="15" t="s">
        <v>376</v>
      </c>
      <c r="B371" s="15">
        <v>6</v>
      </c>
      <c r="C371" s="19">
        <v>530354</v>
      </c>
      <c r="D371" s="195">
        <f t="shared" si="29"/>
        <v>0.40550445107260796</v>
      </c>
      <c r="E371" s="19">
        <v>777533</v>
      </c>
      <c r="F371" s="19">
        <v>1307887</v>
      </c>
      <c r="G371" s="176">
        <f t="shared" si="30"/>
        <v>14.514015891335227</v>
      </c>
      <c r="H371" s="176">
        <f t="shared" si="31"/>
        <v>4.1258915755769019</v>
      </c>
      <c r="I371" s="19">
        <v>202692</v>
      </c>
      <c r="J371" s="178">
        <f t="shared" si="32"/>
        <v>2.2493341619318183</v>
      </c>
      <c r="K371" s="19">
        <v>4148</v>
      </c>
      <c r="L371" s="19">
        <v>4841</v>
      </c>
      <c r="M371" s="19">
        <v>686242</v>
      </c>
      <c r="N371" s="178">
        <f t="shared" si="33"/>
        <v>7.6154341264204541</v>
      </c>
      <c r="O371" s="19">
        <v>150022</v>
      </c>
      <c r="P371" s="142" t="s">
        <v>1462</v>
      </c>
      <c r="Q371" s="15">
        <v>72337</v>
      </c>
      <c r="R371" s="15">
        <v>80269</v>
      </c>
      <c r="S371" s="15">
        <v>90112</v>
      </c>
      <c r="T371" s="25">
        <v>316995</v>
      </c>
    </row>
    <row r="372" spans="1:20" x14ac:dyDescent="0.3">
      <c r="A372" s="15" t="s">
        <v>182</v>
      </c>
      <c r="B372" s="15">
        <v>6</v>
      </c>
      <c r="C372" s="16">
        <v>70594</v>
      </c>
      <c r="D372" s="195">
        <f t="shared" si="29"/>
        <v>0.2856784427987536</v>
      </c>
      <c r="E372" s="16">
        <v>176516</v>
      </c>
      <c r="F372" s="16">
        <v>247110</v>
      </c>
      <c r="G372" s="176">
        <f t="shared" si="30"/>
        <v>2.4123826073374075</v>
      </c>
      <c r="H372" s="176">
        <f t="shared" si="31"/>
        <v>0.68384086607113204</v>
      </c>
      <c r="I372" s="19">
        <v>85014</v>
      </c>
      <c r="J372" s="178">
        <f t="shared" si="32"/>
        <v>0.82993927797411016</v>
      </c>
      <c r="K372" s="19">
        <v>100</v>
      </c>
      <c r="L372" s="19">
        <v>50</v>
      </c>
      <c r="M372" s="16">
        <v>251494</v>
      </c>
      <c r="N372" s="178">
        <f t="shared" si="33"/>
        <v>2.4551808969678035</v>
      </c>
      <c r="O372" s="16">
        <v>114036</v>
      </c>
      <c r="P372" s="142" t="s">
        <v>1462</v>
      </c>
      <c r="Q372" s="16">
        <v>8100</v>
      </c>
      <c r="R372" s="16">
        <v>46259</v>
      </c>
      <c r="S372" s="15">
        <v>102434</v>
      </c>
      <c r="T372" s="25">
        <v>361356</v>
      </c>
    </row>
    <row r="373" spans="1:20" x14ac:dyDescent="0.3">
      <c r="A373" s="15" t="s">
        <v>353</v>
      </c>
      <c r="B373" s="15">
        <v>6</v>
      </c>
      <c r="C373" s="19">
        <v>335154</v>
      </c>
      <c r="D373" s="195">
        <f t="shared" si="29"/>
        <v>0.16630798690591442</v>
      </c>
      <c r="E373" s="19">
        <v>1680107</v>
      </c>
      <c r="F373" s="19">
        <v>2015261</v>
      </c>
      <c r="G373" s="176">
        <f t="shared" si="30"/>
        <v>6.0597142831369322</v>
      </c>
      <c r="H373" s="176">
        <f t="shared" si="31"/>
        <v>2.5578111018740044</v>
      </c>
      <c r="I373" s="19">
        <v>335134</v>
      </c>
      <c r="J373" s="178">
        <f t="shared" si="32"/>
        <v>1.0077187453956646</v>
      </c>
      <c r="K373" s="19">
        <v>27463</v>
      </c>
      <c r="L373" s="19">
        <v>33807</v>
      </c>
      <c r="M373" s="19">
        <v>1445717</v>
      </c>
      <c r="N373" s="178">
        <f t="shared" si="33"/>
        <v>4.3471450865539873</v>
      </c>
      <c r="O373" s="19">
        <v>262395</v>
      </c>
      <c r="P373" s="142" t="s">
        <v>1462</v>
      </c>
      <c r="Q373" s="15">
        <v>30720</v>
      </c>
      <c r="R373" s="19">
        <v>177549</v>
      </c>
      <c r="S373" s="15">
        <v>332567</v>
      </c>
      <c r="T373" s="25">
        <v>787885</v>
      </c>
    </row>
    <row r="374" spans="1:20" x14ac:dyDescent="0.3">
      <c r="A374" s="15" t="s">
        <v>341</v>
      </c>
      <c r="B374" s="15">
        <v>6</v>
      </c>
      <c r="C374" s="25">
        <v>345381</v>
      </c>
      <c r="D374" s="195">
        <f t="shared" si="29"/>
        <v>0.42402541837061664</v>
      </c>
      <c r="E374" s="25">
        <v>469148</v>
      </c>
      <c r="F374" s="15">
        <v>814529</v>
      </c>
      <c r="G374" s="176">
        <f t="shared" si="30"/>
        <v>10.618704942182591</v>
      </c>
      <c r="H374" s="176">
        <f t="shared" si="31"/>
        <v>3.253171179806694</v>
      </c>
      <c r="I374" s="25">
        <v>80417</v>
      </c>
      <c r="J374" s="178">
        <f t="shared" si="32"/>
        <v>1.048365859699897</v>
      </c>
      <c r="K374" s="25">
        <v>25930</v>
      </c>
      <c r="L374" s="25">
        <v>21237</v>
      </c>
      <c r="M374" s="16">
        <v>412204</v>
      </c>
      <c r="N374" s="178">
        <f t="shared" si="33"/>
        <v>5.3737468549154572</v>
      </c>
      <c r="O374" s="25">
        <v>47062</v>
      </c>
      <c r="P374" s="142" t="s">
        <v>1462</v>
      </c>
      <c r="Q374" s="25">
        <v>26520</v>
      </c>
      <c r="R374" s="25">
        <v>22242</v>
      </c>
      <c r="S374" s="15">
        <v>76707</v>
      </c>
      <c r="T374" s="25">
        <v>250380</v>
      </c>
    </row>
    <row r="375" spans="1:20" x14ac:dyDescent="0.3">
      <c r="A375" s="15" t="s">
        <v>94</v>
      </c>
      <c r="B375" s="15">
        <v>6</v>
      </c>
      <c r="C375" s="16">
        <v>515605</v>
      </c>
      <c r="D375" s="195">
        <f t="shared" si="29"/>
        <v>0.29619125635345911</v>
      </c>
      <c r="E375" s="16">
        <v>1225179</v>
      </c>
      <c r="F375" s="16">
        <v>1740784</v>
      </c>
      <c r="G375" s="176">
        <f t="shared" si="30"/>
        <v>9.2575196766645398</v>
      </c>
      <c r="H375" s="176">
        <f t="shared" si="31"/>
        <v>1.9923956809665406</v>
      </c>
      <c r="I375" s="16">
        <v>269672</v>
      </c>
      <c r="J375" s="178">
        <f t="shared" si="32"/>
        <v>1.4341203999149117</v>
      </c>
      <c r="K375" s="16">
        <v>15829</v>
      </c>
      <c r="L375" s="16">
        <v>13833</v>
      </c>
      <c r="M375" s="16">
        <v>977359</v>
      </c>
      <c r="N375" s="178">
        <f t="shared" si="33"/>
        <v>5.1976122101680495</v>
      </c>
      <c r="O375" s="16">
        <v>235179</v>
      </c>
      <c r="P375" s="142" t="s">
        <v>1462</v>
      </c>
      <c r="Q375" s="16">
        <v>91369</v>
      </c>
      <c r="R375" s="16">
        <v>66631</v>
      </c>
      <c r="S375" s="15">
        <v>188040</v>
      </c>
      <c r="T375" s="16">
        <v>873714</v>
      </c>
    </row>
    <row r="376" spans="1:20" x14ac:dyDescent="0.3">
      <c r="A376" s="15" t="s">
        <v>387</v>
      </c>
      <c r="B376" s="15">
        <v>6</v>
      </c>
      <c r="C376" s="16">
        <v>256083</v>
      </c>
      <c r="D376" s="195">
        <f t="shared" si="29"/>
        <v>0.38597641483839462</v>
      </c>
      <c r="E376" s="16">
        <v>407385</v>
      </c>
      <c r="F376" s="16">
        <v>663468</v>
      </c>
      <c r="G376" s="176">
        <f t="shared" si="30"/>
        <v>12.995416617698908</v>
      </c>
      <c r="H376" s="176">
        <f t="shared" si="31"/>
        <v>2.7370904995482657</v>
      </c>
      <c r="I376" s="16">
        <v>103204</v>
      </c>
      <c r="J376" s="178">
        <f t="shared" si="32"/>
        <v>2.0214674658205039</v>
      </c>
      <c r="K376" s="16">
        <v>15380</v>
      </c>
      <c r="L376" s="16">
        <v>18103</v>
      </c>
      <c r="M376" s="16">
        <v>597749</v>
      </c>
      <c r="N376" s="178">
        <f t="shared" si="33"/>
        <v>11.708171739726565</v>
      </c>
      <c r="O376" s="25">
        <v>86806</v>
      </c>
      <c r="P376" s="142" t="s">
        <v>1462</v>
      </c>
      <c r="Q376" s="25">
        <v>10928</v>
      </c>
      <c r="R376" s="16">
        <v>22315</v>
      </c>
      <c r="S376" s="15">
        <v>51054</v>
      </c>
      <c r="T376" s="25">
        <v>242399</v>
      </c>
    </row>
    <row r="377" spans="1:20" x14ac:dyDescent="0.3">
      <c r="A377" s="15" t="s">
        <v>363</v>
      </c>
      <c r="B377" s="15">
        <v>6</v>
      </c>
      <c r="C377" s="19">
        <v>444847</v>
      </c>
      <c r="D377" s="195">
        <f t="shared" si="29"/>
        <v>0.31999997122606461</v>
      </c>
      <c r="E377" s="19">
        <v>945300</v>
      </c>
      <c r="F377" s="19">
        <v>1390147</v>
      </c>
      <c r="G377" s="176">
        <f t="shared" si="30"/>
        <v>13.572605762377592</v>
      </c>
      <c r="H377" s="176">
        <f t="shared" si="31"/>
        <v>4.2280438696805271</v>
      </c>
      <c r="I377" s="16">
        <v>84588</v>
      </c>
      <c r="J377" s="178">
        <f t="shared" si="32"/>
        <v>0.82586918953750621</v>
      </c>
      <c r="K377" s="25">
        <v>34075</v>
      </c>
      <c r="L377" s="25">
        <v>38156</v>
      </c>
      <c r="M377" s="16">
        <v>552477</v>
      </c>
      <c r="N377" s="178">
        <f t="shared" si="33"/>
        <v>5.3940716440643213</v>
      </c>
      <c r="O377" s="16">
        <v>159989</v>
      </c>
      <c r="P377" s="142" t="s">
        <v>1462</v>
      </c>
      <c r="Q377" s="15">
        <v>0</v>
      </c>
      <c r="R377" s="16">
        <v>57583</v>
      </c>
      <c r="S377" s="15">
        <v>102423</v>
      </c>
      <c r="T377" s="16">
        <v>328792</v>
      </c>
    </row>
    <row r="378" spans="1:20" x14ac:dyDescent="0.3">
      <c r="A378" s="15" t="s">
        <v>194</v>
      </c>
      <c r="B378" s="15">
        <v>6</v>
      </c>
      <c r="C378" s="16">
        <v>248376</v>
      </c>
      <c r="D378" s="195">
        <f t="shared" si="29"/>
        <v>0.47947368624256298</v>
      </c>
      <c r="E378" s="16">
        <v>269642</v>
      </c>
      <c r="F378" s="25">
        <v>518018</v>
      </c>
      <c r="G378" s="176">
        <f t="shared" si="30"/>
        <v>9.8615621846979771</v>
      </c>
      <c r="H378" s="176">
        <f t="shared" si="31"/>
        <v>2.8732486549448111</v>
      </c>
      <c r="I378" s="25">
        <v>82992</v>
      </c>
      <c r="J378" s="178">
        <f t="shared" si="32"/>
        <v>1.5799272782653391</v>
      </c>
      <c r="K378" s="25">
        <v>9035</v>
      </c>
      <c r="L378" s="25">
        <v>8410</v>
      </c>
      <c r="M378" s="16">
        <v>215583</v>
      </c>
      <c r="N378" s="178">
        <f t="shared" si="33"/>
        <v>4.1040758438196043</v>
      </c>
      <c r="O378" s="16">
        <v>47245</v>
      </c>
      <c r="P378" s="142" t="s">
        <v>1462</v>
      </c>
      <c r="Q378" s="19">
        <v>10920</v>
      </c>
      <c r="R378" s="25">
        <v>13974</v>
      </c>
      <c r="S378" s="15">
        <v>52529</v>
      </c>
      <c r="T378" s="25">
        <v>180290</v>
      </c>
    </row>
    <row r="379" spans="1:20" x14ac:dyDescent="0.3">
      <c r="A379" s="15" t="s">
        <v>230</v>
      </c>
      <c r="B379" s="15">
        <v>6</v>
      </c>
      <c r="C379" s="16">
        <v>238093</v>
      </c>
      <c r="D379" s="195">
        <f t="shared" si="29"/>
        <v>0.27664034187756126</v>
      </c>
      <c r="E379" s="16">
        <v>622566</v>
      </c>
      <c r="F379" s="16">
        <v>860659</v>
      </c>
      <c r="G379" s="176">
        <f t="shared" si="30"/>
        <v>5.3707940192701313</v>
      </c>
      <c r="H379" s="176">
        <f t="shared" si="31"/>
        <v>1.763696089641916</v>
      </c>
      <c r="I379" s="16">
        <v>129905</v>
      </c>
      <c r="J379" s="178">
        <f t="shared" si="32"/>
        <v>0.81064974289850733</v>
      </c>
      <c r="K379" s="16">
        <v>19069</v>
      </c>
      <c r="L379" s="16">
        <v>18532</v>
      </c>
      <c r="M379" s="16">
        <v>629945</v>
      </c>
      <c r="N379" s="178">
        <f t="shared" si="33"/>
        <v>3.9310631021916032</v>
      </c>
      <c r="O379" s="16">
        <v>180760</v>
      </c>
      <c r="P379" s="142" t="s">
        <v>1462</v>
      </c>
      <c r="Q379" s="25">
        <v>7424</v>
      </c>
      <c r="R379" s="16">
        <v>89929</v>
      </c>
      <c r="S379" s="15">
        <v>160248</v>
      </c>
      <c r="T379" s="25">
        <v>487986</v>
      </c>
    </row>
    <row r="380" spans="1:20" x14ac:dyDescent="0.3">
      <c r="A380" s="15" t="s">
        <v>60</v>
      </c>
      <c r="B380" s="15">
        <v>6</v>
      </c>
      <c r="C380" s="16">
        <v>340851</v>
      </c>
      <c r="D380" s="195">
        <f t="shared" si="29"/>
        <v>0.20257158479038642</v>
      </c>
      <c r="E380" s="16">
        <v>1341769</v>
      </c>
      <c r="F380" s="16">
        <v>1682620</v>
      </c>
      <c r="G380" s="176">
        <f t="shared" si="30"/>
        <v>13.571814581501705</v>
      </c>
      <c r="H380" s="176">
        <f t="shared" si="31"/>
        <v>4.2184565937358194</v>
      </c>
      <c r="I380" s="19">
        <v>284050</v>
      </c>
      <c r="J380" s="178">
        <f t="shared" si="32"/>
        <v>2.2911138176626689</v>
      </c>
      <c r="K380" s="16">
        <v>16458</v>
      </c>
      <c r="L380" s="16">
        <v>14041</v>
      </c>
      <c r="M380" s="16">
        <v>783341</v>
      </c>
      <c r="N380" s="178">
        <f t="shared" si="33"/>
        <v>6.3183361698352138</v>
      </c>
      <c r="O380" s="16">
        <v>184811</v>
      </c>
      <c r="P380" s="142" t="s">
        <v>1462</v>
      </c>
      <c r="Q380" s="25">
        <v>28430</v>
      </c>
      <c r="R380" s="16">
        <v>79517</v>
      </c>
      <c r="S380" s="15">
        <v>123979</v>
      </c>
      <c r="T380" s="16">
        <v>398871</v>
      </c>
    </row>
    <row r="381" spans="1:20" x14ac:dyDescent="0.3">
      <c r="A381" s="15" t="s">
        <v>358</v>
      </c>
      <c r="B381" s="15">
        <v>6</v>
      </c>
      <c r="C381" s="19">
        <v>2215595</v>
      </c>
      <c r="D381" s="195">
        <f t="shared" si="29"/>
        <v>0.321905862518165</v>
      </c>
      <c r="E381" s="19">
        <v>4667147</v>
      </c>
      <c r="F381" s="15">
        <v>6882742</v>
      </c>
      <c r="G381" s="176">
        <f t="shared" si="30"/>
        <v>17.395597229944901</v>
      </c>
      <c r="H381" s="176">
        <f t="shared" si="31"/>
        <v>6.66504819582787</v>
      </c>
      <c r="I381" s="19">
        <v>816512</v>
      </c>
      <c r="J381" s="178">
        <f t="shared" si="32"/>
        <v>2.0636708284891068</v>
      </c>
      <c r="K381" s="15">
        <v>76329</v>
      </c>
      <c r="L381" s="15">
        <v>149074</v>
      </c>
      <c r="M381" s="19">
        <v>3322013</v>
      </c>
      <c r="N381" s="178">
        <f t="shared" si="33"/>
        <v>8.3961305160996815</v>
      </c>
      <c r="O381" s="19">
        <v>405920</v>
      </c>
      <c r="P381" s="142" t="s">
        <v>1462</v>
      </c>
      <c r="Q381" s="19">
        <v>290403</v>
      </c>
      <c r="R381" s="19">
        <v>225544</v>
      </c>
      <c r="S381" s="15">
        <v>395660</v>
      </c>
      <c r="T381" s="25">
        <v>1032662</v>
      </c>
    </row>
    <row r="382" spans="1:20" x14ac:dyDescent="0.3">
      <c r="A382" s="15" t="s">
        <v>386</v>
      </c>
      <c r="B382" s="15">
        <v>6</v>
      </c>
      <c r="C382" s="16">
        <v>86483</v>
      </c>
      <c r="D382" s="195">
        <f t="shared" si="29"/>
        <v>0.47044328276207209</v>
      </c>
      <c r="E382" s="16">
        <v>97350</v>
      </c>
      <c r="F382" s="16">
        <v>183833</v>
      </c>
      <c r="G382" s="176">
        <f t="shared" si="30"/>
        <v>2.9730083772681697</v>
      </c>
      <c r="H382" s="176">
        <f t="shared" si="31"/>
        <v>1.8434178332196864</v>
      </c>
      <c r="I382" s="16">
        <v>15339</v>
      </c>
      <c r="J382" s="178">
        <f t="shared" si="32"/>
        <v>0.24806740628133389</v>
      </c>
      <c r="K382" s="25">
        <v>19970</v>
      </c>
      <c r="L382" s="25">
        <v>32973</v>
      </c>
      <c r="M382" s="16">
        <v>40000</v>
      </c>
      <c r="N382" s="178">
        <f t="shared" si="33"/>
        <v>0.64689329495099779</v>
      </c>
      <c r="O382" s="16">
        <v>33359</v>
      </c>
      <c r="P382" s="142" t="s">
        <v>1462</v>
      </c>
      <c r="Q382" s="16">
        <v>13178</v>
      </c>
      <c r="R382" s="16">
        <v>35956</v>
      </c>
      <c r="S382" s="15">
        <v>61834</v>
      </c>
      <c r="T382" s="16">
        <v>99724</v>
      </c>
    </row>
    <row r="383" spans="1:20" x14ac:dyDescent="0.3">
      <c r="A383" s="15" t="s">
        <v>379</v>
      </c>
      <c r="B383" s="15">
        <v>6</v>
      </c>
      <c r="C383" s="25">
        <v>306822</v>
      </c>
      <c r="D383" s="195">
        <f t="shared" si="29"/>
        <v>0.39749961133855005</v>
      </c>
      <c r="E383" s="25">
        <v>465058</v>
      </c>
      <c r="F383" s="25">
        <v>771880</v>
      </c>
      <c r="G383" s="176">
        <f t="shared" si="30"/>
        <v>7.9622867281467267</v>
      </c>
      <c r="H383" s="176">
        <f t="shared" si="31"/>
        <v>2.4866867479583123</v>
      </c>
      <c r="I383" s="25">
        <v>117890</v>
      </c>
      <c r="J383" s="178">
        <f t="shared" si="32"/>
        <v>1.2160879701264673</v>
      </c>
      <c r="K383" s="25">
        <v>49626</v>
      </c>
      <c r="L383" s="25">
        <v>58438</v>
      </c>
      <c r="M383" s="25">
        <v>1052609</v>
      </c>
      <c r="N383" s="178">
        <f t="shared" si="33"/>
        <v>10.858131666357203</v>
      </c>
      <c r="O383" s="25">
        <v>66507</v>
      </c>
      <c r="P383" s="142" t="s">
        <v>1462</v>
      </c>
      <c r="Q383" s="25">
        <v>60375</v>
      </c>
      <c r="R383" s="25">
        <v>47262</v>
      </c>
      <c r="S383" s="15">
        <v>96942</v>
      </c>
      <c r="T383" s="19">
        <v>310405</v>
      </c>
    </row>
    <row r="384" spans="1:20" x14ac:dyDescent="0.3">
      <c r="A384" s="15" t="s">
        <v>347</v>
      </c>
      <c r="B384" s="15">
        <v>6</v>
      </c>
      <c r="C384" s="25">
        <v>424870</v>
      </c>
      <c r="D384" s="195">
        <f t="shared" si="29"/>
        <v>0.29498346892838945</v>
      </c>
      <c r="E384" s="25">
        <v>1015448</v>
      </c>
      <c r="F384" s="25">
        <v>1440318</v>
      </c>
      <c r="G384" s="176">
        <f t="shared" si="30"/>
        <v>9.6050015004501343</v>
      </c>
      <c r="H384" s="176">
        <f t="shared" si="31"/>
        <v>2.5778518348820891</v>
      </c>
      <c r="I384" s="25">
        <v>64494</v>
      </c>
      <c r="J384" s="178">
        <f t="shared" si="32"/>
        <v>0.43008902670801241</v>
      </c>
      <c r="K384" s="25">
        <v>35120</v>
      </c>
      <c r="L384" s="25">
        <v>45685</v>
      </c>
      <c r="M384" s="25">
        <v>708448</v>
      </c>
      <c r="N384" s="178">
        <f t="shared" si="33"/>
        <v>4.7244039878630257</v>
      </c>
      <c r="O384" s="25">
        <v>192147</v>
      </c>
      <c r="P384" s="142" t="s">
        <v>1462</v>
      </c>
      <c r="Q384" s="15">
        <v>0</v>
      </c>
      <c r="R384" s="25">
        <v>53926</v>
      </c>
      <c r="S384" s="15">
        <v>149955</v>
      </c>
      <c r="T384" s="15">
        <v>558728</v>
      </c>
    </row>
    <row r="385" spans="1:20" x14ac:dyDescent="0.3">
      <c r="A385" s="15" t="s">
        <v>117</v>
      </c>
      <c r="B385" s="15">
        <v>6</v>
      </c>
      <c r="C385" s="16">
        <v>153934</v>
      </c>
      <c r="D385" s="195">
        <f t="shared" si="29"/>
        <v>0.30225868335431072</v>
      </c>
      <c r="E385" s="16">
        <v>355345</v>
      </c>
      <c r="F385" s="19">
        <v>509279</v>
      </c>
      <c r="G385" s="176">
        <f t="shared" si="30"/>
        <v>4.2635328589367933</v>
      </c>
      <c r="H385" s="176">
        <f t="shared" si="31"/>
        <v>1.848247304452598</v>
      </c>
      <c r="I385" s="16">
        <v>71512</v>
      </c>
      <c r="J385" s="178">
        <f t="shared" si="32"/>
        <v>0.59867727082461286</v>
      </c>
      <c r="K385" s="16">
        <v>71106</v>
      </c>
      <c r="L385" s="16">
        <v>57096</v>
      </c>
      <c r="M385" s="16">
        <v>434966</v>
      </c>
      <c r="N385" s="178">
        <f t="shared" si="33"/>
        <v>3.6414064462118043</v>
      </c>
      <c r="O385" s="16">
        <v>61925</v>
      </c>
      <c r="P385" s="142" t="s">
        <v>1462</v>
      </c>
      <c r="Q385" s="16">
        <v>3375</v>
      </c>
      <c r="R385" s="16">
        <v>31007</v>
      </c>
      <c r="S385" s="15">
        <v>119450</v>
      </c>
      <c r="T385" s="16">
        <v>275547</v>
      </c>
    </row>
    <row r="386" spans="1:20" x14ac:dyDescent="0.3">
      <c r="A386" s="15" t="s">
        <v>329</v>
      </c>
      <c r="B386" s="15">
        <v>6</v>
      </c>
      <c r="C386" s="19">
        <v>392790</v>
      </c>
      <c r="D386" s="195">
        <f t="shared" si="29"/>
        <v>0.48899971615383464</v>
      </c>
      <c r="E386" s="19">
        <v>410462</v>
      </c>
      <c r="F386" s="19">
        <v>803252</v>
      </c>
      <c r="G386" s="176">
        <f t="shared" si="30"/>
        <v>14.505941416549284</v>
      </c>
      <c r="H386" s="176">
        <f t="shared" si="31"/>
        <v>4.328356117879717</v>
      </c>
      <c r="I386" s="15">
        <v>113335</v>
      </c>
      <c r="J386" s="178">
        <f t="shared" si="32"/>
        <v>2.0467186766352441</v>
      </c>
      <c r="K386" s="15">
        <v>58987</v>
      </c>
      <c r="L386" s="15">
        <v>50287</v>
      </c>
      <c r="M386" s="19">
        <v>378571</v>
      </c>
      <c r="N386" s="178">
        <f t="shared" si="33"/>
        <v>6.8366200744031493</v>
      </c>
      <c r="O386" s="15">
        <v>94525</v>
      </c>
      <c r="P386" s="142" t="s">
        <v>1462</v>
      </c>
      <c r="Q386" s="15">
        <v>267576</v>
      </c>
      <c r="R386" s="15">
        <v>30610</v>
      </c>
      <c r="S386" s="15">
        <v>55374</v>
      </c>
      <c r="T386" s="15">
        <v>185579</v>
      </c>
    </row>
    <row r="387" spans="1:20" x14ac:dyDescent="0.3">
      <c r="A387" s="15" t="s">
        <v>283</v>
      </c>
      <c r="B387" s="15">
        <v>6</v>
      </c>
      <c r="C387" s="16">
        <v>10701</v>
      </c>
      <c r="D387" s="195">
        <f t="shared" si="29"/>
        <v>0.27797693266832918</v>
      </c>
      <c r="E387" s="16">
        <v>27795</v>
      </c>
      <c r="F387" s="16">
        <v>38496</v>
      </c>
      <c r="G387" s="176">
        <f t="shared" si="30"/>
        <v>0.64682853062253209</v>
      </c>
      <c r="H387" s="176">
        <f t="shared" si="31"/>
        <v>0.37190250311561091</v>
      </c>
      <c r="I387" s="16">
        <v>5760</v>
      </c>
      <c r="J387" s="178">
        <f t="shared" si="32"/>
        <v>9.6782323783920016E-2</v>
      </c>
      <c r="K387" s="25">
        <v>7900</v>
      </c>
      <c r="L387" s="25">
        <v>4198</v>
      </c>
      <c r="M387" s="16">
        <v>88145</v>
      </c>
      <c r="N387" s="178">
        <f t="shared" si="33"/>
        <v>1.481055196169033</v>
      </c>
      <c r="O387" s="25">
        <v>59721</v>
      </c>
      <c r="P387" s="142" t="s">
        <v>1462</v>
      </c>
      <c r="Q387" s="15">
        <v>36</v>
      </c>
      <c r="R387" s="25">
        <v>16100</v>
      </c>
      <c r="S387" s="15">
        <v>59515</v>
      </c>
      <c r="T387" s="16">
        <v>103511</v>
      </c>
    </row>
    <row r="388" spans="1:20" x14ac:dyDescent="0.3">
      <c r="A388" s="15" t="s">
        <v>345</v>
      </c>
      <c r="B388" s="15">
        <v>6</v>
      </c>
      <c r="C388" s="16">
        <v>355480</v>
      </c>
      <c r="D388" s="195">
        <f t="shared" ref="D388:D405" si="35">C388/F388</f>
        <v>0.43397104011192322</v>
      </c>
      <c r="E388" s="16">
        <v>463653</v>
      </c>
      <c r="F388" s="16">
        <v>819133</v>
      </c>
      <c r="G388" s="176">
        <f t="shared" si="30"/>
        <v>15.701226758673567</v>
      </c>
      <c r="H388" s="176">
        <f t="shared" si="31"/>
        <v>4.1893814633347999</v>
      </c>
      <c r="I388" s="16">
        <v>97337</v>
      </c>
      <c r="J388" s="178">
        <f t="shared" si="32"/>
        <v>1.8657657657657658</v>
      </c>
      <c r="K388" s="16">
        <v>9961</v>
      </c>
      <c r="L388" s="16">
        <v>8825</v>
      </c>
      <c r="M388" s="16">
        <v>780898</v>
      </c>
      <c r="N388" s="178">
        <f t="shared" si="33"/>
        <v>14.968334291738547</v>
      </c>
      <c r="O388" s="16">
        <v>73829</v>
      </c>
      <c r="P388" s="142" t="s">
        <v>1462</v>
      </c>
      <c r="Q388" s="19">
        <v>29650</v>
      </c>
      <c r="R388" s="16">
        <v>47119</v>
      </c>
      <c r="S388" s="15">
        <v>52170</v>
      </c>
      <c r="T388" s="19">
        <v>195526</v>
      </c>
    </row>
    <row r="389" spans="1:20" x14ac:dyDescent="0.3">
      <c r="A389" s="15" t="s">
        <v>63</v>
      </c>
      <c r="B389" s="15">
        <v>6</v>
      </c>
      <c r="C389" s="16">
        <v>147771</v>
      </c>
      <c r="D389" s="195">
        <f t="shared" si="35"/>
        <v>0.30333279962558346</v>
      </c>
      <c r="E389" s="16">
        <v>339387</v>
      </c>
      <c r="F389" s="16">
        <v>487158</v>
      </c>
      <c r="G389" s="176">
        <f t="shared" si="30"/>
        <v>3.9027903511372104</v>
      </c>
      <c r="H389" s="176">
        <f t="shared" si="31"/>
        <v>1.1714048692515779</v>
      </c>
      <c r="I389" s="16">
        <v>184330</v>
      </c>
      <c r="J389" s="178">
        <f t="shared" si="32"/>
        <v>1.4767310511684546</v>
      </c>
      <c r="K389" s="16">
        <v>38325</v>
      </c>
      <c r="L389" s="16">
        <v>31535</v>
      </c>
      <c r="M389" s="16">
        <v>646781</v>
      </c>
      <c r="N389" s="178">
        <f t="shared" si="33"/>
        <v>5.1815851245363431</v>
      </c>
      <c r="O389" s="16">
        <v>139485</v>
      </c>
      <c r="P389" s="142" t="s">
        <v>1462</v>
      </c>
      <c r="Q389" s="16">
        <v>40026</v>
      </c>
      <c r="R389" s="16">
        <v>67939</v>
      </c>
      <c r="S389" s="15">
        <v>124823</v>
      </c>
      <c r="T389" s="16">
        <v>415875</v>
      </c>
    </row>
    <row r="390" spans="1:20" x14ac:dyDescent="0.3">
      <c r="A390" s="15" t="s">
        <v>369</v>
      </c>
      <c r="B390" s="15">
        <v>6</v>
      </c>
      <c r="C390" s="16">
        <v>666170</v>
      </c>
      <c r="D390" s="195">
        <f t="shared" si="35"/>
        <v>0.35790364963189925</v>
      </c>
      <c r="E390" s="19">
        <v>1195141</v>
      </c>
      <c r="F390" s="19">
        <v>1861311</v>
      </c>
      <c r="G390" s="176">
        <f t="shared" si="30"/>
        <v>18.523272130168682</v>
      </c>
      <c r="H390" s="176">
        <f t="shared" si="31"/>
        <v>6.5013971651519071</v>
      </c>
      <c r="I390" s="16">
        <v>230000</v>
      </c>
      <c r="J390" s="178">
        <f t="shared" si="32"/>
        <v>2.2888988406229784</v>
      </c>
      <c r="K390" s="16">
        <v>18710</v>
      </c>
      <c r="L390" s="16">
        <v>20512</v>
      </c>
      <c r="M390" s="16">
        <v>831000</v>
      </c>
      <c r="N390" s="178">
        <f t="shared" si="33"/>
        <v>8.2698910285117186</v>
      </c>
      <c r="O390" s="16">
        <v>110497</v>
      </c>
      <c r="P390" s="142" t="s">
        <v>1462</v>
      </c>
      <c r="Q390" s="16">
        <v>37181</v>
      </c>
      <c r="R390" s="16">
        <v>64290</v>
      </c>
      <c r="S390" s="15">
        <v>100485</v>
      </c>
      <c r="T390" s="19">
        <v>286294</v>
      </c>
    </row>
    <row r="391" spans="1:20" x14ac:dyDescent="0.3">
      <c r="A391" s="15" t="s">
        <v>202</v>
      </c>
      <c r="B391" s="15">
        <v>6</v>
      </c>
      <c r="C391" s="16">
        <v>222197</v>
      </c>
      <c r="D391" s="195">
        <f t="shared" si="35"/>
        <v>0.49257033409665768</v>
      </c>
      <c r="E391" s="16">
        <v>228900</v>
      </c>
      <c r="F391" s="25">
        <v>451097</v>
      </c>
      <c r="G391" s="176">
        <f t="shared" si="30"/>
        <v>7.8813508980362013</v>
      </c>
      <c r="H391" s="176">
        <f t="shared" si="31"/>
        <v>2.5082403834391647</v>
      </c>
      <c r="I391" s="16">
        <v>43790</v>
      </c>
      <c r="J391" s="178">
        <f t="shared" si="32"/>
        <v>0.76507792298553357</v>
      </c>
      <c r="K391" s="16">
        <v>18042</v>
      </c>
      <c r="L391" s="16">
        <v>38210</v>
      </c>
      <c r="M391" s="16">
        <v>572957</v>
      </c>
      <c r="N391" s="178">
        <f t="shared" si="33"/>
        <v>10.010430498287791</v>
      </c>
      <c r="O391" s="16">
        <v>74560</v>
      </c>
      <c r="P391" s="142" t="s">
        <v>1462</v>
      </c>
      <c r="Q391" s="25">
        <v>3552</v>
      </c>
      <c r="R391" s="16">
        <v>32262</v>
      </c>
      <c r="S391" s="15">
        <v>57236</v>
      </c>
      <c r="T391" s="25">
        <v>179846</v>
      </c>
    </row>
    <row r="392" spans="1:20" x14ac:dyDescent="0.3">
      <c r="A392" s="15" t="s">
        <v>289</v>
      </c>
      <c r="B392" s="15">
        <v>6</v>
      </c>
      <c r="C392" s="16">
        <v>271734</v>
      </c>
      <c r="D392" s="195">
        <f t="shared" si="35"/>
        <v>0.29048634607058671</v>
      </c>
      <c r="E392" s="16">
        <v>663711</v>
      </c>
      <c r="F392" s="16">
        <v>935445</v>
      </c>
      <c r="G392" s="176">
        <f t="shared" si="30"/>
        <v>5.8351527022306504</v>
      </c>
      <c r="H392" s="176">
        <f t="shared" si="31"/>
        <v>1.8268340695780556</v>
      </c>
      <c r="I392" s="25">
        <v>74254</v>
      </c>
      <c r="J392" s="178">
        <f t="shared" si="32"/>
        <v>0.46318429063326511</v>
      </c>
      <c r="K392" s="16">
        <v>8358</v>
      </c>
      <c r="L392" s="16">
        <v>7358</v>
      </c>
      <c r="M392" s="16">
        <v>710892</v>
      </c>
      <c r="N392" s="178">
        <f t="shared" si="33"/>
        <v>4.4344278656619593</v>
      </c>
      <c r="O392" s="16">
        <v>181259</v>
      </c>
      <c r="P392" s="142" t="s">
        <v>1462</v>
      </c>
      <c r="Q392" s="16">
        <v>13332</v>
      </c>
      <c r="R392" s="16">
        <v>78553</v>
      </c>
      <c r="S392" s="15">
        <v>160312</v>
      </c>
      <c r="T392" s="16">
        <v>512058</v>
      </c>
    </row>
    <row r="393" spans="1:20" x14ac:dyDescent="0.3">
      <c r="A393" s="15" t="s">
        <v>307</v>
      </c>
      <c r="B393" s="15">
        <v>6</v>
      </c>
      <c r="C393" s="16">
        <v>105875</v>
      </c>
      <c r="D393" s="195">
        <f t="shared" si="35"/>
        <v>0.32999828572319106</v>
      </c>
      <c r="E393" s="16">
        <v>214960</v>
      </c>
      <c r="F393" s="16">
        <v>320835</v>
      </c>
      <c r="G393" s="176">
        <f t="shared" si="30"/>
        <v>5.3727706606380305</v>
      </c>
      <c r="H393" s="176">
        <f t="shared" si="31"/>
        <v>1.8868318444592123</v>
      </c>
      <c r="I393" s="16">
        <v>25973</v>
      </c>
      <c r="J393" s="178">
        <f t="shared" si="32"/>
        <v>0.43494934271121161</v>
      </c>
      <c r="K393" s="16">
        <v>29923</v>
      </c>
      <c r="L393" s="16">
        <v>28555</v>
      </c>
      <c r="M393" s="16">
        <v>243485</v>
      </c>
      <c r="N393" s="178">
        <f t="shared" si="33"/>
        <v>4.0774512266599681</v>
      </c>
      <c r="O393" s="16">
        <v>27296</v>
      </c>
      <c r="P393" s="142" t="s">
        <v>1462</v>
      </c>
      <c r="Q393" s="19">
        <v>0</v>
      </c>
      <c r="R393" s="16">
        <v>29311</v>
      </c>
      <c r="S393" s="15">
        <v>59715</v>
      </c>
      <c r="T393" s="25">
        <v>170039</v>
      </c>
    </row>
    <row r="394" spans="1:20" x14ac:dyDescent="0.3">
      <c r="A394" s="15" t="s">
        <v>201</v>
      </c>
      <c r="B394" s="15">
        <v>6</v>
      </c>
      <c r="C394" s="16">
        <v>88840</v>
      </c>
      <c r="D394" s="195">
        <f t="shared" si="35"/>
        <v>0.3914587611149789</v>
      </c>
      <c r="E394" s="16">
        <v>138106</v>
      </c>
      <c r="F394" s="15">
        <v>226946</v>
      </c>
      <c r="G394" s="176">
        <f t="shared" si="30"/>
        <v>3.0749823857785485</v>
      </c>
      <c r="H394" s="176">
        <f t="shared" si="31"/>
        <v>1.8972721268715984</v>
      </c>
      <c r="I394" s="16">
        <v>33124</v>
      </c>
      <c r="J394" s="178">
        <f t="shared" si="32"/>
        <v>0.44881036258197388</v>
      </c>
      <c r="K394" s="25">
        <v>21333</v>
      </c>
      <c r="L394" s="16">
        <v>28030</v>
      </c>
      <c r="M394" s="16">
        <v>182737</v>
      </c>
      <c r="N394" s="178">
        <f t="shared" si="33"/>
        <v>2.4759769118204975</v>
      </c>
      <c r="O394" s="16">
        <v>42994</v>
      </c>
      <c r="P394" s="142" t="s">
        <v>1462</v>
      </c>
      <c r="Q394" s="25">
        <v>6000</v>
      </c>
      <c r="R394" s="16">
        <v>25006</v>
      </c>
      <c r="S394" s="15">
        <v>73804</v>
      </c>
      <c r="T394" s="15">
        <v>119617</v>
      </c>
    </row>
    <row r="395" spans="1:20" x14ac:dyDescent="0.3">
      <c r="A395" s="15" t="s">
        <v>310</v>
      </c>
      <c r="B395" s="15">
        <v>6</v>
      </c>
      <c r="C395" s="16">
        <v>241736</v>
      </c>
      <c r="D395" s="195">
        <f t="shared" si="35"/>
        <v>0.37514510071696827</v>
      </c>
      <c r="E395" s="16">
        <v>402644</v>
      </c>
      <c r="F395" s="25">
        <v>644380</v>
      </c>
      <c r="G395" s="176">
        <f t="shared" si="30"/>
        <v>8.4994855831376785</v>
      </c>
      <c r="H395" s="176">
        <f t="shared" si="31"/>
        <v>2.0690009471977397</v>
      </c>
      <c r="I395" s="16">
        <v>251196</v>
      </c>
      <c r="J395" s="178">
        <f t="shared" si="32"/>
        <v>3.3133194396813255</v>
      </c>
      <c r="K395" s="25">
        <v>7316</v>
      </c>
      <c r="L395" s="16">
        <v>10178</v>
      </c>
      <c r="M395" s="16">
        <v>628037</v>
      </c>
      <c r="N395" s="178">
        <f t="shared" si="33"/>
        <v>8.2839185374732907</v>
      </c>
      <c r="O395" s="16">
        <v>206587</v>
      </c>
      <c r="P395" s="142" t="s">
        <v>1462</v>
      </c>
      <c r="Q395" s="19">
        <v>0</v>
      </c>
      <c r="R395" s="16">
        <v>58880</v>
      </c>
      <c r="S395" s="15">
        <v>75814</v>
      </c>
      <c r="T395" s="16">
        <v>311445</v>
      </c>
    </row>
    <row r="396" spans="1:20" x14ac:dyDescent="0.3">
      <c r="A396" s="15" t="s">
        <v>195</v>
      </c>
      <c r="B396" s="15">
        <v>6</v>
      </c>
      <c r="C396" s="16">
        <v>264913</v>
      </c>
      <c r="D396" s="195">
        <f t="shared" si="35"/>
        <v>0.44119444745147351</v>
      </c>
      <c r="E396" s="16">
        <v>335532</v>
      </c>
      <c r="F396" s="25">
        <v>600445</v>
      </c>
      <c r="G396" s="176">
        <f t="shared" si="30"/>
        <v>4.6295268275005972</v>
      </c>
      <c r="H396" s="176">
        <f t="shared" si="31"/>
        <v>2.3932695335387364</v>
      </c>
      <c r="I396" s="16">
        <v>93243</v>
      </c>
      <c r="J396" s="178">
        <f t="shared" si="32"/>
        <v>0.71891841880045337</v>
      </c>
      <c r="K396" s="25">
        <v>82094</v>
      </c>
      <c r="L396" s="16">
        <v>93068</v>
      </c>
      <c r="M396" s="16">
        <v>453690</v>
      </c>
      <c r="N396" s="178">
        <f t="shared" si="33"/>
        <v>3.4980223440427451</v>
      </c>
      <c r="O396" s="16">
        <v>70727</v>
      </c>
      <c r="P396" s="142" t="s">
        <v>1462</v>
      </c>
      <c r="Q396" s="25">
        <v>3419</v>
      </c>
      <c r="R396" s="16">
        <v>52733</v>
      </c>
      <c r="S396" s="15">
        <v>129699</v>
      </c>
      <c r="T396" s="19">
        <v>250889</v>
      </c>
    </row>
    <row r="397" spans="1:20" x14ac:dyDescent="0.3">
      <c r="A397" s="15" t="s">
        <v>383</v>
      </c>
      <c r="B397" s="15">
        <v>6</v>
      </c>
      <c r="C397" s="16">
        <v>283392</v>
      </c>
      <c r="D397" s="195">
        <f t="shared" si="35"/>
        <v>0.26738777227806848</v>
      </c>
      <c r="E397" s="16">
        <v>776462</v>
      </c>
      <c r="F397" s="16">
        <v>1059854</v>
      </c>
      <c r="G397" s="176">
        <f t="shared" si="30"/>
        <v>10.881904801018523</v>
      </c>
      <c r="H397" s="176">
        <f t="shared" si="31"/>
        <v>2.9612966678029182</v>
      </c>
      <c r="I397" s="25">
        <v>115071</v>
      </c>
      <c r="J397" s="178">
        <f t="shared" si="32"/>
        <v>1.1814756252823524</v>
      </c>
      <c r="K397" s="16">
        <v>8871</v>
      </c>
      <c r="L397" s="16">
        <v>20134</v>
      </c>
      <c r="M397" s="16">
        <v>639119</v>
      </c>
      <c r="N397" s="178">
        <f t="shared" si="33"/>
        <v>6.5620662039508808</v>
      </c>
      <c r="O397" s="16">
        <v>81902</v>
      </c>
      <c r="P397" s="142" t="s">
        <v>1462</v>
      </c>
      <c r="Q397" s="25">
        <v>39419</v>
      </c>
      <c r="R397" s="16">
        <v>61166</v>
      </c>
      <c r="S397" s="15">
        <v>97396</v>
      </c>
      <c r="T397" s="16">
        <v>357902</v>
      </c>
    </row>
    <row r="398" spans="1:20" x14ac:dyDescent="0.3">
      <c r="A398" s="15" t="s">
        <v>177</v>
      </c>
      <c r="B398" s="15">
        <v>6</v>
      </c>
      <c r="C398" s="16">
        <v>597368</v>
      </c>
      <c r="D398" s="195">
        <f t="shared" si="35"/>
        <v>0.48202983032028379</v>
      </c>
      <c r="E398" s="16">
        <v>641908</v>
      </c>
      <c r="F398" s="25">
        <v>1239276</v>
      </c>
      <c r="G398" s="176">
        <f t="shared" si="30"/>
        <v>15.303482341318844</v>
      </c>
      <c r="H398" s="176">
        <f t="shared" si="31"/>
        <v>4.1997966653111023</v>
      </c>
      <c r="I398" s="16">
        <v>67259</v>
      </c>
      <c r="J398" s="178">
        <f t="shared" si="32"/>
        <v>0.83056310200049399</v>
      </c>
      <c r="K398" s="16">
        <v>8124</v>
      </c>
      <c r="L398" s="16">
        <v>8318</v>
      </c>
      <c r="M398" s="16">
        <v>448782</v>
      </c>
      <c r="N398" s="178">
        <f t="shared" si="33"/>
        <v>5.5418868856507784</v>
      </c>
      <c r="O398" s="16">
        <v>56316</v>
      </c>
      <c r="P398" s="142" t="s">
        <v>1462</v>
      </c>
      <c r="Q398" s="19">
        <v>0</v>
      </c>
      <c r="R398" s="16">
        <v>50880</v>
      </c>
      <c r="S398" s="15">
        <v>80980</v>
      </c>
      <c r="T398" s="25">
        <v>295080</v>
      </c>
    </row>
    <row r="399" spans="1:20" x14ac:dyDescent="0.3">
      <c r="A399" s="15" t="s">
        <v>388</v>
      </c>
      <c r="B399" s="15">
        <v>6</v>
      </c>
      <c r="C399" s="16">
        <v>279921</v>
      </c>
      <c r="D399" s="195">
        <f t="shared" si="35"/>
        <v>0.32730302197641586</v>
      </c>
      <c r="E399" s="16">
        <v>575314</v>
      </c>
      <c r="F399" s="15">
        <v>855235</v>
      </c>
      <c r="G399" s="176">
        <f t="shared" si="30"/>
        <v>6.3796846094169597</v>
      </c>
      <c r="H399" s="176">
        <f t="shared" si="31"/>
        <v>2.9019643105571937</v>
      </c>
      <c r="I399" s="16">
        <v>47285</v>
      </c>
      <c r="J399" s="178">
        <f t="shared" si="32"/>
        <v>0.35272572656203377</v>
      </c>
      <c r="K399" s="16">
        <v>74359</v>
      </c>
      <c r="L399" s="16">
        <v>52593</v>
      </c>
      <c r="M399" s="25">
        <v>342297</v>
      </c>
      <c r="N399" s="178">
        <f t="shared" si="33"/>
        <v>2.5533881363012472</v>
      </c>
      <c r="O399" s="25">
        <v>129734</v>
      </c>
      <c r="P399" s="142" t="s">
        <v>1462</v>
      </c>
      <c r="Q399" s="15">
        <v>0</v>
      </c>
      <c r="R399" s="16">
        <v>53754</v>
      </c>
      <c r="S399" s="15">
        <v>134056</v>
      </c>
      <c r="T399" s="25">
        <v>294709</v>
      </c>
    </row>
    <row r="400" spans="1:20" x14ac:dyDescent="0.3">
      <c r="A400" s="15" t="s">
        <v>338</v>
      </c>
      <c r="B400" s="15">
        <v>6</v>
      </c>
      <c r="C400" s="16">
        <v>119544</v>
      </c>
      <c r="D400" s="195">
        <f t="shared" si="35"/>
        <v>0.32792299526263957</v>
      </c>
      <c r="E400" s="16">
        <v>245005</v>
      </c>
      <c r="F400" s="16">
        <v>364549</v>
      </c>
      <c r="G400" s="176">
        <f t="shared" si="30"/>
        <v>5.0633915302026473</v>
      </c>
      <c r="H400" s="176">
        <f t="shared" si="31"/>
        <v>2.5111522883200617</v>
      </c>
      <c r="I400" s="25">
        <v>40465</v>
      </c>
      <c r="J400" s="178">
        <f t="shared" si="32"/>
        <v>0.56203730711001842</v>
      </c>
      <c r="K400" s="25">
        <v>46510</v>
      </c>
      <c r="L400" s="25">
        <v>52732</v>
      </c>
      <c r="M400" s="25">
        <v>407886</v>
      </c>
      <c r="N400" s="178">
        <f t="shared" si="33"/>
        <v>5.6653193883078465</v>
      </c>
      <c r="O400" s="25">
        <v>96677</v>
      </c>
      <c r="P400" s="142" t="s">
        <v>1462</v>
      </c>
      <c r="Q400" s="25">
        <v>10231</v>
      </c>
      <c r="R400" s="25">
        <v>36661</v>
      </c>
      <c r="S400" s="15">
        <v>71997</v>
      </c>
      <c r="T400" s="16">
        <v>145172</v>
      </c>
    </row>
    <row r="401" spans="1:20" x14ac:dyDescent="0.3">
      <c r="A401" s="15" t="s">
        <v>91</v>
      </c>
      <c r="B401" s="15">
        <v>6</v>
      </c>
      <c r="C401" s="25">
        <v>214656</v>
      </c>
      <c r="D401" s="195">
        <f t="shared" si="35"/>
        <v>0.33492221253118598</v>
      </c>
      <c r="E401" s="25">
        <v>426257</v>
      </c>
      <c r="F401" s="25">
        <v>640913</v>
      </c>
      <c r="G401" s="176">
        <f t="shared" si="30"/>
        <v>2.331720432063507</v>
      </c>
      <c r="H401" s="176">
        <f t="shared" si="31"/>
        <v>1.1609480853530414</v>
      </c>
      <c r="I401" s="25">
        <v>130574</v>
      </c>
      <c r="J401" s="178">
        <f t="shared" si="32"/>
        <v>0.47504429414953414</v>
      </c>
      <c r="K401" s="25">
        <v>60270</v>
      </c>
      <c r="L401" s="25">
        <v>62734</v>
      </c>
      <c r="M401" s="25">
        <v>614576</v>
      </c>
      <c r="N401" s="178">
        <f t="shared" si="33"/>
        <v>2.2359031822663322</v>
      </c>
      <c r="O401" s="25">
        <v>118442</v>
      </c>
      <c r="P401" s="142" t="s">
        <v>1462</v>
      </c>
      <c r="Q401" s="25">
        <v>7250</v>
      </c>
      <c r="R401" s="25">
        <v>84353</v>
      </c>
      <c r="S401" s="15">
        <v>274867</v>
      </c>
      <c r="T401" s="25">
        <v>552060</v>
      </c>
    </row>
    <row r="402" spans="1:20" x14ac:dyDescent="0.3">
      <c r="A402" s="15" t="s">
        <v>378</v>
      </c>
      <c r="B402" s="15">
        <v>6</v>
      </c>
      <c r="C402" s="25">
        <v>1128433</v>
      </c>
      <c r="D402" s="195">
        <f t="shared" si="35"/>
        <v>0.39999978731579777</v>
      </c>
      <c r="E402" s="25">
        <v>1692651</v>
      </c>
      <c r="F402" s="15">
        <v>2821084</v>
      </c>
      <c r="G402" s="176">
        <f t="shared" si="30"/>
        <v>39.31550414605254</v>
      </c>
      <c r="H402" s="176">
        <f t="shared" si="31"/>
        <v>8.8818071625344359</v>
      </c>
      <c r="I402" s="25">
        <v>428648</v>
      </c>
      <c r="J402" s="178">
        <f t="shared" si="32"/>
        <v>5.9737718625879728</v>
      </c>
      <c r="K402" s="25">
        <v>9475</v>
      </c>
      <c r="L402" s="25">
        <v>13599</v>
      </c>
      <c r="M402" s="25">
        <v>1102369</v>
      </c>
      <c r="N402" s="178">
        <f t="shared" si="33"/>
        <v>15.362957285206607</v>
      </c>
      <c r="O402" s="25">
        <v>624951</v>
      </c>
      <c r="P402" s="142" t="s">
        <v>1462</v>
      </c>
      <c r="Q402" s="25">
        <v>58052</v>
      </c>
      <c r="R402" s="25">
        <v>72442</v>
      </c>
      <c r="S402" s="15">
        <v>71755</v>
      </c>
      <c r="T402" s="25">
        <v>317625</v>
      </c>
    </row>
    <row r="403" spans="1:20" x14ac:dyDescent="0.3">
      <c r="A403" s="15" t="s">
        <v>372</v>
      </c>
      <c r="B403" s="15">
        <v>6</v>
      </c>
      <c r="C403" s="16">
        <v>241681</v>
      </c>
      <c r="D403" s="195">
        <f t="shared" si="35"/>
        <v>0.19639632757939765</v>
      </c>
      <c r="E403" s="16">
        <v>988897</v>
      </c>
      <c r="F403" s="16">
        <v>1230578</v>
      </c>
      <c r="G403" s="176">
        <f>F403/S403</f>
        <v>13.70674656656902</v>
      </c>
      <c r="H403" s="176">
        <f>F403/T403</f>
        <v>4.2358209674476877</v>
      </c>
      <c r="I403" s="16">
        <v>28824</v>
      </c>
      <c r="J403" s="178">
        <f>I403/S403</f>
        <v>0.3210550351418483</v>
      </c>
      <c r="K403" s="15">
        <v>0</v>
      </c>
      <c r="L403" s="15">
        <v>4</v>
      </c>
      <c r="M403" s="16">
        <v>572312</v>
      </c>
      <c r="N403" s="178">
        <f>M403/S403</f>
        <v>6.374675592287729</v>
      </c>
      <c r="O403" s="25">
        <v>128367</v>
      </c>
      <c r="P403" s="142" t="s">
        <v>1462</v>
      </c>
      <c r="Q403" s="25">
        <v>38640</v>
      </c>
      <c r="R403" s="16">
        <v>59825</v>
      </c>
      <c r="S403" s="15">
        <v>89779</v>
      </c>
      <c r="T403" s="25">
        <v>290517</v>
      </c>
    </row>
    <row r="404" spans="1:20" x14ac:dyDescent="0.3">
      <c r="A404" s="15" t="s">
        <v>318</v>
      </c>
      <c r="B404" s="15">
        <v>6</v>
      </c>
      <c r="C404" s="25">
        <v>150311</v>
      </c>
      <c r="D404" s="195">
        <f t="shared" si="35"/>
        <v>0.38856116223761761</v>
      </c>
      <c r="E404" s="25">
        <v>236529</v>
      </c>
      <c r="F404" s="25">
        <v>386840</v>
      </c>
      <c r="G404" s="176">
        <f>F404/S404</f>
        <v>4.6000903750564843</v>
      </c>
      <c r="H404" s="176">
        <f>F404/T404</f>
        <v>2.2879516433341021</v>
      </c>
      <c r="I404" s="25">
        <v>106743</v>
      </c>
      <c r="J404" s="178">
        <f>I404/S404</f>
        <v>1.2693295597783434</v>
      </c>
      <c r="K404" s="25">
        <v>5394</v>
      </c>
      <c r="L404" s="25">
        <v>5908</v>
      </c>
      <c r="M404" s="25">
        <v>284101</v>
      </c>
      <c r="N404" s="178">
        <f>M404/S404</f>
        <v>3.3783742002996648</v>
      </c>
      <c r="O404" s="25">
        <v>114277</v>
      </c>
      <c r="P404" s="142" t="s">
        <v>1462</v>
      </c>
      <c r="Q404" s="25">
        <v>12778</v>
      </c>
      <c r="R404" s="25">
        <v>39075</v>
      </c>
      <c r="S404" s="15">
        <v>84094</v>
      </c>
      <c r="T404" s="25">
        <v>169077</v>
      </c>
    </row>
    <row r="405" spans="1:20" x14ac:dyDescent="0.3">
      <c r="A405" s="15" t="s">
        <v>389</v>
      </c>
      <c r="B405" s="15">
        <v>6</v>
      </c>
      <c r="C405" s="16">
        <v>344845</v>
      </c>
      <c r="D405" s="195">
        <f t="shared" si="35"/>
        <v>0.42945224586170655</v>
      </c>
      <c r="E405" s="16">
        <v>458143</v>
      </c>
      <c r="F405" s="16">
        <v>802988</v>
      </c>
      <c r="G405" s="176">
        <f>F405/S405</f>
        <v>9.6775857497529341</v>
      </c>
      <c r="H405" s="176">
        <f>F405/T405</f>
        <v>2.838888044319841</v>
      </c>
      <c r="I405" s="16">
        <v>187501</v>
      </c>
      <c r="J405" s="178">
        <f>I405/S405</f>
        <v>2.2597560681659314</v>
      </c>
      <c r="K405" s="16">
        <v>10581</v>
      </c>
      <c r="L405" s="16">
        <v>17453</v>
      </c>
      <c r="M405" s="16">
        <v>521158</v>
      </c>
      <c r="N405" s="178">
        <f>M405/S405</f>
        <v>6.2809795839660616</v>
      </c>
      <c r="O405" s="16">
        <v>254900</v>
      </c>
      <c r="P405" s="142" t="s">
        <v>1462</v>
      </c>
      <c r="Q405" s="19">
        <v>0</v>
      </c>
      <c r="R405" s="19">
        <v>21231</v>
      </c>
      <c r="S405" s="15">
        <v>82974</v>
      </c>
      <c r="T405" s="19">
        <v>282853</v>
      </c>
    </row>
    <row r="406" spans="1:20" x14ac:dyDescent="0.3">
      <c r="A406" s="52" t="s">
        <v>1497</v>
      </c>
      <c r="B406" s="180"/>
      <c r="C406" s="165">
        <f>SUM(C362:C405)</f>
        <v>18887706</v>
      </c>
      <c r="D406" s="199"/>
      <c r="E406" s="165">
        <f>SUM(E362:E405)</f>
        <v>38109555</v>
      </c>
      <c r="F406" s="165">
        <f>SUM(F362:F405)</f>
        <v>56997261</v>
      </c>
      <c r="G406" s="75"/>
      <c r="H406" s="75"/>
      <c r="I406" s="165">
        <f>SUM(I362:I405)</f>
        <v>6459142</v>
      </c>
      <c r="J406" s="143"/>
      <c r="K406" s="165">
        <f>SUM(K362:K405)</f>
        <v>1208622</v>
      </c>
      <c r="L406" s="165">
        <f>SUM(L362:L405)</f>
        <v>1298436</v>
      </c>
      <c r="M406" s="165">
        <f>SUM(M362:M405)</f>
        <v>32014334</v>
      </c>
      <c r="N406" s="143"/>
      <c r="O406" s="165">
        <f>SUM(O362:O405)</f>
        <v>6695808</v>
      </c>
      <c r="P406" s="193"/>
      <c r="Q406" s="165">
        <f>SUM(Q362:Q405)</f>
        <v>1395291</v>
      </c>
      <c r="R406" s="165">
        <f>SUM(R362:R405)</f>
        <v>2917009</v>
      </c>
      <c r="S406" s="165">
        <f>SUM(S362:S405)</f>
        <v>5732259</v>
      </c>
      <c r="T406" s="165">
        <f>SUM(T362:T405)</f>
        <v>22001629</v>
      </c>
    </row>
    <row r="407" spans="1:20" x14ac:dyDescent="0.3">
      <c r="A407" s="51" t="s">
        <v>1498</v>
      </c>
      <c r="B407" s="191"/>
      <c r="C407" s="174">
        <f>C406/44</f>
        <v>429266.04545454547</v>
      </c>
      <c r="D407" s="196">
        <f>C406/F406</f>
        <v>0.33137918679987094</v>
      </c>
      <c r="E407" s="174">
        <f t="shared" ref="E407:T407" si="36">E406/44</f>
        <v>866126.25</v>
      </c>
      <c r="F407" s="174">
        <f t="shared" si="36"/>
        <v>1295392.2954545454</v>
      </c>
      <c r="G407" s="190">
        <f>F406/S406</f>
        <v>9.9432459349795597</v>
      </c>
      <c r="H407" s="190">
        <f>F406/T406</f>
        <v>2.5905927692899469</v>
      </c>
      <c r="I407" s="174">
        <f t="shared" si="36"/>
        <v>146798.68181818182</v>
      </c>
      <c r="J407" s="173">
        <f>I406/S406</f>
        <v>1.1268056799247905</v>
      </c>
      <c r="K407" s="174">
        <f t="shared" si="36"/>
        <v>27468.68181818182</v>
      </c>
      <c r="L407" s="174">
        <f t="shared" si="36"/>
        <v>29509.909090909092</v>
      </c>
      <c r="M407" s="174">
        <f t="shared" si="36"/>
        <v>727598.5</v>
      </c>
      <c r="N407" s="173">
        <f>M406/S406</f>
        <v>5.5849419923279813</v>
      </c>
      <c r="O407" s="174">
        <f t="shared" si="36"/>
        <v>152177.45454545456</v>
      </c>
      <c r="P407" s="170"/>
      <c r="Q407" s="174">
        <f t="shared" si="36"/>
        <v>31711.159090909092</v>
      </c>
      <c r="R407" s="174">
        <f t="shared" si="36"/>
        <v>66295.659090909088</v>
      </c>
      <c r="S407" s="174">
        <f t="shared" si="36"/>
        <v>130278.61363636363</v>
      </c>
      <c r="T407" s="174">
        <f t="shared" si="36"/>
        <v>500037.02272727271</v>
      </c>
    </row>
    <row r="408" spans="1:20" x14ac:dyDescent="0.3">
      <c r="A408" s="159"/>
      <c r="G408" s="190"/>
      <c r="H408" s="190"/>
      <c r="J408" s="173"/>
      <c r="N408" s="173"/>
    </row>
    <row r="409" spans="1:20" x14ac:dyDescent="0.3">
      <c r="A409" s="89" t="s">
        <v>1499</v>
      </c>
      <c r="B409" s="181"/>
      <c r="C409" s="165">
        <f>C76+C154+C235+C312+C359+C406</f>
        <v>29414605</v>
      </c>
      <c r="D409" s="192"/>
      <c r="E409" s="165">
        <f t="shared" ref="E409:T409" si="37">E76+E154+E235+E312+E359+E406</f>
        <v>57530559</v>
      </c>
      <c r="F409" s="165">
        <f t="shared" si="37"/>
        <v>86945164</v>
      </c>
      <c r="G409" s="182"/>
      <c r="H409" s="182"/>
      <c r="I409" s="165">
        <f t="shared" si="37"/>
        <v>9300617</v>
      </c>
      <c r="J409" s="177"/>
      <c r="K409" s="165">
        <f t="shared" si="37"/>
        <v>3004357</v>
      </c>
      <c r="L409" s="165">
        <f t="shared" si="37"/>
        <v>3025758</v>
      </c>
      <c r="M409" s="165">
        <f t="shared" si="37"/>
        <v>54158755</v>
      </c>
      <c r="N409" s="177"/>
      <c r="O409" s="165">
        <f t="shared" si="37"/>
        <v>11570614</v>
      </c>
      <c r="P409" s="165"/>
      <c r="Q409" s="165">
        <f t="shared" si="37"/>
        <v>2380673</v>
      </c>
      <c r="R409" s="165">
        <f t="shared" si="37"/>
        <v>5188850</v>
      </c>
      <c r="S409" s="165">
        <f t="shared" si="37"/>
        <v>9897733</v>
      </c>
      <c r="T409" s="165">
        <f t="shared" si="37"/>
        <v>39801074</v>
      </c>
    </row>
    <row r="410" spans="1:20" x14ac:dyDescent="0.3">
      <c r="A410" s="91" t="s">
        <v>1500</v>
      </c>
      <c r="B410" s="137"/>
      <c r="C410" s="174">
        <f>C409/388</f>
        <v>75810.837628865978</v>
      </c>
      <c r="D410" s="189">
        <f>C409/F409</f>
        <v>0.33831214580261187</v>
      </c>
      <c r="E410" s="174">
        <f t="shared" ref="E410:T410" si="38">E409/388</f>
        <v>148274.63659793814</v>
      </c>
      <c r="F410" s="174">
        <f t="shared" si="38"/>
        <v>224085.47422680413</v>
      </c>
      <c r="G410" s="190">
        <f>F409/S409</f>
        <v>8.7843513257025627</v>
      </c>
      <c r="H410" s="190">
        <f>F409/T409</f>
        <v>2.1844929109199414</v>
      </c>
      <c r="I410" s="174">
        <f t="shared" si="38"/>
        <v>23970.662371134022</v>
      </c>
      <c r="J410" s="173">
        <f>I409/S409</f>
        <v>0.93967143789390961</v>
      </c>
      <c r="K410" s="174">
        <f t="shared" si="38"/>
        <v>7743.1881443298971</v>
      </c>
      <c r="L410" s="174">
        <f t="shared" si="38"/>
        <v>7798.3453608247419</v>
      </c>
      <c r="M410" s="174">
        <f t="shared" si="38"/>
        <v>139584.42010309279</v>
      </c>
      <c r="N410" s="173">
        <f>M409/S409</f>
        <v>5.4718343079167724</v>
      </c>
      <c r="O410" s="174">
        <f t="shared" si="38"/>
        <v>29821.170103092783</v>
      </c>
      <c r="P410" s="170"/>
      <c r="Q410" s="174">
        <f t="shared" si="38"/>
        <v>6135.7551546391751</v>
      </c>
      <c r="R410" s="174">
        <f t="shared" si="38"/>
        <v>13373.324742268042</v>
      </c>
      <c r="S410" s="174">
        <f t="shared" si="38"/>
        <v>25509.621134020617</v>
      </c>
      <c r="T410" s="174">
        <f t="shared" si="38"/>
        <v>102580.08762886598</v>
      </c>
    </row>
  </sheetData>
  <hyperlinks>
    <hyperlink ref="D1:E1" location="'Table of Contents'!A1" display="Return to Table of Contents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0"/>
  <sheetViews>
    <sheetView zoomScale="75" zoomScaleNormal="75" workbookViewId="0">
      <pane ySplit="2" topLeftCell="A3" activePane="bottomLeft" state="frozen"/>
      <selection pane="bottomLeft" activeCell="C1" sqref="C1"/>
    </sheetView>
  </sheetViews>
  <sheetFormatPr defaultRowHeight="14.4" x14ac:dyDescent="0.3"/>
  <cols>
    <col min="1" max="1" width="47.109375" bestFit="1" customWidth="1"/>
    <col min="3" max="3" width="12.6640625" style="162" customWidth="1"/>
    <col min="4" max="4" width="13.33203125" customWidth="1"/>
    <col min="5" max="5" width="11.44140625" customWidth="1"/>
    <col min="6" max="6" width="11" customWidth="1"/>
    <col min="8" max="8" width="10.44140625" customWidth="1"/>
    <col min="10" max="10" width="12.6640625" customWidth="1"/>
    <col min="12" max="12" width="12" customWidth="1"/>
    <col min="13" max="13" width="12.44140625" customWidth="1"/>
  </cols>
  <sheetData>
    <row r="1" spans="1:14" s="159" customFormat="1" x14ac:dyDescent="0.3">
      <c r="A1" s="123" t="s">
        <v>1464</v>
      </c>
      <c r="C1" s="162"/>
      <c r="D1" s="203" t="s">
        <v>1924</v>
      </c>
      <c r="E1" s="203"/>
    </row>
    <row r="2" spans="1:14" s="175" customFormat="1" ht="43.2" x14ac:dyDescent="0.3">
      <c r="A2" s="175" t="s">
        <v>1465</v>
      </c>
      <c r="B2" s="175" t="s">
        <v>1466</v>
      </c>
      <c r="C2" s="200" t="s">
        <v>1900</v>
      </c>
      <c r="D2" s="175" t="s">
        <v>1903</v>
      </c>
      <c r="E2" s="175" t="s">
        <v>1904</v>
      </c>
      <c r="F2" s="175" t="s">
        <v>1905</v>
      </c>
      <c r="G2" s="175" t="s">
        <v>1906</v>
      </c>
      <c r="H2" s="175" t="s">
        <v>1907</v>
      </c>
      <c r="I2" s="175" t="s">
        <v>1908</v>
      </c>
      <c r="J2" s="175" t="s">
        <v>1912</v>
      </c>
      <c r="K2" s="175" t="s">
        <v>1909</v>
      </c>
      <c r="L2" s="175" t="s">
        <v>1910</v>
      </c>
      <c r="M2" s="175" t="s">
        <v>1911</v>
      </c>
      <c r="N2" s="175" t="s">
        <v>1913</v>
      </c>
    </row>
    <row r="3" spans="1:14" x14ac:dyDescent="0.3">
      <c r="A3" s="17" t="s">
        <v>239</v>
      </c>
      <c r="B3" s="17">
        <v>1</v>
      </c>
      <c r="C3" s="162">
        <v>1285</v>
      </c>
      <c r="D3" s="17">
        <v>0</v>
      </c>
      <c r="E3" s="17">
        <v>0</v>
      </c>
      <c r="F3" s="17">
        <v>1</v>
      </c>
      <c r="G3" s="17">
        <v>1</v>
      </c>
      <c r="H3" s="17">
        <v>1</v>
      </c>
      <c r="I3" s="17">
        <v>1</v>
      </c>
      <c r="J3" s="17">
        <v>6</v>
      </c>
      <c r="K3" s="17">
        <v>1.1000000000000001</v>
      </c>
      <c r="L3" s="17">
        <v>7</v>
      </c>
      <c r="M3" s="17">
        <v>2.1</v>
      </c>
      <c r="N3">
        <f>C3/L3</f>
        <v>183.57142857142858</v>
      </c>
    </row>
    <row r="4" spans="1:14" x14ac:dyDescent="0.3">
      <c r="A4" s="17" t="s">
        <v>66</v>
      </c>
      <c r="B4" s="17">
        <v>1</v>
      </c>
      <c r="C4" s="162">
        <v>3248</v>
      </c>
      <c r="D4" s="17">
        <v>1</v>
      </c>
      <c r="E4" s="17">
        <v>0.13</v>
      </c>
      <c r="F4" s="17">
        <v>1</v>
      </c>
      <c r="G4" s="17">
        <v>0.57999999999999996</v>
      </c>
      <c r="H4" s="17">
        <v>2</v>
      </c>
      <c r="I4" s="17">
        <v>0.71</v>
      </c>
      <c r="J4" s="17">
        <v>0</v>
      </c>
      <c r="K4" s="17">
        <v>0</v>
      </c>
      <c r="L4" s="17">
        <v>2</v>
      </c>
      <c r="M4" s="17">
        <v>0.71</v>
      </c>
      <c r="N4" s="159">
        <f t="shared" ref="N4:N67" si="0">C4/L4</f>
        <v>1624</v>
      </c>
    </row>
    <row r="5" spans="1:14" x14ac:dyDescent="0.3">
      <c r="A5" s="17" t="s">
        <v>122</v>
      </c>
      <c r="B5" s="17">
        <v>1</v>
      </c>
      <c r="C5" s="162">
        <v>3686</v>
      </c>
      <c r="D5" s="17">
        <v>0</v>
      </c>
      <c r="E5" s="17">
        <v>0</v>
      </c>
      <c r="F5" s="17">
        <v>2</v>
      </c>
      <c r="G5" s="17">
        <v>1.85</v>
      </c>
      <c r="H5" s="17">
        <v>2</v>
      </c>
      <c r="I5" s="17">
        <v>1.85</v>
      </c>
      <c r="J5" s="17">
        <v>2</v>
      </c>
      <c r="K5" s="17">
        <v>0.63</v>
      </c>
      <c r="L5" s="17">
        <v>4</v>
      </c>
      <c r="M5" s="17">
        <v>2.48</v>
      </c>
      <c r="N5" s="159">
        <f t="shared" si="0"/>
        <v>921.5</v>
      </c>
    </row>
    <row r="6" spans="1:14" x14ac:dyDescent="0.3">
      <c r="A6" s="17" t="s">
        <v>26</v>
      </c>
      <c r="B6" s="17">
        <v>1</v>
      </c>
      <c r="C6" s="162">
        <v>657</v>
      </c>
      <c r="D6" s="17">
        <v>0</v>
      </c>
      <c r="E6" s="17">
        <v>0</v>
      </c>
      <c r="F6" s="17">
        <v>3</v>
      </c>
      <c r="G6" s="17">
        <v>0.8</v>
      </c>
      <c r="H6" s="17">
        <v>3</v>
      </c>
      <c r="I6" s="17">
        <v>0.8</v>
      </c>
      <c r="J6" s="17">
        <v>4</v>
      </c>
      <c r="K6" s="17">
        <v>0.1</v>
      </c>
      <c r="L6" s="17">
        <v>7</v>
      </c>
      <c r="M6" s="17">
        <v>0.9</v>
      </c>
      <c r="N6" s="159">
        <f t="shared" si="0"/>
        <v>93.857142857142861</v>
      </c>
    </row>
    <row r="7" spans="1:14" x14ac:dyDescent="0.3">
      <c r="A7" s="17" t="s">
        <v>112</v>
      </c>
      <c r="B7" s="17">
        <v>1</v>
      </c>
      <c r="C7" s="162">
        <v>3769</v>
      </c>
      <c r="D7" s="17">
        <v>0</v>
      </c>
      <c r="E7" s="17">
        <v>0</v>
      </c>
      <c r="F7" s="17">
        <v>1</v>
      </c>
      <c r="G7" s="17">
        <v>0.75</v>
      </c>
      <c r="H7" s="17">
        <v>1</v>
      </c>
      <c r="I7" s="17">
        <v>0.75</v>
      </c>
      <c r="J7" s="17">
        <v>2</v>
      </c>
      <c r="K7" s="17">
        <v>0.93</v>
      </c>
      <c r="L7" s="17">
        <v>3</v>
      </c>
      <c r="M7" s="17">
        <v>1.68</v>
      </c>
      <c r="N7" s="159">
        <f t="shared" si="0"/>
        <v>1256.3333333333333</v>
      </c>
    </row>
    <row r="8" spans="1:14" x14ac:dyDescent="0.3">
      <c r="A8" s="17" t="s">
        <v>65</v>
      </c>
      <c r="B8" s="17">
        <v>1</v>
      </c>
      <c r="C8" s="162">
        <v>3150</v>
      </c>
      <c r="D8" s="17">
        <v>0</v>
      </c>
      <c r="E8" s="17">
        <v>0</v>
      </c>
      <c r="F8" s="17">
        <v>1</v>
      </c>
      <c r="G8" s="17">
        <v>0.63</v>
      </c>
      <c r="H8" s="17">
        <v>1</v>
      </c>
      <c r="I8" s="17">
        <v>0.63</v>
      </c>
      <c r="J8" s="17">
        <v>0</v>
      </c>
      <c r="K8" s="17">
        <v>0</v>
      </c>
      <c r="L8" s="17">
        <v>1</v>
      </c>
      <c r="M8" s="17">
        <v>0.63</v>
      </c>
      <c r="N8" s="159">
        <f t="shared" si="0"/>
        <v>3150</v>
      </c>
    </row>
    <row r="9" spans="1:14" x14ac:dyDescent="0.3">
      <c r="A9" s="17" t="s">
        <v>234</v>
      </c>
      <c r="B9" s="17">
        <v>1</v>
      </c>
      <c r="C9" s="162">
        <v>3615</v>
      </c>
      <c r="D9" s="17">
        <v>2</v>
      </c>
      <c r="E9" s="17">
        <v>1.4</v>
      </c>
      <c r="F9" s="17">
        <v>3</v>
      </c>
      <c r="G9" s="17">
        <v>1.53</v>
      </c>
      <c r="H9" s="17">
        <v>5</v>
      </c>
      <c r="I9" s="17">
        <v>2.93</v>
      </c>
      <c r="J9" s="17">
        <v>3</v>
      </c>
      <c r="K9" s="17">
        <v>0.45</v>
      </c>
      <c r="L9" s="17">
        <v>8</v>
      </c>
      <c r="M9" s="17">
        <v>3.38</v>
      </c>
      <c r="N9" s="159">
        <f t="shared" si="0"/>
        <v>451.875</v>
      </c>
    </row>
    <row r="10" spans="1:14" x14ac:dyDescent="0.3">
      <c r="A10" s="17" t="s">
        <v>48</v>
      </c>
      <c r="B10" s="17">
        <v>1</v>
      </c>
      <c r="C10" s="162">
        <v>3623</v>
      </c>
      <c r="D10" s="17">
        <v>1</v>
      </c>
      <c r="E10" s="17">
        <v>0.75</v>
      </c>
      <c r="F10" s="17">
        <v>2</v>
      </c>
      <c r="G10" s="17">
        <v>0.5</v>
      </c>
      <c r="H10" s="17">
        <v>3</v>
      </c>
      <c r="I10" s="17">
        <v>1.25</v>
      </c>
      <c r="J10" s="17">
        <v>2</v>
      </c>
      <c r="K10" s="17">
        <v>0.1</v>
      </c>
      <c r="L10" s="17">
        <v>5</v>
      </c>
      <c r="M10" s="17">
        <v>1.35</v>
      </c>
      <c r="N10" s="159">
        <f t="shared" si="0"/>
        <v>724.6</v>
      </c>
    </row>
    <row r="11" spans="1:14" x14ac:dyDescent="0.3">
      <c r="A11" s="17" t="s">
        <v>97</v>
      </c>
      <c r="B11" s="17">
        <v>1</v>
      </c>
      <c r="C11" s="162">
        <v>3081</v>
      </c>
      <c r="D11" s="17">
        <v>1</v>
      </c>
      <c r="E11" s="17">
        <v>1</v>
      </c>
      <c r="F11" s="17">
        <v>0</v>
      </c>
      <c r="G11" s="17">
        <v>0</v>
      </c>
      <c r="H11" s="17">
        <v>1</v>
      </c>
      <c r="I11" s="17">
        <v>1</v>
      </c>
      <c r="J11" s="17">
        <v>2</v>
      </c>
      <c r="K11" s="17">
        <v>0.35</v>
      </c>
      <c r="L11" s="17">
        <v>3</v>
      </c>
      <c r="M11" s="17">
        <v>1.35</v>
      </c>
      <c r="N11" s="159">
        <f t="shared" si="0"/>
        <v>1027</v>
      </c>
    </row>
    <row r="12" spans="1:14" x14ac:dyDescent="0.3">
      <c r="A12" s="17" t="s">
        <v>69</v>
      </c>
      <c r="B12" s="17">
        <v>1</v>
      </c>
      <c r="C12" s="162">
        <v>2937</v>
      </c>
      <c r="D12" s="17">
        <v>0</v>
      </c>
      <c r="E12" s="17">
        <v>0</v>
      </c>
      <c r="F12" s="17">
        <v>2</v>
      </c>
      <c r="G12" s="17">
        <v>1</v>
      </c>
      <c r="H12" s="17">
        <v>2</v>
      </c>
      <c r="I12" s="17">
        <v>1</v>
      </c>
      <c r="J12" s="17">
        <v>0</v>
      </c>
      <c r="K12" s="17">
        <v>0</v>
      </c>
      <c r="L12" s="17">
        <v>2</v>
      </c>
      <c r="M12" s="17">
        <v>1</v>
      </c>
      <c r="N12" s="159">
        <f t="shared" si="0"/>
        <v>1468.5</v>
      </c>
    </row>
    <row r="13" spans="1:14" x14ac:dyDescent="0.3">
      <c r="A13" s="17" t="s">
        <v>15</v>
      </c>
      <c r="B13" s="17">
        <v>1</v>
      </c>
      <c r="C13" s="162">
        <v>2611</v>
      </c>
      <c r="D13" s="17">
        <v>0</v>
      </c>
      <c r="E13" s="17">
        <v>0</v>
      </c>
      <c r="F13" s="17">
        <v>2</v>
      </c>
      <c r="G13" s="17">
        <v>0.7</v>
      </c>
      <c r="H13" s="17">
        <v>2</v>
      </c>
      <c r="I13" s="17">
        <v>0.7</v>
      </c>
      <c r="J13" s="17">
        <v>0</v>
      </c>
      <c r="K13" s="17">
        <v>0</v>
      </c>
      <c r="L13" s="17">
        <v>2</v>
      </c>
      <c r="M13" s="17">
        <v>0.7</v>
      </c>
      <c r="N13" s="159">
        <f t="shared" si="0"/>
        <v>1305.5</v>
      </c>
    </row>
    <row r="14" spans="1:14" x14ac:dyDescent="0.3">
      <c r="A14" s="17" t="s">
        <v>380</v>
      </c>
      <c r="B14" s="17">
        <v>1</v>
      </c>
      <c r="C14" s="162">
        <v>722</v>
      </c>
      <c r="D14" s="17">
        <v>0</v>
      </c>
      <c r="E14" s="17">
        <v>0</v>
      </c>
      <c r="F14" s="17">
        <v>1</v>
      </c>
      <c r="G14" s="17">
        <v>0.5</v>
      </c>
      <c r="H14" s="17">
        <v>1</v>
      </c>
      <c r="I14" s="17">
        <v>0.5</v>
      </c>
      <c r="J14" s="17">
        <v>0</v>
      </c>
      <c r="K14" s="17">
        <v>0</v>
      </c>
      <c r="L14" s="17">
        <v>1</v>
      </c>
      <c r="M14" s="17">
        <v>0.5</v>
      </c>
      <c r="N14" s="159">
        <f t="shared" si="0"/>
        <v>722</v>
      </c>
    </row>
    <row r="15" spans="1:14" x14ac:dyDescent="0.3">
      <c r="A15" s="17" t="s">
        <v>243</v>
      </c>
      <c r="B15" s="17">
        <v>1</v>
      </c>
      <c r="C15" s="162">
        <v>3879</v>
      </c>
      <c r="D15" s="17">
        <v>0</v>
      </c>
      <c r="E15" s="17">
        <v>0</v>
      </c>
      <c r="F15" s="17">
        <v>3</v>
      </c>
      <c r="G15" s="17">
        <v>1.95</v>
      </c>
      <c r="H15" s="17">
        <v>3</v>
      </c>
      <c r="I15" s="17">
        <v>1.95</v>
      </c>
      <c r="J15" s="17">
        <v>3</v>
      </c>
      <c r="K15" s="17">
        <v>0.5</v>
      </c>
      <c r="L15" s="17">
        <v>6</v>
      </c>
      <c r="M15" s="17">
        <v>2.4500000000000002</v>
      </c>
      <c r="N15" s="159">
        <f t="shared" si="0"/>
        <v>646.5</v>
      </c>
    </row>
    <row r="16" spans="1:14" x14ac:dyDescent="0.3">
      <c r="A16" s="17" t="s">
        <v>92</v>
      </c>
      <c r="B16" s="17">
        <v>1</v>
      </c>
      <c r="C16" s="162">
        <v>1495</v>
      </c>
      <c r="D16" s="17">
        <v>0</v>
      </c>
      <c r="E16" s="17">
        <v>0</v>
      </c>
      <c r="F16" s="17">
        <v>1</v>
      </c>
      <c r="G16" s="17">
        <v>0.88</v>
      </c>
      <c r="H16" s="17">
        <v>1</v>
      </c>
      <c r="I16" s="17">
        <v>0.88</v>
      </c>
      <c r="J16" s="17">
        <v>0</v>
      </c>
      <c r="K16" s="17">
        <v>0</v>
      </c>
      <c r="L16" s="17">
        <v>1</v>
      </c>
      <c r="M16" s="17">
        <v>0.88</v>
      </c>
      <c r="N16" s="159">
        <f t="shared" si="0"/>
        <v>1495</v>
      </c>
    </row>
    <row r="17" spans="1:14" x14ac:dyDescent="0.3">
      <c r="A17" s="17" t="s">
        <v>229</v>
      </c>
      <c r="B17" s="17">
        <v>1</v>
      </c>
      <c r="C17" s="162">
        <v>3604</v>
      </c>
      <c r="D17" s="17">
        <v>0</v>
      </c>
      <c r="E17" s="17">
        <v>0</v>
      </c>
      <c r="F17" s="17">
        <v>1</v>
      </c>
      <c r="G17" s="17">
        <v>1</v>
      </c>
      <c r="H17" s="17">
        <v>1</v>
      </c>
      <c r="I17" s="17">
        <v>1</v>
      </c>
      <c r="J17" s="17">
        <v>6</v>
      </c>
      <c r="K17" s="17">
        <v>1.73</v>
      </c>
      <c r="L17" s="17">
        <v>7</v>
      </c>
      <c r="M17" s="17">
        <v>2.73</v>
      </c>
      <c r="N17" s="159">
        <f t="shared" si="0"/>
        <v>514.85714285714289</v>
      </c>
    </row>
    <row r="18" spans="1:14" x14ac:dyDescent="0.3">
      <c r="A18" s="17" t="s">
        <v>41</v>
      </c>
      <c r="B18" s="17">
        <v>1</v>
      </c>
      <c r="C18" s="162">
        <v>3803</v>
      </c>
      <c r="D18" s="17">
        <v>1</v>
      </c>
      <c r="E18" s="17">
        <v>0.8</v>
      </c>
      <c r="F18" s="17">
        <v>5</v>
      </c>
      <c r="G18" s="17">
        <v>1.33</v>
      </c>
      <c r="H18" s="17">
        <v>6</v>
      </c>
      <c r="I18" s="17">
        <v>2.13</v>
      </c>
      <c r="J18" s="17">
        <v>1</v>
      </c>
      <c r="K18" s="17">
        <v>0.2</v>
      </c>
      <c r="L18" s="17">
        <v>7</v>
      </c>
      <c r="M18" s="17">
        <v>2.33</v>
      </c>
      <c r="N18" s="159">
        <f t="shared" si="0"/>
        <v>543.28571428571433</v>
      </c>
    </row>
    <row r="19" spans="1:14" x14ac:dyDescent="0.3">
      <c r="A19" s="17" t="s">
        <v>113</v>
      </c>
      <c r="B19" s="17">
        <v>1</v>
      </c>
      <c r="C19" s="162">
        <v>2373</v>
      </c>
      <c r="D19" s="17">
        <v>1</v>
      </c>
      <c r="E19" s="17">
        <v>0.63</v>
      </c>
      <c r="F19" s="17">
        <v>1</v>
      </c>
      <c r="G19" s="17">
        <v>0.53</v>
      </c>
      <c r="H19" s="17">
        <v>2</v>
      </c>
      <c r="I19" s="17">
        <v>1.1599999999999999</v>
      </c>
      <c r="J19" s="17">
        <v>1</v>
      </c>
      <c r="K19" s="17">
        <v>0.57999999999999996</v>
      </c>
      <c r="L19" s="17">
        <v>3</v>
      </c>
      <c r="M19" s="17">
        <v>1.74</v>
      </c>
      <c r="N19" s="159">
        <f t="shared" si="0"/>
        <v>791</v>
      </c>
    </row>
    <row r="20" spans="1:14" x14ac:dyDescent="0.3">
      <c r="A20" s="17" t="s">
        <v>284</v>
      </c>
      <c r="B20" s="17">
        <v>1</v>
      </c>
      <c r="C20" s="162">
        <v>3953</v>
      </c>
      <c r="D20" s="17">
        <v>1</v>
      </c>
      <c r="E20" s="17">
        <v>0.95</v>
      </c>
      <c r="F20" s="17">
        <v>4</v>
      </c>
      <c r="G20" s="17">
        <v>2.0299999999999998</v>
      </c>
      <c r="H20" s="17">
        <v>5</v>
      </c>
      <c r="I20" s="17">
        <v>2.98</v>
      </c>
      <c r="J20" s="17">
        <v>0</v>
      </c>
      <c r="K20" s="17">
        <v>0</v>
      </c>
      <c r="L20" s="17">
        <v>5</v>
      </c>
      <c r="M20" s="17">
        <v>2.98</v>
      </c>
      <c r="N20" s="159">
        <f t="shared" si="0"/>
        <v>790.6</v>
      </c>
    </row>
    <row r="21" spans="1:14" x14ac:dyDescent="0.3">
      <c r="A21" s="17" t="s">
        <v>54</v>
      </c>
      <c r="B21" s="17">
        <v>1</v>
      </c>
      <c r="C21" s="162">
        <v>3715</v>
      </c>
      <c r="D21" s="17">
        <v>1</v>
      </c>
      <c r="E21" s="17">
        <v>0.4</v>
      </c>
      <c r="F21" s="17">
        <v>1</v>
      </c>
      <c r="G21" s="17">
        <v>0.8</v>
      </c>
      <c r="H21" s="17">
        <v>2</v>
      </c>
      <c r="I21" s="17">
        <v>1.2</v>
      </c>
      <c r="J21" s="17">
        <v>2</v>
      </c>
      <c r="K21" s="17">
        <v>0.5</v>
      </c>
      <c r="L21" s="17">
        <v>4</v>
      </c>
      <c r="M21" s="17">
        <v>1.7</v>
      </c>
      <c r="N21" s="159">
        <f t="shared" si="0"/>
        <v>928.75</v>
      </c>
    </row>
    <row r="22" spans="1:14" x14ac:dyDescent="0.3">
      <c r="A22" s="17" t="s">
        <v>268</v>
      </c>
      <c r="B22" s="17">
        <v>1</v>
      </c>
      <c r="C22" s="162">
        <v>3453</v>
      </c>
      <c r="D22" s="17">
        <v>0</v>
      </c>
      <c r="E22" s="17">
        <v>0</v>
      </c>
      <c r="F22" s="17">
        <v>1</v>
      </c>
      <c r="G22" s="17">
        <v>0.75</v>
      </c>
      <c r="H22" s="17">
        <v>1</v>
      </c>
      <c r="I22" s="17">
        <v>0.75</v>
      </c>
      <c r="J22" s="17">
        <v>6</v>
      </c>
      <c r="K22" s="17">
        <v>2.64</v>
      </c>
      <c r="L22" s="17">
        <v>7</v>
      </c>
      <c r="M22" s="17">
        <v>3.39</v>
      </c>
      <c r="N22" s="159">
        <f t="shared" si="0"/>
        <v>493.28571428571428</v>
      </c>
    </row>
    <row r="23" spans="1:14" x14ac:dyDescent="0.3">
      <c r="A23" s="17" t="s">
        <v>2</v>
      </c>
      <c r="B23" s="17">
        <v>1</v>
      </c>
      <c r="C23" s="162">
        <v>1236</v>
      </c>
      <c r="D23" s="17">
        <v>0</v>
      </c>
      <c r="E23" s="17">
        <v>0</v>
      </c>
      <c r="F23" s="17">
        <v>2</v>
      </c>
      <c r="G23" s="17">
        <v>1.1499999999999999</v>
      </c>
      <c r="H23" s="17">
        <v>2</v>
      </c>
      <c r="I23" s="17">
        <v>1.1499999999999999</v>
      </c>
      <c r="J23" s="17">
        <v>0</v>
      </c>
      <c r="K23" s="17">
        <v>0</v>
      </c>
      <c r="L23" s="17">
        <v>2</v>
      </c>
      <c r="M23" s="17">
        <v>1.1499999999999999</v>
      </c>
      <c r="N23" s="159">
        <f t="shared" si="0"/>
        <v>618</v>
      </c>
    </row>
    <row r="24" spans="1:14" x14ac:dyDescent="0.3">
      <c r="A24" s="17" t="s">
        <v>32</v>
      </c>
      <c r="B24" s="17">
        <v>1</v>
      </c>
      <c r="C24" s="162">
        <v>3179</v>
      </c>
      <c r="D24" s="17">
        <v>1</v>
      </c>
      <c r="E24" s="17">
        <v>0.9</v>
      </c>
      <c r="F24" s="17">
        <v>3</v>
      </c>
      <c r="G24" s="17">
        <v>0.78</v>
      </c>
      <c r="H24" s="17">
        <v>4</v>
      </c>
      <c r="I24" s="17">
        <v>1.68</v>
      </c>
      <c r="J24" s="17">
        <v>0</v>
      </c>
      <c r="K24" s="17">
        <v>0</v>
      </c>
      <c r="L24" s="17">
        <v>4</v>
      </c>
      <c r="M24" s="17">
        <v>1.68</v>
      </c>
      <c r="N24" s="159">
        <f t="shared" si="0"/>
        <v>794.75</v>
      </c>
    </row>
    <row r="25" spans="1:14" x14ac:dyDescent="0.3">
      <c r="A25" s="17" t="s">
        <v>351</v>
      </c>
      <c r="B25" s="17">
        <v>1</v>
      </c>
      <c r="C25" s="162">
        <v>2190</v>
      </c>
      <c r="D25" s="17">
        <v>0</v>
      </c>
      <c r="E25" s="17">
        <v>0</v>
      </c>
      <c r="F25" s="17">
        <v>2</v>
      </c>
      <c r="G25" s="17">
        <v>0.93</v>
      </c>
      <c r="H25" s="17">
        <v>2</v>
      </c>
      <c r="I25" s="17">
        <v>0.93</v>
      </c>
      <c r="J25" s="17">
        <v>1</v>
      </c>
      <c r="K25" s="17">
        <v>0.1</v>
      </c>
      <c r="L25" s="17">
        <v>3</v>
      </c>
      <c r="M25" s="17">
        <v>1.03</v>
      </c>
      <c r="N25" s="159">
        <f t="shared" si="0"/>
        <v>730</v>
      </c>
    </row>
    <row r="26" spans="1:14" x14ac:dyDescent="0.3">
      <c r="A26" s="17" t="s">
        <v>102</v>
      </c>
      <c r="B26" s="17">
        <v>1</v>
      </c>
      <c r="C26" s="162">
        <v>2769</v>
      </c>
      <c r="D26" s="17">
        <v>0</v>
      </c>
      <c r="E26" s="17">
        <v>0</v>
      </c>
      <c r="F26" s="17">
        <v>2</v>
      </c>
      <c r="G26" s="17">
        <v>1.08</v>
      </c>
      <c r="H26" s="17">
        <v>2</v>
      </c>
      <c r="I26" s="17">
        <v>1.08</v>
      </c>
      <c r="J26" s="17">
        <v>0</v>
      </c>
      <c r="K26" s="17">
        <v>0</v>
      </c>
      <c r="L26" s="17">
        <v>2</v>
      </c>
      <c r="M26" s="17">
        <v>1.08</v>
      </c>
      <c r="N26" s="159">
        <f t="shared" si="0"/>
        <v>1384.5</v>
      </c>
    </row>
    <row r="27" spans="1:14" x14ac:dyDescent="0.3">
      <c r="A27" s="17" t="s">
        <v>9</v>
      </c>
      <c r="B27" s="17">
        <v>1</v>
      </c>
      <c r="C27" s="162">
        <v>3958</v>
      </c>
      <c r="D27" s="17">
        <v>0</v>
      </c>
      <c r="E27" s="17">
        <v>0</v>
      </c>
      <c r="F27" s="17">
        <v>1</v>
      </c>
      <c r="G27" s="17">
        <v>0.75</v>
      </c>
      <c r="H27" s="17">
        <v>1</v>
      </c>
      <c r="I27" s="17">
        <v>0.75</v>
      </c>
      <c r="J27" s="17">
        <v>5</v>
      </c>
      <c r="K27" s="17">
        <v>1.28</v>
      </c>
      <c r="L27" s="17">
        <v>6</v>
      </c>
      <c r="M27" s="17">
        <v>2.0299999999999998</v>
      </c>
      <c r="N27" s="159">
        <f t="shared" si="0"/>
        <v>659.66666666666663</v>
      </c>
    </row>
    <row r="28" spans="1:14" x14ac:dyDescent="0.3">
      <c r="A28" s="17" t="s">
        <v>110</v>
      </c>
      <c r="B28" s="17">
        <v>1</v>
      </c>
      <c r="C28" s="162">
        <v>3112</v>
      </c>
      <c r="D28" s="17">
        <v>0</v>
      </c>
      <c r="E28" s="17">
        <v>0</v>
      </c>
      <c r="F28" s="17">
        <v>1</v>
      </c>
      <c r="G28" s="17">
        <v>0.75</v>
      </c>
      <c r="H28" s="17">
        <v>1</v>
      </c>
      <c r="I28" s="17">
        <v>0.75</v>
      </c>
      <c r="J28" s="17">
        <v>6</v>
      </c>
      <c r="K28" s="17">
        <v>1.48</v>
      </c>
      <c r="L28" s="17">
        <v>7</v>
      </c>
      <c r="M28" s="17">
        <v>2.23</v>
      </c>
      <c r="N28" s="159">
        <f t="shared" si="0"/>
        <v>444.57142857142856</v>
      </c>
    </row>
    <row r="29" spans="1:14" x14ac:dyDescent="0.3">
      <c r="A29" s="17" t="s">
        <v>47</v>
      </c>
      <c r="B29" s="17">
        <v>1</v>
      </c>
      <c r="C29" s="162">
        <v>2791</v>
      </c>
      <c r="D29" s="17">
        <v>0</v>
      </c>
      <c r="E29" s="17">
        <v>0</v>
      </c>
      <c r="F29" s="17">
        <v>4</v>
      </c>
      <c r="G29" s="17">
        <v>2.2799999999999998</v>
      </c>
      <c r="H29" s="17">
        <v>4</v>
      </c>
      <c r="I29" s="17">
        <v>2.2799999999999998</v>
      </c>
      <c r="J29" s="17">
        <v>2</v>
      </c>
      <c r="K29" s="17">
        <v>0.57999999999999996</v>
      </c>
      <c r="L29" s="17">
        <v>6</v>
      </c>
      <c r="M29" s="17">
        <v>2.86</v>
      </c>
      <c r="N29" s="159">
        <f t="shared" si="0"/>
        <v>465.16666666666669</v>
      </c>
    </row>
    <row r="30" spans="1:14" x14ac:dyDescent="0.3">
      <c r="A30" s="17" t="s">
        <v>224</v>
      </c>
      <c r="B30" s="17">
        <v>1</v>
      </c>
      <c r="C30" s="162">
        <v>3150</v>
      </c>
      <c r="D30" s="17">
        <v>2</v>
      </c>
      <c r="E30" s="17">
        <v>0.68</v>
      </c>
      <c r="F30" s="17">
        <v>2</v>
      </c>
      <c r="G30" s="17">
        <v>0.55000000000000004</v>
      </c>
      <c r="H30" s="17">
        <v>4</v>
      </c>
      <c r="I30" s="17">
        <v>1.23</v>
      </c>
      <c r="J30" s="17">
        <v>5</v>
      </c>
      <c r="K30" s="17">
        <v>0.3</v>
      </c>
      <c r="L30" s="17">
        <v>9</v>
      </c>
      <c r="M30" s="17">
        <v>1.53</v>
      </c>
      <c r="N30" s="159">
        <f t="shared" si="0"/>
        <v>350</v>
      </c>
    </row>
    <row r="31" spans="1:14" x14ac:dyDescent="0.3">
      <c r="A31" s="17" t="s">
        <v>215</v>
      </c>
      <c r="B31" s="17">
        <v>1</v>
      </c>
      <c r="C31" s="162">
        <v>3043</v>
      </c>
      <c r="D31" s="17">
        <v>0</v>
      </c>
      <c r="E31" s="17">
        <v>0</v>
      </c>
      <c r="F31" s="17">
        <v>1</v>
      </c>
      <c r="G31" s="17">
        <v>0.91</v>
      </c>
      <c r="H31" s="17">
        <v>1</v>
      </c>
      <c r="I31" s="17">
        <v>0.91</v>
      </c>
      <c r="J31" s="17">
        <v>1</v>
      </c>
      <c r="K31" s="17">
        <v>0.1</v>
      </c>
      <c r="L31" s="17">
        <v>2</v>
      </c>
      <c r="M31" s="17">
        <v>1.01</v>
      </c>
      <c r="N31" s="159">
        <f t="shared" si="0"/>
        <v>1521.5</v>
      </c>
    </row>
    <row r="32" spans="1:14" x14ac:dyDescent="0.3">
      <c r="A32" s="17" t="s">
        <v>53</v>
      </c>
      <c r="B32" s="17">
        <v>1</v>
      </c>
      <c r="C32" s="162">
        <v>2047</v>
      </c>
      <c r="D32" s="17">
        <v>0</v>
      </c>
      <c r="E32" s="17">
        <v>0</v>
      </c>
      <c r="F32" s="17">
        <v>1</v>
      </c>
      <c r="G32" s="17">
        <v>0.5</v>
      </c>
      <c r="H32" s="17">
        <v>1</v>
      </c>
      <c r="I32" s="17">
        <v>0.5</v>
      </c>
      <c r="J32" s="17">
        <v>4</v>
      </c>
      <c r="K32" s="17">
        <v>0.13</v>
      </c>
      <c r="L32" s="17">
        <v>5</v>
      </c>
      <c r="M32" s="17">
        <v>0.63</v>
      </c>
      <c r="N32" s="159">
        <f t="shared" si="0"/>
        <v>409.4</v>
      </c>
    </row>
    <row r="33" spans="1:14" x14ac:dyDescent="0.3">
      <c r="A33" s="17" t="s">
        <v>145</v>
      </c>
      <c r="B33" s="17">
        <v>1</v>
      </c>
      <c r="C33" s="162">
        <v>3650</v>
      </c>
      <c r="D33" s="17">
        <v>1</v>
      </c>
      <c r="E33" s="17">
        <v>1</v>
      </c>
      <c r="F33" s="17">
        <v>2</v>
      </c>
      <c r="G33" s="17">
        <v>0.9</v>
      </c>
      <c r="H33" s="17">
        <v>3</v>
      </c>
      <c r="I33" s="17">
        <v>1.9</v>
      </c>
      <c r="J33" s="17">
        <v>0</v>
      </c>
      <c r="K33" s="17">
        <v>0</v>
      </c>
      <c r="L33" s="17">
        <v>3</v>
      </c>
      <c r="M33" s="17">
        <v>1.9</v>
      </c>
      <c r="N33" s="159">
        <f t="shared" si="0"/>
        <v>1216.6666666666667</v>
      </c>
    </row>
    <row r="34" spans="1:14" x14ac:dyDescent="0.3">
      <c r="A34" s="17" t="s">
        <v>210</v>
      </c>
      <c r="B34" s="17">
        <v>1</v>
      </c>
      <c r="C34" s="162">
        <v>3926</v>
      </c>
      <c r="D34" s="17">
        <v>0</v>
      </c>
      <c r="E34" s="17">
        <v>0</v>
      </c>
      <c r="F34" s="17">
        <v>4</v>
      </c>
      <c r="G34" s="17">
        <v>2</v>
      </c>
      <c r="H34" s="17">
        <v>4</v>
      </c>
      <c r="I34" s="17">
        <v>2</v>
      </c>
      <c r="J34" s="17">
        <v>1</v>
      </c>
      <c r="K34" s="17">
        <v>0.15</v>
      </c>
      <c r="L34" s="17">
        <v>5</v>
      </c>
      <c r="M34" s="17">
        <v>2.15</v>
      </c>
      <c r="N34" s="159">
        <f t="shared" si="0"/>
        <v>785.2</v>
      </c>
    </row>
    <row r="35" spans="1:14" x14ac:dyDescent="0.3">
      <c r="A35" s="17" t="s">
        <v>208</v>
      </c>
      <c r="B35" s="17">
        <v>1</v>
      </c>
      <c r="C35" s="162">
        <v>3730</v>
      </c>
      <c r="D35" s="17">
        <v>0</v>
      </c>
      <c r="E35" s="17">
        <v>0</v>
      </c>
      <c r="F35" s="17">
        <v>1</v>
      </c>
      <c r="G35" s="17">
        <v>0.5</v>
      </c>
      <c r="H35" s="17">
        <v>1</v>
      </c>
      <c r="I35" s="17">
        <v>0.5</v>
      </c>
      <c r="J35" s="17">
        <v>2</v>
      </c>
      <c r="K35" s="17">
        <v>0.75</v>
      </c>
      <c r="L35" s="17">
        <v>3</v>
      </c>
      <c r="M35" s="17">
        <v>1.25</v>
      </c>
      <c r="N35" s="159">
        <f t="shared" si="0"/>
        <v>1243.3333333333333</v>
      </c>
    </row>
    <row r="36" spans="1:14" x14ac:dyDescent="0.3">
      <c r="A36" s="17" t="s">
        <v>3</v>
      </c>
      <c r="B36" s="17">
        <v>1</v>
      </c>
      <c r="C36" s="162">
        <v>2463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59" t="e">
        <f t="shared" si="0"/>
        <v>#DIV/0!</v>
      </c>
    </row>
    <row r="37" spans="1:14" x14ac:dyDescent="0.3">
      <c r="A37" s="17" t="s">
        <v>206</v>
      </c>
      <c r="B37" s="17">
        <v>1</v>
      </c>
      <c r="C37" s="162">
        <v>1900</v>
      </c>
      <c r="D37" s="17">
        <v>0</v>
      </c>
      <c r="E37" s="17">
        <v>0</v>
      </c>
      <c r="F37" s="17">
        <v>4</v>
      </c>
      <c r="G37" s="17">
        <v>2.38</v>
      </c>
      <c r="H37" s="17">
        <v>4</v>
      </c>
      <c r="I37" s="17">
        <v>2.38</v>
      </c>
      <c r="J37" s="17">
        <v>0</v>
      </c>
      <c r="K37" s="17">
        <v>0</v>
      </c>
      <c r="L37" s="17">
        <v>4</v>
      </c>
      <c r="M37" s="17">
        <v>2.38</v>
      </c>
      <c r="N37" s="159">
        <f t="shared" si="0"/>
        <v>475</v>
      </c>
    </row>
    <row r="38" spans="1:14" x14ac:dyDescent="0.3">
      <c r="A38" s="17" t="s">
        <v>36</v>
      </c>
      <c r="B38" s="17">
        <v>1</v>
      </c>
      <c r="C38" s="162">
        <v>2027</v>
      </c>
      <c r="D38" s="17">
        <v>0</v>
      </c>
      <c r="E38" s="17">
        <v>0</v>
      </c>
      <c r="F38" s="17">
        <v>1</v>
      </c>
      <c r="G38" s="17">
        <v>0.88</v>
      </c>
      <c r="H38" s="17">
        <v>1</v>
      </c>
      <c r="I38" s="17">
        <v>0.88</v>
      </c>
      <c r="J38" s="17">
        <v>1</v>
      </c>
      <c r="K38" s="17">
        <v>0.38</v>
      </c>
      <c r="L38" s="17">
        <v>2</v>
      </c>
      <c r="M38" s="17">
        <v>1.26</v>
      </c>
      <c r="N38" s="159">
        <f t="shared" si="0"/>
        <v>1013.5</v>
      </c>
    </row>
    <row r="39" spans="1:14" x14ac:dyDescent="0.3">
      <c r="A39" s="17" t="s">
        <v>68</v>
      </c>
      <c r="B39" s="17">
        <v>1</v>
      </c>
      <c r="C39" s="162">
        <v>3585</v>
      </c>
      <c r="D39" s="17">
        <v>1</v>
      </c>
      <c r="E39" s="17">
        <v>0.5</v>
      </c>
      <c r="F39" s="17">
        <v>1</v>
      </c>
      <c r="G39" s="17">
        <v>0.2</v>
      </c>
      <c r="H39" s="17">
        <v>2</v>
      </c>
      <c r="I39" s="17">
        <v>0.7</v>
      </c>
      <c r="J39" s="17">
        <v>0</v>
      </c>
      <c r="K39" s="17">
        <v>0</v>
      </c>
      <c r="L39" s="17">
        <v>2</v>
      </c>
      <c r="M39" s="17">
        <v>0.7</v>
      </c>
      <c r="N39" s="159">
        <f t="shared" si="0"/>
        <v>1792.5</v>
      </c>
    </row>
    <row r="40" spans="1:14" x14ac:dyDescent="0.3">
      <c r="A40" s="17" t="s">
        <v>11</v>
      </c>
      <c r="B40" s="17">
        <v>1</v>
      </c>
      <c r="C40" s="162">
        <v>2372</v>
      </c>
      <c r="D40" s="17">
        <v>1</v>
      </c>
      <c r="E40" s="17">
        <v>0.62</v>
      </c>
      <c r="F40" s="17">
        <v>3</v>
      </c>
      <c r="G40" s="17">
        <v>0.78</v>
      </c>
      <c r="H40" s="17">
        <v>4</v>
      </c>
      <c r="I40" s="17">
        <v>1.4</v>
      </c>
      <c r="J40" s="17">
        <v>0</v>
      </c>
      <c r="K40" s="17">
        <v>0</v>
      </c>
      <c r="L40" s="17">
        <v>4</v>
      </c>
      <c r="M40" s="17">
        <v>1.4</v>
      </c>
      <c r="N40" s="159">
        <f t="shared" si="0"/>
        <v>593</v>
      </c>
    </row>
    <row r="41" spans="1:14" x14ac:dyDescent="0.3">
      <c r="A41" s="17" t="s">
        <v>34</v>
      </c>
      <c r="B41" s="17">
        <v>1</v>
      </c>
      <c r="C41" s="162">
        <v>3667</v>
      </c>
      <c r="D41" s="17">
        <v>0</v>
      </c>
      <c r="E41" s="17">
        <v>0</v>
      </c>
      <c r="F41" s="17">
        <v>4</v>
      </c>
      <c r="G41" s="17">
        <v>2.2000000000000002</v>
      </c>
      <c r="H41" s="17">
        <v>4</v>
      </c>
      <c r="I41" s="17">
        <v>2.2000000000000002</v>
      </c>
      <c r="J41" s="17">
        <v>0</v>
      </c>
      <c r="K41" s="17">
        <v>0</v>
      </c>
      <c r="L41" s="17">
        <v>4</v>
      </c>
      <c r="M41" s="17">
        <v>2.2000000000000002</v>
      </c>
      <c r="N41" s="159">
        <f t="shared" si="0"/>
        <v>916.75</v>
      </c>
    </row>
    <row r="42" spans="1:14" x14ac:dyDescent="0.3">
      <c r="A42" s="17" t="s">
        <v>100</v>
      </c>
      <c r="B42" s="17">
        <v>1</v>
      </c>
      <c r="C42" s="162">
        <v>492</v>
      </c>
      <c r="D42" s="17">
        <v>0</v>
      </c>
      <c r="E42" s="17">
        <v>0</v>
      </c>
      <c r="F42" s="17">
        <v>1</v>
      </c>
      <c r="G42" s="17">
        <v>1</v>
      </c>
      <c r="H42" s="17">
        <v>1</v>
      </c>
      <c r="I42" s="17">
        <v>1</v>
      </c>
      <c r="J42" s="17">
        <v>1</v>
      </c>
      <c r="K42" s="17">
        <v>0.75</v>
      </c>
      <c r="L42" s="17">
        <v>2</v>
      </c>
      <c r="M42" s="17">
        <v>1.75</v>
      </c>
      <c r="N42" s="159">
        <f t="shared" si="0"/>
        <v>246</v>
      </c>
    </row>
    <row r="43" spans="1:14" x14ac:dyDescent="0.3">
      <c r="A43" s="17" t="s">
        <v>67</v>
      </c>
      <c r="B43" s="17">
        <v>1</v>
      </c>
      <c r="C43" s="162">
        <v>3996</v>
      </c>
      <c r="D43" s="17">
        <v>0</v>
      </c>
      <c r="E43" s="17">
        <v>0</v>
      </c>
      <c r="F43" s="17">
        <v>2</v>
      </c>
      <c r="G43" s="17">
        <v>1</v>
      </c>
      <c r="H43" s="17">
        <v>2</v>
      </c>
      <c r="I43" s="17">
        <v>1</v>
      </c>
      <c r="J43" s="17">
        <v>1</v>
      </c>
      <c r="K43" s="17">
        <v>0.03</v>
      </c>
      <c r="L43" s="17">
        <v>3</v>
      </c>
      <c r="M43" s="17">
        <v>1.03</v>
      </c>
      <c r="N43" s="159">
        <f t="shared" si="0"/>
        <v>1332</v>
      </c>
    </row>
    <row r="44" spans="1:14" x14ac:dyDescent="0.3">
      <c r="A44" s="17" t="s">
        <v>7</v>
      </c>
      <c r="B44" s="17">
        <v>1</v>
      </c>
      <c r="C44" s="162">
        <v>2440</v>
      </c>
      <c r="D44" s="17">
        <v>0</v>
      </c>
      <c r="E44" s="17">
        <v>0</v>
      </c>
      <c r="F44" s="17">
        <v>1</v>
      </c>
      <c r="G44" s="17">
        <v>0.57999999999999996</v>
      </c>
      <c r="H44" s="17">
        <v>1</v>
      </c>
      <c r="I44" s="17">
        <v>0.57999999999999996</v>
      </c>
      <c r="J44" s="17">
        <v>0</v>
      </c>
      <c r="K44" s="17">
        <v>0</v>
      </c>
      <c r="L44" s="17">
        <v>1</v>
      </c>
      <c r="M44" s="17">
        <v>0.57999999999999996</v>
      </c>
      <c r="N44" s="159">
        <f t="shared" si="0"/>
        <v>2440</v>
      </c>
    </row>
    <row r="45" spans="1:14" x14ac:dyDescent="0.3">
      <c r="A45" s="17" t="s">
        <v>80</v>
      </c>
      <c r="B45" s="17">
        <v>1</v>
      </c>
      <c r="C45" s="162">
        <v>3433</v>
      </c>
      <c r="D45" s="17">
        <v>0</v>
      </c>
      <c r="E45" s="17">
        <v>0</v>
      </c>
      <c r="F45" s="17">
        <v>1</v>
      </c>
      <c r="G45" s="17">
        <v>0.65</v>
      </c>
      <c r="H45" s="17">
        <v>1</v>
      </c>
      <c r="I45" s="17">
        <v>0.65</v>
      </c>
      <c r="J45" s="17">
        <v>1</v>
      </c>
      <c r="K45" s="17">
        <v>0.6</v>
      </c>
      <c r="L45" s="17">
        <v>2</v>
      </c>
      <c r="M45" s="17">
        <v>1.25</v>
      </c>
      <c r="N45" s="159">
        <f t="shared" si="0"/>
        <v>1716.5</v>
      </c>
    </row>
    <row r="46" spans="1:14" x14ac:dyDescent="0.3">
      <c r="A46" s="17" t="s">
        <v>4</v>
      </c>
      <c r="B46" s="17">
        <v>1</v>
      </c>
      <c r="C46" s="162">
        <v>1848</v>
      </c>
      <c r="D46" s="17">
        <v>0</v>
      </c>
      <c r="E46" s="17">
        <v>0</v>
      </c>
      <c r="F46" s="17">
        <v>1</v>
      </c>
      <c r="G46" s="17">
        <v>0.57999999999999996</v>
      </c>
      <c r="H46" s="17">
        <v>1</v>
      </c>
      <c r="I46" s="17">
        <v>0.57999999999999996</v>
      </c>
      <c r="J46" s="17">
        <v>2</v>
      </c>
      <c r="K46" s="17">
        <v>0.57999999999999996</v>
      </c>
      <c r="L46" s="17">
        <v>3</v>
      </c>
      <c r="M46" s="17">
        <v>1.1599999999999999</v>
      </c>
      <c r="N46" s="159">
        <f t="shared" si="0"/>
        <v>616</v>
      </c>
    </row>
    <row r="47" spans="1:14" x14ac:dyDescent="0.3">
      <c r="A47" s="17" t="s">
        <v>51</v>
      </c>
      <c r="B47" s="17">
        <v>1</v>
      </c>
      <c r="C47" s="162">
        <v>3903</v>
      </c>
      <c r="D47" s="17">
        <v>0</v>
      </c>
      <c r="E47" s="17">
        <v>0</v>
      </c>
      <c r="F47" s="17">
        <v>1</v>
      </c>
      <c r="G47" s="17">
        <v>0.5</v>
      </c>
      <c r="H47" s="17">
        <v>1</v>
      </c>
      <c r="I47" s="17">
        <v>0.5</v>
      </c>
      <c r="J47" s="17">
        <v>0</v>
      </c>
      <c r="K47" s="17">
        <v>0</v>
      </c>
      <c r="L47" s="17">
        <v>1</v>
      </c>
      <c r="M47" s="17">
        <v>0.5</v>
      </c>
      <c r="N47" s="159">
        <f t="shared" si="0"/>
        <v>3903</v>
      </c>
    </row>
    <row r="48" spans="1:14" x14ac:dyDescent="0.3">
      <c r="A48" s="17" t="s">
        <v>183</v>
      </c>
      <c r="B48" s="17">
        <v>1</v>
      </c>
      <c r="C48" s="162">
        <v>3645</v>
      </c>
      <c r="D48" s="17">
        <v>0</v>
      </c>
      <c r="E48" s="17">
        <v>0</v>
      </c>
      <c r="F48" s="17">
        <v>9</v>
      </c>
      <c r="G48" s="17">
        <v>4.2300000000000004</v>
      </c>
      <c r="H48" s="17">
        <v>9</v>
      </c>
      <c r="I48" s="17">
        <v>4.2300000000000004</v>
      </c>
      <c r="J48" s="17">
        <v>1</v>
      </c>
      <c r="K48" s="17">
        <v>0.2</v>
      </c>
      <c r="L48" s="17">
        <v>10</v>
      </c>
      <c r="M48" s="17">
        <v>4.43</v>
      </c>
      <c r="N48" s="159">
        <f t="shared" si="0"/>
        <v>364.5</v>
      </c>
    </row>
    <row r="49" spans="1:14" x14ac:dyDescent="0.3">
      <c r="A49" s="17" t="s">
        <v>132</v>
      </c>
      <c r="B49" s="17">
        <v>1</v>
      </c>
      <c r="C49" s="162">
        <v>19</v>
      </c>
      <c r="D49" s="17">
        <v>2</v>
      </c>
      <c r="E49" s="17">
        <v>1.5</v>
      </c>
      <c r="F49" s="17">
        <v>0</v>
      </c>
      <c r="G49" s="17">
        <v>0</v>
      </c>
      <c r="H49" s="17">
        <v>2</v>
      </c>
      <c r="I49" s="17">
        <v>1.5</v>
      </c>
      <c r="J49" s="17">
        <v>2</v>
      </c>
      <c r="K49" s="17">
        <v>2</v>
      </c>
      <c r="L49" s="17">
        <v>4</v>
      </c>
      <c r="M49" s="17">
        <v>3.5</v>
      </c>
      <c r="N49" s="159">
        <f t="shared" si="0"/>
        <v>4.75</v>
      </c>
    </row>
    <row r="50" spans="1:14" x14ac:dyDescent="0.3">
      <c r="A50" s="17" t="s">
        <v>222</v>
      </c>
      <c r="B50" s="17">
        <v>1</v>
      </c>
      <c r="C50" s="162">
        <v>3679</v>
      </c>
      <c r="D50" s="17">
        <v>0</v>
      </c>
      <c r="E50" s="17">
        <v>0</v>
      </c>
      <c r="F50" s="17">
        <v>1</v>
      </c>
      <c r="G50" s="17">
        <v>1</v>
      </c>
      <c r="H50" s="17">
        <v>1</v>
      </c>
      <c r="I50" s="17">
        <v>1</v>
      </c>
      <c r="J50" s="17">
        <v>1</v>
      </c>
      <c r="K50" s="17">
        <v>0.65</v>
      </c>
      <c r="L50" s="17">
        <v>2</v>
      </c>
      <c r="M50" s="17">
        <v>1.65</v>
      </c>
      <c r="N50" s="159">
        <f t="shared" si="0"/>
        <v>1839.5</v>
      </c>
    </row>
    <row r="51" spans="1:14" x14ac:dyDescent="0.3">
      <c r="A51" s="17" t="s">
        <v>35</v>
      </c>
      <c r="B51" s="17">
        <v>1</v>
      </c>
      <c r="C51" s="162">
        <v>1830</v>
      </c>
      <c r="D51" s="17">
        <v>0</v>
      </c>
      <c r="E51" s="17">
        <v>0</v>
      </c>
      <c r="F51" s="17">
        <v>1</v>
      </c>
      <c r="G51" s="17">
        <v>1</v>
      </c>
      <c r="H51" s="17">
        <v>1</v>
      </c>
      <c r="I51" s="17">
        <v>1</v>
      </c>
      <c r="J51" s="17">
        <v>1</v>
      </c>
      <c r="K51" s="17">
        <v>0.15</v>
      </c>
      <c r="L51" s="17">
        <v>2</v>
      </c>
      <c r="M51" s="17">
        <v>1.1499999999999999</v>
      </c>
      <c r="N51" s="159">
        <f t="shared" si="0"/>
        <v>915</v>
      </c>
    </row>
    <row r="52" spans="1:14" x14ac:dyDescent="0.3">
      <c r="A52" s="17" t="s">
        <v>381</v>
      </c>
      <c r="B52" s="17">
        <v>1</v>
      </c>
      <c r="C52" s="162">
        <v>959</v>
      </c>
      <c r="D52" s="17">
        <v>1</v>
      </c>
      <c r="E52" s="17">
        <v>0.38</v>
      </c>
      <c r="F52" s="17">
        <v>0</v>
      </c>
      <c r="G52" s="17">
        <v>0</v>
      </c>
      <c r="H52" s="17">
        <v>1</v>
      </c>
      <c r="I52" s="17">
        <v>0.38</v>
      </c>
      <c r="J52" s="17">
        <v>0</v>
      </c>
      <c r="K52" s="17">
        <v>0</v>
      </c>
      <c r="L52" s="17">
        <v>1</v>
      </c>
      <c r="M52" s="17">
        <v>0.38</v>
      </c>
      <c r="N52" s="159">
        <f t="shared" si="0"/>
        <v>959</v>
      </c>
    </row>
    <row r="53" spans="1:14" x14ac:dyDescent="0.3">
      <c r="A53" s="17" t="s">
        <v>271</v>
      </c>
      <c r="B53" s="17">
        <v>1</v>
      </c>
      <c r="C53" s="162">
        <v>1939</v>
      </c>
      <c r="D53" s="17">
        <v>0</v>
      </c>
      <c r="E53" s="17">
        <v>0</v>
      </c>
      <c r="F53" s="17">
        <v>7</v>
      </c>
      <c r="G53" s="17">
        <v>3</v>
      </c>
      <c r="H53" s="17">
        <v>7</v>
      </c>
      <c r="I53" s="17">
        <v>3</v>
      </c>
      <c r="J53" s="17">
        <v>2</v>
      </c>
      <c r="K53" s="17">
        <v>0.18</v>
      </c>
      <c r="L53" s="17">
        <v>9</v>
      </c>
      <c r="M53" s="17">
        <v>3.18</v>
      </c>
      <c r="N53" s="159">
        <f t="shared" si="0"/>
        <v>215.44444444444446</v>
      </c>
    </row>
    <row r="54" spans="1:14" x14ac:dyDescent="0.3">
      <c r="A54" s="17" t="s">
        <v>82</v>
      </c>
      <c r="B54" s="17">
        <v>1</v>
      </c>
      <c r="C54" s="162">
        <v>3739</v>
      </c>
      <c r="D54" s="17">
        <v>0</v>
      </c>
      <c r="E54" s="17">
        <v>0</v>
      </c>
      <c r="F54" s="17">
        <v>1</v>
      </c>
      <c r="G54" s="17">
        <v>0.5</v>
      </c>
      <c r="H54" s="17">
        <v>1</v>
      </c>
      <c r="I54" s="17">
        <v>0.5</v>
      </c>
      <c r="J54" s="17">
        <v>6</v>
      </c>
      <c r="K54" s="17">
        <v>0.78</v>
      </c>
      <c r="L54" s="17">
        <v>7</v>
      </c>
      <c r="M54" s="17">
        <v>1.28</v>
      </c>
      <c r="N54" s="159">
        <f t="shared" si="0"/>
        <v>534.14285714285711</v>
      </c>
    </row>
    <row r="55" spans="1:14" x14ac:dyDescent="0.3">
      <c r="A55" s="17" t="s">
        <v>377</v>
      </c>
      <c r="B55" s="17">
        <v>1</v>
      </c>
      <c r="C55" s="162">
        <v>1508</v>
      </c>
      <c r="D55" s="17">
        <v>0</v>
      </c>
      <c r="E55" s="17">
        <v>0</v>
      </c>
      <c r="F55" s="17">
        <v>1</v>
      </c>
      <c r="G55" s="17">
        <v>0.38</v>
      </c>
      <c r="H55" s="17">
        <v>1</v>
      </c>
      <c r="I55" s="17">
        <v>0.38</v>
      </c>
      <c r="J55" s="17">
        <v>0</v>
      </c>
      <c r="K55" s="17">
        <v>0</v>
      </c>
      <c r="L55" s="17">
        <v>1</v>
      </c>
      <c r="M55" s="17">
        <v>0.38</v>
      </c>
      <c r="N55" s="159">
        <f t="shared" si="0"/>
        <v>1508</v>
      </c>
    </row>
    <row r="56" spans="1:14" x14ac:dyDescent="0.3">
      <c r="A56" s="17" t="s">
        <v>155</v>
      </c>
      <c r="B56" s="17">
        <v>1</v>
      </c>
      <c r="C56" s="162">
        <v>3731</v>
      </c>
      <c r="D56" s="17">
        <v>0</v>
      </c>
      <c r="E56" s="17">
        <v>0</v>
      </c>
      <c r="F56" s="17">
        <v>1</v>
      </c>
      <c r="G56" s="17">
        <v>0.7</v>
      </c>
      <c r="H56" s="17">
        <v>1</v>
      </c>
      <c r="I56" s="17">
        <v>0.7</v>
      </c>
      <c r="J56" s="17">
        <v>1</v>
      </c>
      <c r="K56" s="17">
        <v>0.5</v>
      </c>
      <c r="L56" s="17">
        <v>2</v>
      </c>
      <c r="M56" s="17">
        <v>1.2</v>
      </c>
      <c r="N56" s="159">
        <f t="shared" si="0"/>
        <v>1865.5</v>
      </c>
    </row>
    <row r="57" spans="1:14" x14ac:dyDescent="0.3">
      <c r="A57" s="17" t="s">
        <v>16</v>
      </c>
      <c r="B57" s="17">
        <v>1</v>
      </c>
      <c r="C57" s="162">
        <v>3674</v>
      </c>
      <c r="D57" s="17">
        <v>0</v>
      </c>
      <c r="E57" s="17">
        <v>0</v>
      </c>
      <c r="F57" s="17">
        <v>1</v>
      </c>
      <c r="G57" s="17">
        <v>0.83</v>
      </c>
      <c r="H57" s="17">
        <v>1</v>
      </c>
      <c r="I57" s="17">
        <v>0.83</v>
      </c>
      <c r="J57" s="17">
        <v>3</v>
      </c>
      <c r="K57" s="17">
        <v>1.18</v>
      </c>
      <c r="L57" s="17">
        <v>4</v>
      </c>
      <c r="M57" s="17">
        <v>2.0099999999999998</v>
      </c>
      <c r="N57" s="159">
        <f t="shared" si="0"/>
        <v>918.5</v>
      </c>
    </row>
    <row r="58" spans="1:14" x14ac:dyDescent="0.3">
      <c r="A58" s="17" t="s">
        <v>10</v>
      </c>
      <c r="B58" s="17">
        <v>1</v>
      </c>
      <c r="C58" s="162">
        <v>882</v>
      </c>
      <c r="D58" s="17">
        <v>0</v>
      </c>
      <c r="E58" s="17">
        <v>0</v>
      </c>
      <c r="F58" s="17">
        <v>1</v>
      </c>
      <c r="G58" s="17">
        <v>0.65</v>
      </c>
      <c r="H58" s="17">
        <v>1</v>
      </c>
      <c r="I58" s="17">
        <v>0.65</v>
      </c>
      <c r="J58" s="17">
        <v>0</v>
      </c>
      <c r="K58" s="17">
        <v>0</v>
      </c>
      <c r="L58" s="17">
        <v>1</v>
      </c>
      <c r="M58" s="17">
        <v>0.65</v>
      </c>
      <c r="N58" s="159">
        <f t="shared" si="0"/>
        <v>882</v>
      </c>
    </row>
    <row r="59" spans="1:14" x14ac:dyDescent="0.3">
      <c r="A59" s="17" t="s">
        <v>6</v>
      </c>
      <c r="B59" s="17">
        <v>1</v>
      </c>
      <c r="C59" s="162">
        <v>2419</v>
      </c>
      <c r="D59" s="17">
        <v>0</v>
      </c>
      <c r="E59" s="17">
        <v>0</v>
      </c>
      <c r="F59" s="17">
        <v>1</v>
      </c>
      <c r="G59" s="17">
        <v>0.5</v>
      </c>
      <c r="H59" s="17">
        <v>1</v>
      </c>
      <c r="I59" s="17">
        <v>0.5</v>
      </c>
      <c r="J59" s="17">
        <v>2</v>
      </c>
      <c r="K59" s="17">
        <v>0.68</v>
      </c>
      <c r="L59" s="17">
        <v>3</v>
      </c>
      <c r="M59" s="17">
        <v>1.18</v>
      </c>
      <c r="N59" s="159">
        <f t="shared" si="0"/>
        <v>806.33333333333337</v>
      </c>
    </row>
    <row r="60" spans="1:14" x14ac:dyDescent="0.3">
      <c r="A60" s="17" t="s">
        <v>17</v>
      </c>
      <c r="B60" s="17">
        <v>1</v>
      </c>
      <c r="C60" s="162">
        <v>3775</v>
      </c>
      <c r="D60" s="17">
        <v>3</v>
      </c>
      <c r="E60" s="17">
        <v>2.0499999999999998</v>
      </c>
      <c r="F60" s="17">
        <v>0</v>
      </c>
      <c r="G60" s="17">
        <v>0</v>
      </c>
      <c r="H60" s="17">
        <v>3</v>
      </c>
      <c r="I60" s="17">
        <v>2.0499999999999998</v>
      </c>
      <c r="J60" s="17">
        <v>6</v>
      </c>
      <c r="K60" s="17">
        <v>2.4</v>
      </c>
      <c r="L60" s="17">
        <v>9</v>
      </c>
      <c r="M60" s="17">
        <v>4.45</v>
      </c>
      <c r="N60" s="159">
        <f t="shared" si="0"/>
        <v>419.44444444444446</v>
      </c>
    </row>
    <row r="61" spans="1:14" x14ac:dyDescent="0.3">
      <c r="A61" s="17" t="s">
        <v>23</v>
      </c>
      <c r="B61" s="17">
        <v>1</v>
      </c>
      <c r="C61" s="162">
        <v>2752</v>
      </c>
      <c r="D61" s="17">
        <v>0</v>
      </c>
      <c r="E61" s="17">
        <v>0</v>
      </c>
      <c r="F61" s="17">
        <v>1</v>
      </c>
      <c r="G61" s="17">
        <v>0.8</v>
      </c>
      <c r="H61" s="17">
        <v>1</v>
      </c>
      <c r="I61" s="17">
        <v>0.8</v>
      </c>
      <c r="J61" s="17">
        <v>3</v>
      </c>
      <c r="K61" s="17">
        <v>0.5</v>
      </c>
      <c r="L61" s="17">
        <v>4</v>
      </c>
      <c r="M61" s="17">
        <v>1.3</v>
      </c>
      <c r="N61" s="159">
        <f t="shared" si="0"/>
        <v>688</v>
      </c>
    </row>
    <row r="62" spans="1:14" x14ac:dyDescent="0.3">
      <c r="A62" s="17" t="s">
        <v>64</v>
      </c>
      <c r="B62" s="17">
        <v>1</v>
      </c>
      <c r="C62" s="162">
        <v>2991</v>
      </c>
      <c r="D62" s="17">
        <v>0</v>
      </c>
      <c r="E62" s="17">
        <v>0</v>
      </c>
      <c r="F62" s="17">
        <v>1</v>
      </c>
      <c r="G62" s="17">
        <v>0.61</v>
      </c>
      <c r="H62" s="17">
        <v>1</v>
      </c>
      <c r="I62" s="17">
        <v>0.61</v>
      </c>
      <c r="J62" s="17">
        <v>3</v>
      </c>
      <c r="K62" s="17">
        <v>0.61</v>
      </c>
      <c r="L62" s="17">
        <v>4</v>
      </c>
      <c r="M62" s="17">
        <v>1.22</v>
      </c>
      <c r="N62" s="159">
        <f t="shared" si="0"/>
        <v>747.75</v>
      </c>
    </row>
    <row r="63" spans="1:14" x14ac:dyDescent="0.3">
      <c r="A63" s="17" t="s">
        <v>232</v>
      </c>
      <c r="B63" s="17">
        <v>1</v>
      </c>
      <c r="C63" s="162">
        <v>3428</v>
      </c>
      <c r="D63" s="17">
        <v>0</v>
      </c>
      <c r="E63" s="17">
        <v>0</v>
      </c>
      <c r="F63" s="17">
        <v>2</v>
      </c>
      <c r="G63" s="17">
        <v>1.43</v>
      </c>
      <c r="H63" s="17">
        <v>2</v>
      </c>
      <c r="I63" s="17">
        <v>1.43</v>
      </c>
      <c r="J63" s="17">
        <v>1</v>
      </c>
      <c r="K63" s="17">
        <v>0.1</v>
      </c>
      <c r="L63" s="17">
        <v>3</v>
      </c>
      <c r="M63" s="17">
        <v>1.53</v>
      </c>
      <c r="N63" s="159">
        <f t="shared" si="0"/>
        <v>1142.6666666666667</v>
      </c>
    </row>
    <row r="64" spans="1:14" x14ac:dyDescent="0.3">
      <c r="A64" s="17" t="s">
        <v>13</v>
      </c>
      <c r="B64" s="17">
        <v>1</v>
      </c>
      <c r="C64" s="162">
        <v>1932</v>
      </c>
      <c r="D64" s="17">
        <v>1</v>
      </c>
      <c r="E64" s="17">
        <v>0.68</v>
      </c>
      <c r="F64" s="17">
        <v>0</v>
      </c>
      <c r="G64" s="17">
        <v>0</v>
      </c>
      <c r="H64" s="17">
        <v>1</v>
      </c>
      <c r="I64" s="17">
        <v>0.68</v>
      </c>
      <c r="J64" s="17">
        <v>1</v>
      </c>
      <c r="K64" s="17">
        <v>0.25</v>
      </c>
      <c r="L64" s="17">
        <v>2</v>
      </c>
      <c r="M64" s="17">
        <v>0.93</v>
      </c>
      <c r="N64" s="159">
        <f t="shared" si="0"/>
        <v>966</v>
      </c>
    </row>
    <row r="65" spans="1:14" x14ac:dyDescent="0.3">
      <c r="A65" s="17" t="s">
        <v>70</v>
      </c>
      <c r="B65" s="17">
        <v>1</v>
      </c>
      <c r="C65" s="162">
        <v>2387</v>
      </c>
      <c r="D65" s="17">
        <v>0</v>
      </c>
      <c r="E65" s="17">
        <v>0</v>
      </c>
      <c r="F65" s="17">
        <v>1</v>
      </c>
      <c r="G65" s="17">
        <v>1</v>
      </c>
      <c r="H65" s="17">
        <v>1</v>
      </c>
      <c r="I65" s="17">
        <v>1</v>
      </c>
      <c r="J65" s="17">
        <v>3</v>
      </c>
      <c r="K65" s="17">
        <v>0.7</v>
      </c>
      <c r="L65" s="17">
        <v>4</v>
      </c>
      <c r="M65" s="17">
        <v>1.7</v>
      </c>
      <c r="N65" s="159">
        <f t="shared" si="0"/>
        <v>596.75</v>
      </c>
    </row>
    <row r="66" spans="1:14" x14ac:dyDescent="0.3">
      <c r="A66" s="17" t="s">
        <v>78</v>
      </c>
      <c r="B66" s="17">
        <v>1</v>
      </c>
      <c r="C66" s="162">
        <v>1873</v>
      </c>
      <c r="D66" s="17">
        <v>0</v>
      </c>
      <c r="E66" s="17">
        <v>0</v>
      </c>
      <c r="F66" s="17">
        <v>3</v>
      </c>
      <c r="G66" s="17">
        <v>0.93</v>
      </c>
      <c r="H66" s="17">
        <v>3</v>
      </c>
      <c r="I66" s="17">
        <v>0.93</v>
      </c>
      <c r="J66" s="17">
        <v>0</v>
      </c>
      <c r="K66" s="17">
        <v>0</v>
      </c>
      <c r="L66" s="17">
        <v>3</v>
      </c>
      <c r="M66" s="17">
        <v>0.93</v>
      </c>
      <c r="N66" s="159">
        <f t="shared" si="0"/>
        <v>624.33333333333337</v>
      </c>
    </row>
    <row r="67" spans="1:14" x14ac:dyDescent="0.3">
      <c r="A67" s="17" t="s">
        <v>28</v>
      </c>
      <c r="B67" s="17">
        <v>1</v>
      </c>
      <c r="C67" s="162">
        <v>1652</v>
      </c>
      <c r="D67" s="17">
        <v>0</v>
      </c>
      <c r="E67" s="17">
        <v>0</v>
      </c>
      <c r="F67" s="17">
        <v>1</v>
      </c>
      <c r="G67" s="17">
        <v>0.63</v>
      </c>
      <c r="H67" s="17">
        <v>1</v>
      </c>
      <c r="I67" s="17">
        <v>0.63</v>
      </c>
      <c r="J67" s="17">
        <v>1</v>
      </c>
      <c r="K67" s="17">
        <v>0.33</v>
      </c>
      <c r="L67" s="17">
        <v>2</v>
      </c>
      <c r="M67" s="17">
        <v>0.96</v>
      </c>
      <c r="N67" s="159">
        <f t="shared" si="0"/>
        <v>826</v>
      </c>
    </row>
    <row r="68" spans="1:14" x14ac:dyDescent="0.3">
      <c r="A68" s="17" t="s">
        <v>87</v>
      </c>
      <c r="B68" s="17">
        <v>1</v>
      </c>
      <c r="C68" s="162">
        <v>3895</v>
      </c>
      <c r="D68" s="17">
        <v>0</v>
      </c>
      <c r="E68" s="17">
        <v>0</v>
      </c>
      <c r="F68" s="17">
        <v>4</v>
      </c>
      <c r="G68" s="17">
        <v>1.68</v>
      </c>
      <c r="H68" s="17">
        <v>4</v>
      </c>
      <c r="I68" s="17">
        <v>1.68</v>
      </c>
      <c r="J68" s="17">
        <v>0</v>
      </c>
      <c r="K68" s="17">
        <v>0</v>
      </c>
      <c r="L68" s="17">
        <v>4</v>
      </c>
      <c r="M68" s="17">
        <v>1.68</v>
      </c>
      <c r="N68" s="159">
        <f t="shared" ref="N68:N134" si="1">C68/L68</f>
        <v>973.75</v>
      </c>
    </row>
    <row r="69" spans="1:14" x14ac:dyDescent="0.3">
      <c r="A69" s="17" t="s">
        <v>89</v>
      </c>
      <c r="B69" s="17">
        <v>1</v>
      </c>
      <c r="C69" s="162">
        <v>2156</v>
      </c>
      <c r="D69" s="17">
        <v>0</v>
      </c>
      <c r="E69" s="17">
        <v>0</v>
      </c>
      <c r="F69" s="17">
        <v>1</v>
      </c>
      <c r="G69" s="17">
        <v>0.9</v>
      </c>
      <c r="H69" s="17">
        <v>1</v>
      </c>
      <c r="I69" s="17">
        <v>0.9</v>
      </c>
      <c r="J69" s="17">
        <v>1</v>
      </c>
      <c r="K69" s="17">
        <v>0.15</v>
      </c>
      <c r="L69" s="17">
        <v>2</v>
      </c>
      <c r="M69" s="17">
        <v>1.05</v>
      </c>
      <c r="N69" s="159">
        <f t="shared" si="1"/>
        <v>1078</v>
      </c>
    </row>
    <row r="70" spans="1:14" x14ac:dyDescent="0.3">
      <c r="A70" s="17" t="s">
        <v>24</v>
      </c>
      <c r="B70" s="17">
        <v>1</v>
      </c>
      <c r="C70" s="162">
        <v>2475</v>
      </c>
      <c r="D70" s="17">
        <v>0</v>
      </c>
      <c r="E70" s="17">
        <v>0</v>
      </c>
      <c r="F70" s="17">
        <v>1</v>
      </c>
      <c r="G70" s="17">
        <v>0.88</v>
      </c>
      <c r="H70" s="17">
        <v>1</v>
      </c>
      <c r="I70" s="17">
        <v>0.88</v>
      </c>
      <c r="J70" s="17">
        <v>2</v>
      </c>
      <c r="K70" s="17">
        <v>0.73</v>
      </c>
      <c r="L70" s="17">
        <v>3</v>
      </c>
      <c r="M70" s="17">
        <v>1.61</v>
      </c>
      <c r="N70" s="159">
        <f t="shared" si="1"/>
        <v>825</v>
      </c>
    </row>
    <row r="71" spans="1:14" x14ac:dyDescent="0.3">
      <c r="A71" s="17" t="s">
        <v>57</v>
      </c>
      <c r="B71" s="17">
        <v>1</v>
      </c>
      <c r="C71" s="162">
        <v>1968</v>
      </c>
      <c r="D71" s="17">
        <v>1</v>
      </c>
      <c r="E71" s="17">
        <v>0.5</v>
      </c>
      <c r="F71" s="17">
        <v>0</v>
      </c>
      <c r="G71" s="17">
        <v>0</v>
      </c>
      <c r="H71" s="17">
        <v>1</v>
      </c>
      <c r="I71" s="17">
        <v>0.5</v>
      </c>
      <c r="J71" s="17">
        <v>0</v>
      </c>
      <c r="K71" s="17">
        <v>0</v>
      </c>
      <c r="L71" s="17">
        <v>1</v>
      </c>
      <c r="M71" s="17">
        <v>0.5</v>
      </c>
      <c r="N71" s="159">
        <f t="shared" si="1"/>
        <v>1968</v>
      </c>
    </row>
    <row r="72" spans="1:14" x14ac:dyDescent="0.3">
      <c r="A72" s="17" t="s">
        <v>61</v>
      </c>
      <c r="B72" s="17">
        <v>1</v>
      </c>
      <c r="C72" s="162">
        <v>2202</v>
      </c>
      <c r="D72" s="17">
        <v>0</v>
      </c>
      <c r="E72" s="17">
        <v>0</v>
      </c>
      <c r="F72" s="17">
        <v>1</v>
      </c>
      <c r="G72" s="17">
        <v>0.43</v>
      </c>
      <c r="H72" s="17">
        <v>1</v>
      </c>
      <c r="I72" s="17">
        <v>0.43</v>
      </c>
      <c r="J72" s="17">
        <v>0</v>
      </c>
      <c r="K72" s="17">
        <v>0</v>
      </c>
      <c r="L72" s="17">
        <v>1</v>
      </c>
      <c r="M72" s="17">
        <v>0.43</v>
      </c>
      <c r="N72" s="159">
        <f t="shared" si="1"/>
        <v>2202</v>
      </c>
    </row>
    <row r="73" spans="1:14" x14ac:dyDescent="0.3">
      <c r="A73" s="17" t="s">
        <v>81</v>
      </c>
      <c r="B73" s="17">
        <v>1</v>
      </c>
      <c r="C73" s="162">
        <v>2913</v>
      </c>
      <c r="D73" s="17">
        <v>0</v>
      </c>
      <c r="E73" s="17">
        <v>0</v>
      </c>
      <c r="F73" s="17">
        <v>3</v>
      </c>
      <c r="G73" s="17">
        <v>1.55</v>
      </c>
      <c r="H73" s="17">
        <v>3</v>
      </c>
      <c r="I73" s="17">
        <v>1.55</v>
      </c>
      <c r="J73" s="17">
        <v>0</v>
      </c>
      <c r="K73" s="17">
        <v>0</v>
      </c>
      <c r="L73" s="17">
        <v>3</v>
      </c>
      <c r="M73" s="17">
        <v>1.55</v>
      </c>
      <c r="N73" s="159">
        <f t="shared" si="1"/>
        <v>971</v>
      </c>
    </row>
    <row r="74" spans="1:14" x14ac:dyDescent="0.3">
      <c r="A74" s="17" t="s">
        <v>90</v>
      </c>
      <c r="B74" s="17">
        <v>1</v>
      </c>
      <c r="C74" s="162">
        <v>575</v>
      </c>
      <c r="D74" s="17">
        <v>1</v>
      </c>
      <c r="E74" s="17">
        <v>0.5</v>
      </c>
      <c r="F74" s="17">
        <v>0</v>
      </c>
      <c r="G74" s="17">
        <v>0</v>
      </c>
      <c r="H74" s="17">
        <v>1</v>
      </c>
      <c r="I74" s="17">
        <v>0.5</v>
      </c>
      <c r="J74" s="17">
        <v>7</v>
      </c>
      <c r="K74" s="17">
        <v>0.5</v>
      </c>
      <c r="L74" s="17">
        <v>8</v>
      </c>
      <c r="M74" s="17">
        <v>1</v>
      </c>
      <c r="N74" s="159">
        <f t="shared" si="1"/>
        <v>71.875</v>
      </c>
    </row>
    <row r="75" spans="1:14" x14ac:dyDescent="0.3">
      <c r="A75" s="17" t="s">
        <v>39</v>
      </c>
      <c r="B75" s="17">
        <v>1</v>
      </c>
      <c r="C75" s="162">
        <v>2738</v>
      </c>
      <c r="D75" s="17">
        <v>0</v>
      </c>
      <c r="E75" s="17">
        <v>0</v>
      </c>
      <c r="F75" s="17">
        <v>1</v>
      </c>
      <c r="G75" s="17">
        <v>0.88</v>
      </c>
      <c r="H75" s="17">
        <v>1</v>
      </c>
      <c r="I75" s="17">
        <v>0.88</v>
      </c>
      <c r="J75" s="17">
        <v>1</v>
      </c>
      <c r="K75" s="17">
        <v>0.35</v>
      </c>
      <c r="L75" s="17">
        <v>2</v>
      </c>
      <c r="M75" s="17">
        <v>1.23</v>
      </c>
      <c r="N75" s="159">
        <f t="shared" si="1"/>
        <v>1369</v>
      </c>
    </row>
    <row r="76" spans="1:14" s="159" customFormat="1" x14ac:dyDescent="0.3">
      <c r="A76" s="52" t="s">
        <v>1487</v>
      </c>
      <c r="B76" s="180"/>
      <c r="C76" s="165">
        <f t="shared" ref="C76:M76" si="2">SUM(C3:C75)</f>
        <v>197302</v>
      </c>
      <c r="D76" s="163">
        <f t="shared" si="2"/>
        <v>24</v>
      </c>
      <c r="E76" s="163">
        <f t="shared" si="2"/>
        <v>15.370000000000001</v>
      </c>
      <c r="F76" s="163">
        <f t="shared" si="2"/>
        <v>126</v>
      </c>
      <c r="G76" s="201">
        <f t="shared" si="2"/>
        <v>67.45</v>
      </c>
      <c r="H76" s="201">
        <f t="shared" si="2"/>
        <v>150</v>
      </c>
      <c r="I76" s="201">
        <f t="shared" si="2"/>
        <v>82.820000000000022</v>
      </c>
      <c r="J76" s="201">
        <f t="shared" si="2"/>
        <v>121</v>
      </c>
      <c r="K76" s="201">
        <f t="shared" si="2"/>
        <v>29.959999999999994</v>
      </c>
      <c r="L76" s="201">
        <f t="shared" si="2"/>
        <v>271</v>
      </c>
      <c r="M76" s="201">
        <f t="shared" si="2"/>
        <v>112.78000000000003</v>
      </c>
      <c r="N76" s="171"/>
    </row>
    <row r="77" spans="1:14" s="159" customFormat="1" x14ac:dyDescent="0.3">
      <c r="A77" s="51" t="s">
        <v>1488</v>
      </c>
      <c r="B77" s="191"/>
      <c r="C77" s="174">
        <f>C76/73</f>
        <v>2702.7671232876714</v>
      </c>
      <c r="D77" s="173">
        <f t="shared" ref="D77:M77" si="3">D76/73</f>
        <v>0.32876712328767121</v>
      </c>
      <c r="E77" s="173">
        <f t="shared" si="3"/>
        <v>0.21054794520547945</v>
      </c>
      <c r="F77" s="173">
        <f t="shared" si="3"/>
        <v>1.726027397260274</v>
      </c>
      <c r="G77" s="173">
        <f t="shared" si="3"/>
        <v>0.92397260273972603</v>
      </c>
      <c r="H77" s="173">
        <f t="shared" si="3"/>
        <v>2.0547945205479454</v>
      </c>
      <c r="I77" s="173">
        <f t="shared" si="3"/>
        <v>1.1345205479452058</v>
      </c>
      <c r="J77" s="173">
        <f t="shared" si="3"/>
        <v>1.6575342465753424</v>
      </c>
      <c r="K77" s="173">
        <f t="shared" si="3"/>
        <v>0.4104109589041095</v>
      </c>
      <c r="L77" s="173">
        <f t="shared" si="3"/>
        <v>3.7123287671232879</v>
      </c>
      <c r="M77" s="173">
        <f t="shared" si="3"/>
        <v>1.5449315068493155</v>
      </c>
      <c r="N77" s="170">
        <f>C76/L76</f>
        <v>728.05166051660512</v>
      </c>
    </row>
    <row r="78" spans="1:14" s="159" customFormat="1" x14ac:dyDescent="0.3">
      <c r="C78" s="162"/>
    </row>
    <row r="79" spans="1:14" x14ac:dyDescent="0.3">
      <c r="A79" s="17" t="s">
        <v>254</v>
      </c>
      <c r="B79" s="17">
        <v>2</v>
      </c>
      <c r="C79" s="162">
        <v>6351</v>
      </c>
      <c r="D79" s="17">
        <v>2</v>
      </c>
      <c r="E79" s="17">
        <v>1.5</v>
      </c>
      <c r="F79" s="17">
        <v>1</v>
      </c>
      <c r="G79" s="17">
        <v>0.3</v>
      </c>
      <c r="H79" s="17">
        <v>3</v>
      </c>
      <c r="I79" s="17">
        <v>1.8</v>
      </c>
      <c r="J79" s="17">
        <v>5</v>
      </c>
      <c r="K79" s="17">
        <v>3</v>
      </c>
      <c r="L79" s="17">
        <v>8</v>
      </c>
      <c r="M79" s="17">
        <v>4.8</v>
      </c>
      <c r="N79" s="159">
        <f t="shared" si="1"/>
        <v>793.875</v>
      </c>
    </row>
    <row r="80" spans="1:14" x14ac:dyDescent="0.3">
      <c r="A80" s="17" t="s">
        <v>260</v>
      </c>
      <c r="B80" s="17">
        <v>2</v>
      </c>
      <c r="C80" s="162">
        <v>6583</v>
      </c>
      <c r="D80" s="17">
        <v>0</v>
      </c>
      <c r="E80" s="17">
        <v>0</v>
      </c>
      <c r="F80" s="17">
        <v>4</v>
      </c>
      <c r="G80" s="17">
        <v>3.4</v>
      </c>
      <c r="H80" s="17">
        <v>4</v>
      </c>
      <c r="I80" s="17">
        <v>3.4</v>
      </c>
      <c r="J80" s="17">
        <v>5</v>
      </c>
      <c r="K80" s="17">
        <v>2.75</v>
      </c>
      <c r="L80" s="17">
        <v>9</v>
      </c>
      <c r="M80" s="17">
        <v>6.15</v>
      </c>
      <c r="N80" s="159">
        <f t="shared" si="1"/>
        <v>731.44444444444446</v>
      </c>
    </row>
    <row r="81" spans="1:14" x14ac:dyDescent="0.3">
      <c r="A81" s="17" t="s">
        <v>173</v>
      </c>
      <c r="B81" s="17">
        <v>2</v>
      </c>
      <c r="C81" s="162">
        <v>5379</v>
      </c>
      <c r="D81" s="17">
        <v>1</v>
      </c>
      <c r="E81" s="17">
        <v>1</v>
      </c>
      <c r="F81" s="17">
        <v>0</v>
      </c>
      <c r="G81" s="17">
        <v>0</v>
      </c>
      <c r="H81" s="17">
        <v>1</v>
      </c>
      <c r="I81" s="17">
        <v>1</v>
      </c>
      <c r="J81" s="17">
        <v>7</v>
      </c>
      <c r="K81" s="17">
        <v>2.75</v>
      </c>
      <c r="L81" s="17">
        <v>8</v>
      </c>
      <c r="M81" s="17">
        <v>3.75</v>
      </c>
      <c r="N81" s="159">
        <f t="shared" si="1"/>
        <v>672.375</v>
      </c>
    </row>
    <row r="82" spans="1:14" x14ac:dyDescent="0.3">
      <c r="A82" s="17" t="s">
        <v>45</v>
      </c>
      <c r="B82" s="17">
        <v>2</v>
      </c>
      <c r="C82" s="162">
        <v>4537</v>
      </c>
      <c r="D82" s="17">
        <v>0</v>
      </c>
      <c r="E82" s="17">
        <v>0</v>
      </c>
      <c r="F82" s="17">
        <v>1</v>
      </c>
      <c r="G82" s="17">
        <v>0.5</v>
      </c>
      <c r="H82" s="17">
        <v>1</v>
      </c>
      <c r="I82" s="17">
        <v>0.5</v>
      </c>
      <c r="J82" s="17">
        <v>9</v>
      </c>
      <c r="K82" s="17">
        <v>0.48</v>
      </c>
      <c r="L82" s="17">
        <v>10</v>
      </c>
      <c r="M82" s="17">
        <v>0.98</v>
      </c>
      <c r="N82" s="159">
        <f t="shared" si="1"/>
        <v>453.7</v>
      </c>
    </row>
    <row r="83" spans="1:14" x14ac:dyDescent="0.3">
      <c r="A83" s="17" t="s">
        <v>291</v>
      </c>
      <c r="B83" s="17">
        <v>2</v>
      </c>
      <c r="C83" s="162">
        <v>6621</v>
      </c>
      <c r="D83" s="17">
        <v>0</v>
      </c>
      <c r="E83" s="17">
        <v>0</v>
      </c>
      <c r="F83" s="17">
        <v>1</v>
      </c>
      <c r="G83" s="17">
        <v>1</v>
      </c>
      <c r="H83" s="17">
        <v>1</v>
      </c>
      <c r="I83" s="17">
        <v>1</v>
      </c>
      <c r="J83" s="17">
        <v>8</v>
      </c>
      <c r="K83" s="17">
        <v>2.91</v>
      </c>
      <c r="L83" s="17">
        <v>9</v>
      </c>
      <c r="M83" s="17">
        <v>3.91</v>
      </c>
      <c r="N83" s="159">
        <f t="shared" si="1"/>
        <v>735.66666666666663</v>
      </c>
    </row>
    <row r="84" spans="1:14" x14ac:dyDescent="0.3">
      <c r="A84" s="17" t="s">
        <v>272</v>
      </c>
      <c r="B84" s="17">
        <v>2</v>
      </c>
      <c r="C84" s="162">
        <v>5263</v>
      </c>
      <c r="D84" s="17">
        <v>0</v>
      </c>
      <c r="E84" s="17">
        <v>0</v>
      </c>
      <c r="F84" s="17">
        <v>1</v>
      </c>
      <c r="G84" s="17">
        <v>1</v>
      </c>
      <c r="H84" s="17">
        <v>1</v>
      </c>
      <c r="I84" s="17">
        <v>1</v>
      </c>
      <c r="J84" s="17">
        <v>12</v>
      </c>
      <c r="K84" s="17">
        <v>6.63</v>
      </c>
      <c r="L84" s="17">
        <v>13</v>
      </c>
      <c r="M84" s="17">
        <v>7.63</v>
      </c>
      <c r="N84" s="159">
        <f t="shared" si="1"/>
        <v>404.84615384615387</v>
      </c>
    </row>
    <row r="85" spans="1:14" x14ac:dyDescent="0.3">
      <c r="A85" s="17" t="s">
        <v>93</v>
      </c>
      <c r="B85" s="17">
        <v>2</v>
      </c>
      <c r="C85" s="162">
        <v>4005</v>
      </c>
      <c r="D85" s="17">
        <v>0</v>
      </c>
      <c r="E85" s="17">
        <v>0</v>
      </c>
      <c r="F85" s="17">
        <v>1</v>
      </c>
      <c r="G85" s="17">
        <v>0.85</v>
      </c>
      <c r="H85" s="17">
        <v>1</v>
      </c>
      <c r="I85" s="17">
        <v>0.85</v>
      </c>
      <c r="J85" s="17">
        <v>1</v>
      </c>
      <c r="K85" s="17">
        <v>0.13</v>
      </c>
      <c r="L85" s="17">
        <v>2</v>
      </c>
      <c r="M85" s="17">
        <v>0.98</v>
      </c>
      <c r="N85" s="159">
        <f t="shared" si="1"/>
        <v>2002.5</v>
      </c>
    </row>
    <row r="86" spans="1:14" x14ac:dyDescent="0.3">
      <c r="A86" s="17" t="s">
        <v>77</v>
      </c>
      <c r="B86" s="17">
        <v>2</v>
      </c>
      <c r="C86" s="162">
        <v>4191</v>
      </c>
      <c r="D86" s="17">
        <v>0</v>
      </c>
      <c r="E86" s="17">
        <v>0</v>
      </c>
      <c r="F86" s="17">
        <v>1</v>
      </c>
      <c r="G86" s="17">
        <v>0.75</v>
      </c>
      <c r="H86" s="17">
        <v>1</v>
      </c>
      <c r="I86" s="17">
        <v>0.75</v>
      </c>
      <c r="J86" s="17">
        <v>2</v>
      </c>
      <c r="K86" s="17">
        <v>0.8</v>
      </c>
      <c r="L86" s="17">
        <v>3</v>
      </c>
      <c r="M86" s="17">
        <v>1.55</v>
      </c>
      <c r="N86" s="159">
        <f t="shared" si="1"/>
        <v>1397</v>
      </c>
    </row>
    <row r="87" spans="1:14" x14ac:dyDescent="0.3">
      <c r="A87" s="17" t="s">
        <v>37</v>
      </c>
      <c r="B87" s="17">
        <v>2</v>
      </c>
      <c r="C87" s="162">
        <v>4622</v>
      </c>
      <c r="D87" s="17">
        <v>0</v>
      </c>
      <c r="E87" s="17">
        <v>0</v>
      </c>
      <c r="F87" s="17">
        <v>1</v>
      </c>
      <c r="G87" s="17">
        <v>0.85</v>
      </c>
      <c r="H87" s="17">
        <v>1</v>
      </c>
      <c r="I87" s="17">
        <v>0.85</v>
      </c>
      <c r="J87" s="17">
        <v>6</v>
      </c>
      <c r="K87" s="17">
        <v>2.65</v>
      </c>
      <c r="L87" s="17">
        <v>7</v>
      </c>
      <c r="M87" s="17">
        <v>3.5</v>
      </c>
      <c r="N87" s="159">
        <f t="shared" si="1"/>
        <v>660.28571428571433</v>
      </c>
    </row>
    <row r="88" spans="1:14" x14ac:dyDescent="0.3">
      <c r="A88" s="17" t="s">
        <v>153</v>
      </c>
      <c r="B88" s="17">
        <v>2</v>
      </c>
      <c r="C88" s="162">
        <v>4986</v>
      </c>
      <c r="D88" s="17">
        <v>0</v>
      </c>
      <c r="E88" s="17">
        <v>0</v>
      </c>
      <c r="F88" s="17">
        <v>4</v>
      </c>
      <c r="G88" s="17">
        <v>2.64</v>
      </c>
      <c r="H88" s="17">
        <v>4</v>
      </c>
      <c r="I88" s="17">
        <v>2.64</v>
      </c>
      <c r="J88" s="17">
        <v>2</v>
      </c>
      <c r="K88" s="17">
        <v>0.67</v>
      </c>
      <c r="L88" s="17">
        <v>6</v>
      </c>
      <c r="M88" s="17">
        <v>3.31</v>
      </c>
      <c r="N88" s="159">
        <f t="shared" si="1"/>
        <v>831</v>
      </c>
    </row>
    <row r="89" spans="1:14" x14ac:dyDescent="0.3">
      <c r="A89" s="17" t="s">
        <v>19</v>
      </c>
      <c r="B89" s="17">
        <v>2</v>
      </c>
      <c r="C89" s="162">
        <v>4514</v>
      </c>
      <c r="D89" s="17">
        <v>0</v>
      </c>
      <c r="E89" s="17">
        <v>0</v>
      </c>
      <c r="F89" s="17">
        <v>1</v>
      </c>
      <c r="G89" s="17">
        <v>0.75</v>
      </c>
      <c r="H89" s="17">
        <v>1</v>
      </c>
      <c r="I89" s="17">
        <v>0.75</v>
      </c>
      <c r="J89" s="17">
        <v>2</v>
      </c>
      <c r="K89" s="17">
        <v>0.93</v>
      </c>
      <c r="L89" s="17">
        <v>3</v>
      </c>
      <c r="M89" s="17">
        <v>1.68</v>
      </c>
      <c r="N89" s="159">
        <f t="shared" si="1"/>
        <v>1504.6666666666667</v>
      </c>
    </row>
    <row r="90" spans="1:14" x14ac:dyDescent="0.3">
      <c r="A90" s="17" t="s">
        <v>83</v>
      </c>
      <c r="B90" s="17">
        <v>2</v>
      </c>
      <c r="C90" s="162">
        <v>6838</v>
      </c>
      <c r="D90" s="17">
        <v>0</v>
      </c>
      <c r="E90" s="17">
        <v>0</v>
      </c>
      <c r="F90" s="17">
        <v>1</v>
      </c>
      <c r="G90" s="17">
        <v>0.93</v>
      </c>
      <c r="H90" s="17">
        <v>1</v>
      </c>
      <c r="I90" s="17">
        <v>0.93</v>
      </c>
      <c r="J90" s="17">
        <v>1</v>
      </c>
      <c r="K90" s="17">
        <v>0.28999999999999998</v>
      </c>
      <c r="L90" s="17">
        <v>2</v>
      </c>
      <c r="M90" s="17">
        <v>1.22</v>
      </c>
      <c r="N90" s="159">
        <f t="shared" si="1"/>
        <v>3419</v>
      </c>
    </row>
    <row r="91" spans="1:14" x14ac:dyDescent="0.3">
      <c r="A91" s="17" t="s">
        <v>62</v>
      </c>
      <c r="B91" s="17">
        <v>2</v>
      </c>
      <c r="C91" s="162">
        <v>4869</v>
      </c>
      <c r="D91" s="17">
        <v>0</v>
      </c>
      <c r="E91" s="17">
        <v>0</v>
      </c>
      <c r="F91" s="17">
        <v>1</v>
      </c>
      <c r="G91" s="17">
        <v>0.6</v>
      </c>
      <c r="H91" s="17">
        <v>1</v>
      </c>
      <c r="I91" s="17">
        <v>0.6</v>
      </c>
      <c r="J91" s="17">
        <v>2</v>
      </c>
      <c r="K91" s="17">
        <v>0.5</v>
      </c>
      <c r="L91" s="17">
        <v>3</v>
      </c>
      <c r="M91" s="17">
        <v>1.1000000000000001</v>
      </c>
      <c r="N91" s="159">
        <f t="shared" si="1"/>
        <v>1623</v>
      </c>
    </row>
    <row r="92" spans="1:14" x14ac:dyDescent="0.3">
      <c r="A92" s="17" t="s">
        <v>138</v>
      </c>
      <c r="B92" s="17">
        <v>2</v>
      </c>
      <c r="C92" s="162">
        <v>4768</v>
      </c>
      <c r="D92" s="17">
        <v>0</v>
      </c>
      <c r="E92" s="17">
        <v>0</v>
      </c>
      <c r="F92" s="17">
        <v>1</v>
      </c>
      <c r="G92" s="17">
        <v>1</v>
      </c>
      <c r="H92" s="17">
        <v>1</v>
      </c>
      <c r="I92" s="17">
        <v>1</v>
      </c>
      <c r="J92" s="17">
        <v>3</v>
      </c>
      <c r="K92" s="17">
        <v>2</v>
      </c>
      <c r="L92" s="17">
        <v>4</v>
      </c>
      <c r="M92" s="17">
        <v>3</v>
      </c>
      <c r="N92" s="159">
        <f t="shared" si="1"/>
        <v>1192</v>
      </c>
    </row>
    <row r="93" spans="1:14" x14ac:dyDescent="0.3">
      <c r="A93" s="17" t="s">
        <v>220</v>
      </c>
      <c r="B93" s="17">
        <v>2</v>
      </c>
      <c r="C93" s="162">
        <v>5214</v>
      </c>
      <c r="D93" s="17">
        <v>0</v>
      </c>
      <c r="E93" s="17">
        <v>0</v>
      </c>
      <c r="F93" s="17">
        <v>1</v>
      </c>
      <c r="G93" s="17">
        <v>1</v>
      </c>
      <c r="H93" s="17">
        <v>1</v>
      </c>
      <c r="I93" s="17">
        <v>1</v>
      </c>
      <c r="J93" s="17">
        <v>3</v>
      </c>
      <c r="K93" s="17">
        <v>1.88</v>
      </c>
      <c r="L93" s="17">
        <v>4</v>
      </c>
      <c r="M93" s="17">
        <v>2.88</v>
      </c>
      <c r="N93" s="159">
        <f t="shared" si="1"/>
        <v>1303.5</v>
      </c>
    </row>
    <row r="94" spans="1:14" x14ac:dyDescent="0.3">
      <c r="A94" s="17" t="s">
        <v>301</v>
      </c>
      <c r="B94" s="17">
        <v>2</v>
      </c>
      <c r="C94" s="162">
        <v>5432</v>
      </c>
      <c r="D94" s="17">
        <v>0</v>
      </c>
      <c r="E94" s="17">
        <v>0</v>
      </c>
      <c r="F94" s="17">
        <v>1</v>
      </c>
      <c r="G94" s="17">
        <v>1</v>
      </c>
      <c r="H94" s="17">
        <v>1</v>
      </c>
      <c r="I94" s="17">
        <v>1</v>
      </c>
      <c r="J94" s="17">
        <v>9</v>
      </c>
      <c r="K94" s="17">
        <v>3.1</v>
      </c>
      <c r="L94" s="17">
        <v>10</v>
      </c>
      <c r="M94" s="17">
        <v>4.0999999999999996</v>
      </c>
      <c r="N94" s="159">
        <f t="shared" si="1"/>
        <v>543.20000000000005</v>
      </c>
    </row>
    <row r="95" spans="1:14" x14ac:dyDescent="0.3">
      <c r="A95" s="17" t="s">
        <v>209</v>
      </c>
      <c r="B95" s="17">
        <v>2</v>
      </c>
      <c r="C95" s="162">
        <v>6164</v>
      </c>
      <c r="D95" s="17">
        <v>0</v>
      </c>
      <c r="E95" s="17">
        <v>0</v>
      </c>
      <c r="F95" s="17">
        <v>1</v>
      </c>
      <c r="G95" s="17">
        <v>1</v>
      </c>
      <c r="H95" s="17">
        <v>1</v>
      </c>
      <c r="I95" s="17">
        <v>1</v>
      </c>
      <c r="J95" s="17">
        <v>4</v>
      </c>
      <c r="K95" s="17">
        <v>1.74</v>
      </c>
      <c r="L95" s="17">
        <v>5</v>
      </c>
      <c r="M95" s="17">
        <v>2.74</v>
      </c>
      <c r="N95" s="159">
        <f t="shared" si="1"/>
        <v>1232.8</v>
      </c>
    </row>
    <row r="96" spans="1:14" x14ac:dyDescent="0.3">
      <c r="A96" s="17" t="s">
        <v>21</v>
      </c>
      <c r="B96" s="17">
        <v>2</v>
      </c>
      <c r="C96" s="162">
        <v>5641</v>
      </c>
      <c r="D96" s="17">
        <v>0</v>
      </c>
      <c r="E96" s="17">
        <v>0</v>
      </c>
      <c r="F96" s="17">
        <v>5</v>
      </c>
      <c r="G96" s="17">
        <v>1.5</v>
      </c>
      <c r="H96" s="17">
        <v>5</v>
      </c>
      <c r="I96" s="17">
        <v>1.5</v>
      </c>
      <c r="J96" s="17">
        <v>0</v>
      </c>
      <c r="K96" s="17">
        <v>0</v>
      </c>
      <c r="L96" s="17">
        <v>5</v>
      </c>
      <c r="M96" s="17">
        <v>1.5</v>
      </c>
      <c r="N96" s="159">
        <f t="shared" si="1"/>
        <v>1128.2</v>
      </c>
    </row>
    <row r="97" spans="1:14" x14ac:dyDescent="0.3">
      <c r="A97" s="17" t="s">
        <v>109</v>
      </c>
      <c r="B97" s="17">
        <v>2</v>
      </c>
      <c r="C97" s="162">
        <v>6831</v>
      </c>
      <c r="D97" s="17">
        <v>0</v>
      </c>
      <c r="E97" s="17">
        <v>0</v>
      </c>
      <c r="F97" s="17">
        <v>1</v>
      </c>
      <c r="G97" s="17">
        <v>0.28000000000000003</v>
      </c>
      <c r="H97" s="17">
        <v>1</v>
      </c>
      <c r="I97" s="17">
        <v>0.28000000000000003</v>
      </c>
      <c r="J97" s="17">
        <v>2</v>
      </c>
      <c r="K97" s="17">
        <v>0.9</v>
      </c>
      <c r="L97" s="17">
        <v>3</v>
      </c>
      <c r="M97" s="17">
        <v>1.18</v>
      </c>
      <c r="N97" s="159">
        <f t="shared" si="1"/>
        <v>2277</v>
      </c>
    </row>
    <row r="98" spans="1:14" x14ac:dyDescent="0.3">
      <c r="A98" s="17" t="s">
        <v>247</v>
      </c>
      <c r="B98" s="17">
        <v>2</v>
      </c>
      <c r="C98" s="162">
        <v>6119</v>
      </c>
      <c r="D98" s="17">
        <v>0</v>
      </c>
      <c r="E98" s="17">
        <v>0</v>
      </c>
      <c r="F98" s="17">
        <v>4</v>
      </c>
      <c r="G98" s="17">
        <v>2.7</v>
      </c>
      <c r="H98" s="17">
        <v>4</v>
      </c>
      <c r="I98" s="17">
        <v>2.7</v>
      </c>
      <c r="J98" s="17">
        <v>3</v>
      </c>
      <c r="K98" s="17">
        <v>2.63</v>
      </c>
      <c r="L98" s="17">
        <v>7</v>
      </c>
      <c r="M98" s="17">
        <v>5.33</v>
      </c>
      <c r="N98" s="159">
        <f t="shared" si="1"/>
        <v>874.14285714285711</v>
      </c>
    </row>
    <row r="99" spans="1:14" x14ac:dyDescent="0.3">
      <c r="A99" s="17" t="s">
        <v>225</v>
      </c>
      <c r="B99" s="17">
        <v>2</v>
      </c>
      <c r="C99" s="162">
        <v>6582</v>
      </c>
      <c r="D99" s="17">
        <v>0</v>
      </c>
      <c r="E99" s="17">
        <v>0</v>
      </c>
      <c r="F99" s="17">
        <v>1</v>
      </c>
      <c r="G99" s="17">
        <v>0.9</v>
      </c>
      <c r="H99" s="17">
        <v>1</v>
      </c>
      <c r="I99" s="17">
        <v>0.9</v>
      </c>
      <c r="J99" s="17">
        <v>5</v>
      </c>
      <c r="K99" s="17">
        <v>3.93</v>
      </c>
      <c r="L99" s="17">
        <v>6</v>
      </c>
      <c r="M99" s="17">
        <v>4.83</v>
      </c>
      <c r="N99" s="159">
        <f t="shared" si="1"/>
        <v>1097</v>
      </c>
    </row>
    <row r="100" spans="1:14" x14ac:dyDescent="0.3">
      <c r="A100" s="17" t="s">
        <v>244</v>
      </c>
      <c r="B100" s="17">
        <v>2</v>
      </c>
      <c r="C100" s="162">
        <v>5933</v>
      </c>
      <c r="D100" s="17">
        <v>0</v>
      </c>
      <c r="E100" s="17">
        <v>0</v>
      </c>
      <c r="F100" s="17">
        <v>1</v>
      </c>
      <c r="G100" s="17">
        <v>0.75</v>
      </c>
      <c r="H100" s="17">
        <v>1</v>
      </c>
      <c r="I100" s="17">
        <v>0.75</v>
      </c>
      <c r="J100" s="17">
        <v>9</v>
      </c>
      <c r="K100" s="17">
        <v>3.25</v>
      </c>
      <c r="L100" s="17">
        <v>10</v>
      </c>
      <c r="M100" s="17">
        <v>4</v>
      </c>
      <c r="N100" s="159">
        <f t="shared" si="1"/>
        <v>593.29999999999995</v>
      </c>
    </row>
    <row r="101" spans="1:14" x14ac:dyDescent="0.3">
      <c r="A101" s="17" t="s">
        <v>166</v>
      </c>
      <c r="B101" s="17">
        <v>2</v>
      </c>
      <c r="C101" s="162">
        <v>4220</v>
      </c>
      <c r="D101" s="17">
        <v>0</v>
      </c>
      <c r="E101" s="17">
        <v>0</v>
      </c>
      <c r="F101" s="17">
        <v>2</v>
      </c>
      <c r="G101" s="17">
        <v>2</v>
      </c>
      <c r="H101" s="17">
        <v>2</v>
      </c>
      <c r="I101" s="17">
        <v>2</v>
      </c>
      <c r="J101" s="17">
        <v>3</v>
      </c>
      <c r="K101" s="17">
        <v>0.53</v>
      </c>
      <c r="L101" s="17">
        <v>5</v>
      </c>
      <c r="M101" s="17">
        <v>2.5299999999999998</v>
      </c>
      <c r="N101" s="159">
        <f t="shared" si="1"/>
        <v>844</v>
      </c>
    </row>
    <row r="102" spans="1:14" x14ac:dyDescent="0.3">
      <c r="A102" s="17" t="s">
        <v>96</v>
      </c>
      <c r="B102" s="17">
        <v>2</v>
      </c>
      <c r="C102" s="162">
        <v>4718</v>
      </c>
      <c r="D102" s="17">
        <v>1</v>
      </c>
      <c r="E102" s="17">
        <v>0.8</v>
      </c>
      <c r="F102" s="17">
        <v>0</v>
      </c>
      <c r="G102" s="17">
        <v>0</v>
      </c>
      <c r="H102" s="17">
        <v>1</v>
      </c>
      <c r="I102" s="17">
        <v>0.8</v>
      </c>
      <c r="J102" s="17">
        <v>2</v>
      </c>
      <c r="K102" s="17">
        <v>0.93</v>
      </c>
      <c r="L102" s="17">
        <v>3</v>
      </c>
      <c r="M102" s="17">
        <v>1.73</v>
      </c>
      <c r="N102" s="159">
        <f t="shared" si="1"/>
        <v>1572.6666666666667</v>
      </c>
    </row>
    <row r="103" spans="1:14" x14ac:dyDescent="0.3">
      <c r="A103" s="17" t="s">
        <v>71</v>
      </c>
      <c r="B103" s="17">
        <v>2</v>
      </c>
      <c r="C103" s="162">
        <v>5531</v>
      </c>
      <c r="D103" s="17">
        <v>0</v>
      </c>
      <c r="E103" s="17">
        <v>0</v>
      </c>
      <c r="F103" s="17">
        <v>3</v>
      </c>
      <c r="G103" s="17">
        <v>1.1000000000000001</v>
      </c>
      <c r="H103" s="17">
        <v>3</v>
      </c>
      <c r="I103" s="17">
        <v>1.1000000000000001</v>
      </c>
      <c r="J103" s="17">
        <v>1</v>
      </c>
      <c r="K103" s="17">
        <v>0.03</v>
      </c>
      <c r="L103" s="17">
        <v>4</v>
      </c>
      <c r="M103" s="17">
        <v>1.1299999999999999</v>
      </c>
      <c r="N103" s="159">
        <f t="shared" si="1"/>
        <v>1382.75</v>
      </c>
    </row>
    <row r="104" spans="1:14" x14ac:dyDescent="0.3">
      <c r="A104" s="17" t="s">
        <v>126</v>
      </c>
      <c r="B104" s="17">
        <v>2</v>
      </c>
      <c r="C104" s="162">
        <v>4067</v>
      </c>
      <c r="D104" s="17">
        <v>0</v>
      </c>
      <c r="E104" s="17">
        <v>0</v>
      </c>
      <c r="F104" s="17">
        <v>2</v>
      </c>
      <c r="G104" s="17">
        <v>1.88</v>
      </c>
      <c r="H104" s="17">
        <v>2</v>
      </c>
      <c r="I104" s="17">
        <v>1.88</v>
      </c>
      <c r="J104" s="17">
        <v>1</v>
      </c>
      <c r="K104" s="17">
        <v>0.4</v>
      </c>
      <c r="L104" s="17">
        <v>3</v>
      </c>
      <c r="M104" s="17">
        <v>2.2799999999999998</v>
      </c>
      <c r="N104" s="159">
        <f t="shared" si="1"/>
        <v>1355.6666666666667</v>
      </c>
    </row>
    <row r="105" spans="1:14" x14ac:dyDescent="0.3">
      <c r="A105" s="17" t="s">
        <v>95</v>
      </c>
      <c r="B105" s="17">
        <v>2</v>
      </c>
      <c r="C105" s="162">
        <v>5584</v>
      </c>
      <c r="D105" s="17">
        <v>1</v>
      </c>
      <c r="E105" s="17">
        <v>0.44</v>
      </c>
      <c r="F105" s="17">
        <v>1</v>
      </c>
      <c r="G105" s="17">
        <v>1.1299999999999999</v>
      </c>
      <c r="H105" s="17">
        <v>2</v>
      </c>
      <c r="I105" s="17">
        <v>1.57</v>
      </c>
      <c r="J105" s="17">
        <v>1</v>
      </c>
      <c r="K105" s="17">
        <v>0.44</v>
      </c>
      <c r="L105" s="17">
        <v>3</v>
      </c>
      <c r="M105" s="17">
        <v>2.0099999999999998</v>
      </c>
      <c r="N105" s="159">
        <f t="shared" si="1"/>
        <v>1861.3333333333333</v>
      </c>
    </row>
    <row r="106" spans="1:14" x14ac:dyDescent="0.3">
      <c r="A106" s="17" t="s">
        <v>187</v>
      </c>
      <c r="B106" s="17">
        <v>2</v>
      </c>
      <c r="C106" s="162">
        <v>5784</v>
      </c>
      <c r="D106" s="17">
        <v>1</v>
      </c>
      <c r="E106" s="17">
        <v>1</v>
      </c>
      <c r="F106" s="17">
        <v>0</v>
      </c>
      <c r="G106" s="17">
        <v>0</v>
      </c>
      <c r="H106" s="17">
        <v>1</v>
      </c>
      <c r="I106" s="17">
        <v>1</v>
      </c>
      <c r="J106" s="17">
        <v>9</v>
      </c>
      <c r="K106" s="17">
        <v>2.65</v>
      </c>
      <c r="L106" s="17">
        <v>10</v>
      </c>
      <c r="M106" s="17">
        <v>3.65</v>
      </c>
      <c r="N106" s="159">
        <f t="shared" si="1"/>
        <v>578.4</v>
      </c>
    </row>
    <row r="107" spans="1:14" x14ac:dyDescent="0.3">
      <c r="A107" s="17" t="s">
        <v>88</v>
      </c>
      <c r="B107" s="17">
        <v>2</v>
      </c>
      <c r="C107" s="162">
        <v>6389</v>
      </c>
      <c r="D107" s="17">
        <v>0</v>
      </c>
      <c r="E107" s="17">
        <v>0</v>
      </c>
      <c r="F107" s="17">
        <v>1</v>
      </c>
      <c r="G107" s="17">
        <v>0.75</v>
      </c>
      <c r="H107" s="17">
        <v>1</v>
      </c>
      <c r="I107" s="17">
        <v>0.75</v>
      </c>
      <c r="J107" s="17">
        <v>2</v>
      </c>
      <c r="K107" s="17">
        <v>0.43</v>
      </c>
      <c r="L107" s="17">
        <v>3</v>
      </c>
      <c r="M107" s="17">
        <v>1.18</v>
      </c>
      <c r="N107" s="159">
        <f t="shared" si="1"/>
        <v>2129.6666666666665</v>
      </c>
    </row>
    <row r="108" spans="1:14" x14ac:dyDescent="0.3">
      <c r="A108" s="17" t="s">
        <v>213</v>
      </c>
      <c r="B108" s="17">
        <v>2</v>
      </c>
      <c r="C108" s="162">
        <v>4080</v>
      </c>
      <c r="D108" s="17">
        <v>0</v>
      </c>
      <c r="E108" s="17">
        <v>0</v>
      </c>
      <c r="F108" s="17">
        <v>1</v>
      </c>
      <c r="G108" s="17">
        <v>0.88</v>
      </c>
      <c r="H108" s="17">
        <v>1</v>
      </c>
      <c r="I108" s="17">
        <v>0.88</v>
      </c>
      <c r="J108" s="17">
        <v>1</v>
      </c>
      <c r="K108" s="17">
        <v>0.28000000000000003</v>
      </c>
      <c r="L108" s="17">
        <v>2</v>
      </c>
      <c r="M108" s="17">
        <v>1.1599999999999999</v>
      </c>
      <c r="N108" s="159">
        <f t="shared" si="1"/>
        <v>2040</v>
      </c>
    </row>
    <row r="109" spans="1:14" x14ac:dyDescent="0.3">
      <c r="A109" s="17" t="s">
        <v>161</v>
      </c>
      <c r="B109" s="17">
        <v>2</v>
      </c>
      <c r="C109" s="162">
        <v>5945</v>
      </c>
      <c r="D109" s="17">
        <v>0</v>
      </c>
      <c r="E109" s="17">
        <v>0</v>
      </c>
      <c r="F109" s="17">
        <v>4</v>
      </c>
      <c r="G109" s="17">
        <v>3.75</v>
      </c>
      <c r="H109" s="17">
        <v>4</v>
      </c>
      <c r="I109" s="17">
        <v>3.75</v>
      </c>
      <c r="J109" s="17">
        <v>0</v>
      </c>
      <c r="K109" s="17">
        <v>0</v>
      </c>
      <c r="L109" s="17">
        <v>4</v>
      </c>
      <c r="M109" s="17">
        <v>3.75</v>
      </c>
      <c r="N109" s="159">
        <f t="shared" si="1"/>
        <v>1486.25</v>
      </c>
    </row>
    <row r="110" spans="1:14" x14ac:dyDescent="0.3">
      <c r="A110" s="17" t="s">
        <v>119</v>
      </c>
      <c r="B110" s="17">
        <v>2</v>
      </c>
      <c r="C110" s="162">
        <v>4168</v>
      </c>
      <c r="D110" s="17">
        <v>0</v>
      </c>
      <c r="E110" s="17">
        <v>0</v>
      </c>
      <c r="F110" s="17">
        <v>5</v>
      </c>
      <c r="G110" s="17">
        <v>3.43</v>
      </c>
      <c r="H110" s="17">
        <v>5</v>
      </c>
      <c r="I110" s="17">
        <v>3.43</v>
      </c>
      <c r="J110" s="17">
        <v>2</v>
      </c>
      <c r="K110" s="17">
        <v>0.3</v>
      </c>
      <c r="L110" s="17">
        <v>7</v>
      </c>
      <c r="M110" s="17">
        <v>3.73</v>
      </c>
      <c r="N110" s="159">
        <f t="shared" si="1"/>
        <v>595.42857142857144</v>
      </c>
    </row>
    <row r="111" spans="1:14" x14ac:dyDescent="0.3">
      <c r="A111" s="17" t="s">
        <v>116</v>
      </c>
      <c r="B111" s="17">
        <v>2</v>
      </c>
      <c r="C111" s="162">
        <v>4934</v>
      </c>
      <c r="D111" s="17">
        <v>2</v>
      </c>
      <c r="E111" s="17">
        <v>1.2</v>
      </c>
      <c r="F111" s="17">
        <v>2</v>
      </c>
      <c r="G111" s="17">
        <v>0.8</v>
      </c>
      <c r="H111" s="17">
        <v>4</v>
      </c>
      <c r="I111" s="17">
        <v>2</v>
      </c>
      <c r="J111" s="17">
        <v>4</v>
      </c>
      <c r="K111" s="17">
        <v>2.8</v>
      </c>
      <c r="L111" s="17">
        <v>8</v>
      </c>
      <c r="M111" s="17">
        <v>4.8</v>
      </c>
      <c r="N111" s="159">
        <f t="shared" si="1"/>
        <v>616.75</v>
      </c>
    </row>
    <row r="112" spans="1:14" x14ac:dyDescent="0.3">
      <c r="A112" s="17" t="s">
        <v>33</v>
      </c>
      <c r="B112" s="17">
        <v>2</v>
      </c>
      <c r="C112" s="162">
        <v>5857</v>
      </c>
      <c r="D112" s="17">
        <v>0</v>
      </c>
      <c r="E112" s="17">
        <v>0</v>
      </c>
      <c r="F112" s="17">
        <v>3</v>
      </c>
      <c r="G112" s="17">
        <v>2</v>
      </c>
      <c r="H112" s="17">
        <v>3</v>
      </c>
      <c r="I112" s="17">
        <v>2</v>
      </c>
      <c r="J112" s="17">
        <v>2</v>
      </c>
      <c r="K112" s="17">
        <v>0.25</v>
      </c>
      <c r="L112" s="17">
        <v>5</v>
      </c>
      <c r="M112" s="17">
        <v>2.25</v>
      </c>
      <c r="N112" s="159">
        <f t="shared" si="1"/>
        <v>1171.4000000000001</v>
      </c>
    </row>
    <row r="113" spans="1:14" x14ac:dyDescent="0.3">
      <c r="A113" s="17" t="s">
        <v>14</v>
      </c>
      <c r="B113" s="17">
        <v>2</v>
      </c>
      <c r="C113" s="162">
        <v>4141</v>
      </c>
      <c r="D113" s="17">
        <v>0</v>
      </c>
      <c r="E113" s="17">
        <v>0</v>
      </c>
      <c r="F113" s="17">
        <v>2</v>
      </c>
      <c r="G113" s="17">
        <v>1</v>
      </c>
      <c r="H113" s="17">
        <v>2</v>
      </c>
      <c r="I113" s="17">
        <v>1</v>
      </c>
      <c r="J113" s="17">
        <v>1</v>
      </c>
      <c r="K113" s="17">
        <v>0.1</v>
      </c>
      <c r="L113" s="17">
        <v>3</v>
      </c>
      <c r="M113" s="17">
        <v>1.1000000000000001</v>
      </c>
      <c r="N113" s="159">
        <f t="shared" si="1"/>
        <v>1380.3333333333333</v>
      </c>
    </row>
    <row r="114" spans="1:14" x14ac:dyDescent="0.3">
      <c r="A114" s="17" t="s">
        <v>44</v>
      </c>
      <c r="B114" s="17">
        <v>2</v>
      </c>
      <c r="C114" s="162">
        <v>4197</v>
      </c>
      <c r="D114" s="17">
        <v>0</v>
      </c>
      <c r="E114" s="17">
        <v>0</v>
      </c>
      <c r="F114" s="17">
        <v>1</v>
      </c>
      <c r="G114" s="17">
        <v>0.83</v>
      </c>
      <c r="H114" s="17">
        <v>1</v>
      </c>
      <c r="I114" s="17">
        <v>0.83</v>
      </c>
      <c r="J114" s="17">
        <v>3</v>
      </c>
      <c r="K114" s="17">
        <v>0.68</v>
      </c>
      <c r="L114" s="17">
        <v>4</v>
      </c>
      <c r="M114" s="17">
        <v>1.51</v>
      </c>
      <c r="N114" s="159">
        <f t="shared" si="1"/>
        <v>1049.25</v>
      </c>
    </row>
    <row r="115" spans="1:14" x14ac:dyDescent="0.3">
      <c r="A115" s="17" t="s">
        <v>196</v>
      </c>
      <c r="B115" s="17">
        <v>2</v>
      </c>
      <c r="C115" s="162">
        <v>4787</v>
      </c>
      <c r="D115" s="17">
        <v>0</v>
      </c>
      <c r="E115" s="17">
        <v>0</v>
      </c>
      <c r="F115" s="17">
        <v>6</v>
      </c>
      <c r="G115" s="17">
        <v>3.53</v>
      </c>
      <c r="H115" s="17">
        <v>6</v>
      </c>
      <c r="I115" s="17">
        <v>3.53</v>
      </c>
      <c r="J115" s="17">
        <v>2</v>
      </c>
      <c r="K115" s="17">
        <v>1.4</v>
      </c>
      <c r="L115" s="17">
        <v>8</v>
      </c>
      <c r="M115" s="17">
        <v>4.93</v>
      </c>
      <c r="N115" s="159">
        <f t="shared" si="1"/>
        <v>598.375</v>
      </c>
    </row>
    <row r="116" spans="1:14" x14ac:dyDescent="0.3">
      <c r="A116" s="17" t="s">
        <v>27</v>
      </c>
      <c r="B116" s="17">
        <v>2</v>
      </c>
      <c r="C116" s="162">
        <v>4968</v>
      </c>
      <c r="D116" s="17">
        <v>0</v>
      </c>
      <c r="E116" s="17">
        <v>0</v>
      </c>
      <c r="F116" s="17">
        <v>1</v>
      </c>
      <c r="G116" s="17">
        <v>0.88</v>
      </c>
      <c r="H116" s="17">
        <v>1</v>
      </c>
      <c r="I116" s="17">
        <v>0.88</v>
      </c>
      <c r="J116" s="17">
        <v>1</v>
      </c>
      <c r="K116" s="17">
        <v>0.5</v>
      </c>
      <c r="L116" s="17">
        <v>2</v>
      </c>
      <c r="M116" s="17">
        <v>1.38</v>
      </c>
      <c r="N116" s="159">
        <f t="shared" si="1"/>
        <v>2484</v>
      </c>
    </row>
    <row r="117" spans="1:14" x14ac:dyDescent="0.3">
      <c r="A117" s="17" t="s">
        <v>121</v>
      </c>
      <c r="B117" s="17">
        <v>2</v>
      </c>
      <c r="C117" s="162">
        <v>4101</v>
      </c>
      <c r="D117" s="17">
        <v>0</v>
      </c>
      <c r="E117" s="17">
        <v>0</v>
      </c>
      <c r="F117" s="17">
        <v>1</v>
      </c>
      <c r="G117" s="17">
        <v>0.53</v>
      </c>
      <c r="H117" s="17">
        <v>1</v>
      </c>
      <c r="I117" s="17">
        <v>0.53</v>
      </c>
      <c r="J117" s="17">
        <v>4</v>
      </c>
      <c r="K117" s="17">
        <v>0.13</v>
      </c>
      <c r="L117" s="17">
        <v>5</v>
      </c>
      <c r="M117" s="17">
        <v>0.66</v>
      </c>
      <c r="N117" s="159">
        <f t="shared" si="1"/>
        <v>820.2</v>
      </c>
    </row>
    <row r="118" spans="1:14" x14ac:dyDescent="0.3">
      <c r="A118" s="17" t="s">
        <v>143</v>
      </c>
      <c r="B118" s="17">
        <v>2</v>
      </c>
      <c r="C118" s="162">
        <v>5241</v>
      </c>
      <c r="D118" s="17">
        <v>0</v>
      </c>
      <c r="E118" s="17">
        <v>0</v>
      </c>
      <c r="F118" s="17">
        <v>4</v>
      </c>
      <c r="G118" s="17">
        <v>2.1</v>
      </c>
      <c r="H118" s="17">
        <v>4</v>
      </c>
      <c r="I118" s="17">
        <v>2.1</v>
      </c>
      <c r="J118" s="17">
        <v>0</v>
      </c>
      <c r="K118" s="17">
        <v>0</v>
      </c>
      <c r="L118" s="17">
        <v>4</v>
      </c>
      <c r="M118" s="17">
        <v>2.1</v>
      </c>
      <c r="N118" s="159">
        <f t="shared" si="1"/>
        <v>1310.25</v>
      </c>
    </row>
    <row r="119" spans="1:14" x14ac:dyDescent="0.3">
      <c r="A119" s="17" t="s">
        <v>46</v>
      </c>
      <c r="B119" s="17">
        <v>2</v>
      </c>
      <c r="C119" s="162">
        <v>5160</v>
      </c>
      <c r="D119" s="17">
        <v>0</v>
      </c>
      <c r="E119" s="17">
        <v>0</v>
      </c>
      <c r="F119" s="17">
        <v>1</v>
      </c>
      <c r="G119" s="17">
        <v>1</v>
      </c>
      <c r="H119" s="17">
        <v>1</v>
      </c>
      <c r="I119" s="17">
        <v>1</v>
      </c>
      <c r="J119" s="17">
        <v>5</v>
      </c>
      <c r="K119" s="17">
        <v>1.8</v>
      </c>
      <c r="L119" s="17">
        <v>6</v>
      </c>
      <c r="M119" s="17">
        <v>2.8</v>
      </c>
      <c r="N119" s="159">
        <f t="shared" si="1"/>
        <v>860</v>
      </c>
    </row>
    <row r="120" spans="1:14" x14ac:dyDescent="0.3">
      <c r="A120" s="17" t="s">
        <v>176</v>
      </c>
      <c r="B120" s="17">
        <v>2</v>
      </c>
      <c r="C120" s="162">
        <v>5841</v>
      </c>
      <c r="D120" s="17">
        <v>0</v>
      </c>
      <c r="E120" s="17">
        <v>0</v>
      </c>
      <c r="F120" s="17">
        <v>1</v>
      </c>
      <c r="G120" s="17">
        <v>0.94</v>
      </c>
      <c r="H120" s="17">
        <v>1</v>
      </c>
      <c r="I120" s="17">
        <v>0.94</v>
      </c>
      <c r="J120" s="17">
        <v>5</v>
      </c>
      <c r="K120" s="17">
        <v>1.38</v>
      </c>
      <c r="L120" s="17">
        <v>6</v>
      </c>
      <c r="M120" s="17">
        <v>2.3199999999999998</v>
      </c>
      <c r="N120" s="159">
        <f t="shared" si="1"/>
        <v>973.5</v>
      </c>
    </row>
    <row r="121" spans="1:14" x14ac:dyDescent="0.3">
      <c r="A121" s="17" t="s">
        <v>38</v>
      </c>
      <c r="B121" s="17">
        <v>2</v>
      </c>
      <c r="C121" s="162">
        <v>4730</v>
      </c>
      <c r="D121" s="17">
        <v>0</v>
      </c>
      <c r="E121" s="17">
        <v>0</v>
      </c>
      <c r="F121" s="17">
        <v>1</v>
      </c>
      <c r="G121" s="17">
        <v>0.8</v>
      </c>
      <c r="H121" s="17">
        <v>1</v>
      </c>
      <c r="I121" s="17">
        <v>0.8</v>
      </c>
      <c r="J121" s="17">
        <v>3</v>
      </c>
      <c r="K121" s="17">
        <v>0.75</v>
      </c>
      <c r="L121" s="17">
        <v>4</v>
      </c>
      <c r="M121" s="17">
        <v>1.55</v>
      </c>
      <c r="N121" s="159">
        <f t="shared" si="1"/>
        <v>1182.5</v>
      </c>
    </row>
    <row r="122" spans="1:14" x14ac:dyDescent="0.3">
      <c r="A122" s="17" t="s">
        <v>134</v>
      </c>
      <c r="B122" s="17">
        <v>2</v>
      </c>
      <c r="C122" s="162">
        <v>5072</v>
      </c>
      <c r="D122" s="17">
        <v>0</v>
      </c>
      <c r="E122" s="17">
        <v>0</v>
      </c>
      <c r="F122" s="17">
        <v>1</v>
      </c>
      <c r="G122" s="17">
        <v>1</v>
      </c>
      <c r="H122" s="17">
        <v>1</v>
      </c>
      <c r="I122" s="17">
        <v>1</v>
      </c>
      <c r="J122" s="17">
        <v>5</v>
      </c>
      <c r="K122" s="17">
        <v>1.93</v>
      </c>
      <c r="L122" s="17">
        <v>6</v>
      </c>
      <c r="M122" s="17">
        <v>2.93</v>
      </c>
      <c r="N122" s="159">
        <f t="shared" si="1"/>
        <v>845.33333333333337</v>
      </c>
    </row>
    <row r="123" spans="1:14" x14ac:dyDescent="0.3">
      <c r="A123" s="17" t="s">
        <v>22</v>
      </c>
      <c r="B123" s="17">
        <v>2</v>
      </c>
      <c r="C123" s="162">
        <v>6317</v>
      </c>
      <c r="D123" s="17">
        <v>1</v>
      </c>
      <c r="E123" s="17">
        <v>1.1299999999999999</v>
      </c>
      <c r="F123" s="17">
        <v>3</v>
      </c>
      <c r="G123" s="17">
        <v>3.2</v>
      </c>
      <c r="H123" s="17">
        <v>4</v>
      </c>
      <c r="I123" s="17">
        <v>4.33</v>
      </c>
      <c r="J123" s="17">
        <v>2</v>
      </c>
      <c r="K123" s="17">
        <v>0.55000000000000004</v>
      </c>
      <c r="L123" s="17">
        <v>6</v>
      </c>
      <c r="M123" s="17">
        <v>4.88</v>
      </c>
      <c r="N123" s="159">
        <f t="shared" si="1"/>
        <v>1052.8333333333333</v>
      </c>
    </row>
    <row r="124" spans="1:14" x14ac:dyDescent="0.3">
      <c r="A124" s="17" t="s">
        <v>252</v>
      </c>
      <c r="B124" s="17">
        <v>2</v>
      </c>
      <c r="C124" s="162">
        <v>5819</v>
      </c>
      <c r="D124" s="17">
        <v>0</v>
      </c>
      <c r="E124" s="17">
        <v>0</v>
      </c>
      <c r="F124" s="17">
        <v>1</v>
      </c>
      <c r="G124" s="17">
        <v>1</v>
      </c>
      <c r="H124" s="17">
        <v>1</v>
      </c>
      <c r="I124" s="17">
        <v>1</v>
      </c>
      <c r="J124" s="17">
        <v>11</v>
      </c>
      <c r="K124" s="17">
        <v>4.42</v>
      </c>
      <c r="L124" s="17">
        <v>12</v>
      </c>
      <c r="M124" s="17">
        <v>5.42</v>
      </c>
      <c r="N124" s="159">
        <f t="shared" si="1"/>
        <v>484.91666666666669</v>
      </c>
    </row>
    <row r="125" spans="1:14" x14ac:dyDescent="0.3">
      <c r="A125" s="17" t="s">
        <v>233</v>
      </c>
      <c r="B125" s="17">
        <v>2</v>
      </c>
      <c r="C125" s="162">
        <v>6834</v>
      </c>
      <c r="D125" s="17">
        <v>0</v>
      </c>
      <c r="E125" s="17">
        <v>0</v>
      </c>
      <c r="F125" s="17">
        <v>2</v>
      </c>
      <c r="G125" s="17">
        <v>2</v>
      </c>
      <c r="H125" s="17">
        <v>2</v>
      </c>
      <c r="I125" s="17">
        <v>2</v>
      </c>
      <c r="J125" s="17">
        <v>6</v>
      </c>
      <c r="K125" s="17">
        <v>2</v>
      </c>
      <c r="L125" s="17">
        <v>8</v>
      </c>
      <c r="M125" s="17">
        <v>4</v>
      </c>
      <c r="N125" s="159">
        <f t="shared" si="1"/>
        <v>854.25</v>
      </c>
    </row>
    <row r="126" spans="1:14" x14ac:dyDescent="0.3">
      <c r="A126" s="17" t="s">
        <v>137</v>
      </c>
      <c r="B126" s="17">
        <v>2</v>
      </c>
      <c r="C126" s="162">
        <v>6174</v>
      </c>
      <c r="D126" s="17">
        <v>0</v>
      </c>
      <c r="E126" s="17">
        <v>0</v>
      </c>
      <c r="F126" s="17">
        <v>2</v>
      </c>
      <c r="G126" s="17">
        <v>1.54</v>
      </c>
      <c r="H126" s="17">
        <v>2</v>
      </c>
      <c r="I126" s="17">
        <v>1.54</v>
      </c>
      <c r="J126" s="17">
        <v>5</v>
      </c>
      <c r="K126" s="17">
        <v>2.76</v>
      </c>
      <c r="L126" s="17">
        <v>7</v>
      </c>
      <c r="M126" s="17">
        <v>4.3</v>
      </c>
      <c r="N126" s="159">
        <f t="shared" si="1"/>
        <v>882</v>
      </c>
    </row>
    <row r="127" spans="1:14" x14ac:dyDescent="0.3">
      <c r="A127" s="17" t="s">
        <v>141</v>
      </c>
      <c r="B127" s="17">
        <v>2</v>
      </c>
      <c r="C127" s="162">
        <v>6458</v>
      </c>
      <c r="D127" s="17">
        <v>0</v>
      </c>
      <c r="E127" s="17">
        <v>0</v>
      </c>
      <c r="F127" s="17">
        <v>1</v>
      </c>
      <c r="G127" s="17">
        <v>0.75</v>
      </c>
      <c r="H127" s="17">
        <v>1</v>
      </c>
      <c r="I127" s="17">
        <v>0.75</v>
      </c>
      <c r="J127" s="17">
        <v>5</v>
      </c>
      <c r="K127" s="17">
        <v>2.38</v>
      </c>
      <c r="L127" s="17">
        <v>6</v>
      </c>
      <c r="M127" s="17">
        <v>3.13</v>
      </c>
      <c r="N127" s="159">
        <f t="shared" si="1"/>
        <v>1076.3333333333333</v>
      </c>
    </row>
    <row r="128" spans="1:14" x14ac:dyDescent="0.3">
      <c r="A128" s="17" t="s">
        <v>125</v>
      </c>
      <c r="B128" s="17">
        <v>2</v>
      </c>
      <c r="C128" s="162">
        <v>5580</v>
      </c>
      <c r="D128" s="17">
        <v>0</v>
      </c>
      <c r="E128" s="17">
        <v>0</v>
      </c>
      <c r="F128" s="17">
        <v>1</v>
      </c>
      <c r="G128" s="17">
        <v>1</v>
      </c>
      <c r="H128" s="17">
        <v>1</v>
      </c>
      <c r="I128" s="17">
        <v>1</v>
      </c>
      <c r="J128" s="17">
        <v>4</v>
      </c>
      <c r="K128" s="17">
        <v>1.83</v>
      </c>
      <c r="L128" s="17">
        <v>5</v>
      </c>
      <c r="M128" s="17">
        <v>2.83</v>
      </c>
      <c r="N128" s="159">
        <f t="shared" si="1"/>
        <v>1116</v>
      </c>
    </row>
    <row r="129" spans="1:14" x14ac:dyDescent="0.3">
      <c r="A129" s="17" t="s">
        <v>262</v>
      </c>
      <c r="B129" s="17">
        <v>2</v>
      </c>
      <c r="C129" s="162">
        <v>5433</v>
      </c>
      <c r="D129" s="17">
        <v>0</v>
      </c>
      <c r="E129" s="17">
        <v>0</v>
      </c>
      <c r="F129" s="17">
        <v>6</v>
      </c>
      <c r="G129" s="17">
        <v>3.2</v>
      </c>
      <c r="H129" s="17">
        <v>6</v>
      </c>
      <c r="I129" s="17">
        <v>3.2</v>
      </c>
      <c r="J129" s="17">
        <v>0</v>
      </c>
      <c r="K129" s="17">
        <v>0</v>
      </c>
      <c r="L129" s="17">
        <v>6</v>
      </c>
      <c r="M129" s="17">
        <v>3.2</v>
      </c>
      <c r="N129" s="159">
        <f t="shared" si="1"/>
        <v>905.5</v>
      </c>
    </row>
    <row r="130" spans="1:14" x14ac:dyDescent="0.3">
      <c r="A130" s="17" t="s">
        <v>12</v>
      </c>
      <c r="B130" s="17">
        <v>2</v>
      </c>
      <c r="C130" s="162">
        <v>4276</v>
      </c>
      <c r="D130" s="17">
        <v>0</v>
      </c>
      <c r="E130" s="17">
        <v>0</v>
      </c>
      <c r="F130" s="17">
        <v>1</v>
      </c>
      <c r="G130" s="17">
        <v>0.65</v>
      </c>
      <c r="H130" s="17">
        <v>1</v>
      </c>
      <c r="I130" s="17">
        <v>0.65</v>
      </c>
      <c r="J130" s="17">
        <v>3</v>
      </c>
      <c r="K130" s="17">
        <v>0.15</v>
      </c>
      <c r="L130" s="17">
        <v>4</v>
      </c>
      <c r="M130" s="17">
        <v>0.8</v>
      </c>
      <c r="N130" s="159">
        <f t="shared" si="1"/>
        <v>1069</v>
      </c>
    </row>
    <row r="131" spans="1:14" x14ac:dyDescent="0.3">
      <c r="A131" s="17" t="s">
        <v>103</v>
      </c>
      <c r="B131" s="17">
        <v>2</v>
      </c>
      <c r="C131" s="162">
        <v>5033</v>
      </c>
      <c r="D131" s="17">
        <v>0</v>
      </c>
      <c r="E131" s="17">
        <v>0</v>
      </c>
      <c r="F131" s="17">
        <v>1</v>
      </c>
      <c r="G131" s="17">
        <v>0.57999999999999996</v>
      </c>
      <c r="H131" s="17">
        <v>1</v>
      </c>
      <c r="I131" s="17">
        <v>0.57999999999999996</v>
      </c>
      <c r="J131" s="17">
        <v>4</v>
      </c>
      <c r="K131" s="17">
        <v>0.45</v>
      </c>
      <c r="L131" s="17">
        <v>5</v>
      </c>
      <c r="M131" s="17">
        <v>1.03</v>
      </c>
      <c r="N131" s="159">
        <f t="shared" si="1"/>
        <v>1006.6</v>
      </c>
    </row>
    <row r="132" spans="1:14" x14ac:dyDescent="0.3">
      <c r="A132" s="17" t="s">
        <v>84</v>
      </c>
      <c r="B132" s="17">
        <v>2</v>
      </c>
      <c r="C132" s="162">
        <v>5413</v>
      </c>
      <c r="D132" s="17">
        <v>0</v>
      </c>
      <c r="E132" s="17">
        <v>0</v>
      </c>
      <c r="F132" s="17">
        <v>1</v>
      </c>
      <c r="G132" s="17">
        <v>0.7</v>
      </c>
      <c r="H132" s="17">
        <v>1</v>
      </c>
      <c r="I132" s="17">
        <v>0.7</v>
      </c>
      <c r="J132" s="17">
        <v>2</v>
      </c>
      <c r="K132" s="17">
        <v>0.93</v>
      </c>
      <c r="L132" s="17">
        <v>3</v>
      </c>
      <c r="M132" s="17">
        <v>1.63</v>
      </c>
      <c r="N132" s="159">
        <f t="shared" si="1"/>
        <v>1804.3333333333333</v>
      </c>
    </row>
    <row r="133" spans="1:14" x14ac:dyDescent="0.3">
      <c r="A133" s="17" t="s">
        <v>98</v>
      </c>
      <c r="B133" s="17">
        <v>2</v>
      </c>
      <c r="C133" s="162">
        <v>6847</v>
      </c>
      <c r="D133" s="17">
        <v>0</v>
      </c>
      <c r="E133" s="17">
        <v>0</v>
      </c>
      <c r="F133" s="17">
        <v>2</v>
      </c>
      <c r="G133" s="17">
        <v>1.18</v>
      </c>
      <c r="H133" s="17">
        <v>2</v>
      </c>
      <c r="I133" s="17">
        <v>1.18</v>
      </c>
      <c r="J133" s="17">
        <v>3</v>
      </c>
      <c r="K133" s="17">
        <v>1.05</v>
      </c>
      <c r="L133" s="17">
        <v>5</v>
      </c>
      <c r="M133" s="17">
        <v>2.23</v>
      </c>
      <c r="N133" s="159">
        <f t="shared" si="1"/>
        <v>1369.4</v>
      </c>
    </row>
    <row r="134" spans="1:14" x14ac:dyDescent="0.3">
      <c r="A134" s="17" t="s">
        <v>214</v>
      </c>
      <c r="B134" s="17">
        <v>2</v>
      </c>
      <c r="C134" s="162">
        <v>6240</v>
      </c>
      <c r="D134" s="17">
        <v>0</v>
      </c>
      <c r="E134" s="17">
        <v>0</v>
      </c>
      <c r="F134" s="17">
        <v>2</v>
      </c>
      <c r="G134" s="17">
        <v>2</v>
      </c>
      <c r="H134" s="17">
        <v>2</v>
      </c>
      <c r="I134" s="17">
        <v>2</v>
      </c>
      <c r="J134" s="17">
        <v>2</v>
      </c>
      <c r="K134" s="17">
        <v>0.75</v>
      </c>
      <c r="L134" s="17">
        <v>4</v>
      </c>
      <c r="M134" s="17">
        <v>2.75</v>
      </c>
      <c r="N134" s="159">
        <f t="shared" si="1"/>
        <v>1560</v>
      </c>
    </row>
    <row r="135" spans="1:14" x14ac:dyDescent="0.3">
      <c r="A135" s="17" t="s">
        <v>75</v>
      </c>
      <c r="B135" s="17">
        <v>2</v>
      </c>
      <c r="C135" s="162">
        <v>4110</v>
      </c>
      <c r="D135" s="17">
        <v>0</v>
      </c>
      <c r="E135" s="17">
        <v>0</v>
      </c>
      <c r="F135" s="17">
        <v>1</v>
      </c>
      <c r="G135" s="17">
        <v>0.75</v>
      </c>
      <c r="H135" s="17">
        <v>1</v>
      </c>
      <c r="I135" s="17">
        <v>0.75</v>
      </c>
      <c r="J135" s="17">
        <v>2</v>
      </c>
      <c r="K135" s="17">
        <v>0.38</v>
      </c>
      <c r="L135" s="17">
        <v>3</v>
      </c>
      <c r="M135" s="17">
        <v>1.1299999999999999</v>
      </c>
      <c r="N135" s="159">
        <f t="shared" ref="N135:N201" si="4">C135/L135</f>
        <v>1370</v>
      </c>
    </row>
    <row r="136" spans="1:14" x14ac:dyDescent="0.3">
      <c r="A136" s="17" t="s">
        <v>99</v>
      </c>
      <c r="B136" s="17">
        <v>2</v>
      </c>
      <c r="C136" s="162">
        <v>5523</v>
      </c>
      <c r="D136" s="17">
        <v>0</v>
      </c>
      <c r="E136" s="17">
        <v>0</v>
      </c>
      <c r="F136" s="17">
        <v>6</v>
      </c>
      <c r="G136" s="17">
        <v>2.25</v>
      </c>
      <c r="H136" s="17">
        <v>6</v>
      </c>
      <c r="I136" s="17">
        <v>2.25</v>
      </c>
      <c r="J136" s="17">
        <v>3</v>
      </c>
      <c r="K136" s="17">
        <v>1.3</v>
      </c>
      <c r="L136" s="17">
        <v>9</v>
      </c>
      <c r="M136" s="17">
        <v>3.55</v>
      </c>
      <c r="N136" s="159">
        <f t="shared" si="4"/>
        <v>613.66666666666663</v>
      </c>
    </row>
    <row r="137" spans="1:14" x14ac:dyDescent="0.3">
      <c r="A137" s="17" t="s">
        <v>86</v>
      </c>
      <c r="B137" s="17">
        <v>2</v>
      </c>
      <c r="C137" s="162">
        <v>4659</v>
      </c>
      <c r="D137" s="17">
        <v>1</v>
      </c>
      <c r="E137" s="17">
        <v>1</v>
      </c>
      <c r="F137" s="17">
        <v>0</v>
      </c>
      <c r="G137" s="17">
        <v>0</v>
      </c>
      <c r="H137" s="17">
        <v>1</v>
      </c>
      <c r="I137" s="17">
        <v>1</v>
      </c>
      <c r="J137" s="17">
        <v>5</v>
      </c>
      <c r="K137" s="17">
        <v>2.13</v>
      </c>
      <c r="L137" s="17">
        <v>6</v>
      </c>
      <c r="M137" s="17">
        <v>3.13</v>
      </c>
      <c r="N137" s="159">
        <f t="shared" si="4"/>
        <v>776.5</v>
      </c>
    </row>
    <row r="138" spans="1:14" x14ac:dyDescent="0.3">
      <c r="A138" s="17" t="s">
        <v>312</v>
      </c>
      <c r="B138" s="17">
        <v>2</v>
      </c>
      <c r="C138" s="162">
        <v>6295</v>
      </c>
      <c r="D138" s="17">
        <v>0</v>
      </c>
      <c r="E138" s="17">
        <v>0</v>
      </c>
      <c r="F138" s="17">
        <v>1</v>
      </c>
      <c r="G138" s="17">
        <v>1.1299999999999999</v>
      </c>
      <c r="H138" s="17">
        <v>1</v>
      </c>
      <c r="I138" s="17">
        <v>1.1299999999999999</v>
      </c>
      <c r="J138" s="17">
        <v>6</v>
      </c>
      <c r="K138" s="17">
        <v>3.5</v>
      </c>
      <c r="L138" s="17">
        <v>7</v>
      </c>
      <c r="M138" s="17">
        <v>4.63</v>
      </c>
      <c r="N138" s="159">
        <f t="shared" si="4"/>
        <v>899.28571428571433</v>
      </c>
    </row>
    <row r="139" spans="1:14" x14ac:dyDescent="0.3">
      <c r="A139" s="17" t="s">
        <v>40</v>
      </c>
      <c r="B139" s="17">
        <v>2</v>
      </c>
      <c r="C139" s="162">
        <v>4434</v>
      </c>
      <c r="D139" s="17">
        <v>1</v>
      </c>
      <c r="E139" s="17">
        <v>0.75</v>
      </c>
      <c r="F139" s="17">
        <v>0</v>
      </c>
      <c r="G139" s="17">
        <v>0</v>
      </c>
      <c r="H139" s="17">
        <v>1</v>
      </c>
      <c r="I139" s="17">
        <v>0.75</v>
      </c>
      <c r="J139" s="17">
        <v>1</v>
      </c>
      <c r="K139" s="17">
        <v>0.28000000000000003</v>
      </c>
      <c r="L139" s="17">
        <v>2</v>
      </c>
      <c r="M139" s="17">
        <v>1.03</v>
      </c>
      <c r="N139" s="159">
        <f t="shared" si="4"/>
        <v>2217</v>
      </c>
    </row>
    <row r="140" spans="1:14" x14ac:dyDescent="0.3">
      <c r="A140" s="17" t="s">
        <v>107</v>
      </c>
      <c r="B140" s="17">
        <v>2</v>
      </c>
      <c r="C140" s="162">
        <v>4375</v>
      </c>
      <c r="D140" s="17">
        <v>0</v>
      </c>
      <c r="E140" s="17">
        <v>0</v>
      </c>
      <c r="F140" s="17">
        <v>3</v>
      </c>
      <c r="G140" s="17">
        <v>2.4500000000000002</v>
      </c>
      <c r="H140" s="17">
        <v>3</v>
      </c>
      <c r="I140" s="17">
        <v>2.4500000000000002</v>
      </c>
      <c r="J140" s="17">
        <v>2</v>
      </c>
      <c r="K140" s="17">
        <v>0.55000000000000004</v>
      </c>
      <c r="L140" s="17">
        <v>5</v>
      </c>
      <c r="M140" s="17">
        <v>3</v>
      </c>
      <c r="N140" s="159">
        <f t="shared" si="4"/>
        <v>875</v>
      </c>
    </row>
    <row r="141" spans="1:14" x14ac:dyDescent="0.3">
      <c r="A141" s="17" t="s">
        <v>158</v>
      </c>
      <c r="B141" s="17">
        <v>2</v>
      </c>
      <c r="C141" s="162">
        <v>5101</v>
      </c>
      <c r="D141" s="17">
        <v>1</v>
      </c>
      <c r="E141" s="17">
        <v>0.5</v>
      </c>
      <c r="F141" s="17">
        <v>1</v>
      </c>
      <c r="G141" s="17">
        <v>0.88</v>
      </c>
      <c r="H141" s="17">
        <v>2</v>
      </c>
      <c r="I141" s="17">
        <v>1.38</v>
      </c>
      <c r="J141" s="17">
        <v>11</v>
      </c>
      <c r="K141" s="17">
        <v>3.28</v>
      </c>
      <c r="L141" s="17">
        <v>13</v>
      </c>
      <c r="M141" s="17">
        <v>4.66</v>
      </c>
      <c r="N141" s="159">
        <f t="shared" si="4"/>
        <v>392.38461538461536</v>
      </c>
    </row>
    <row r="142" spans="1:14" x14ac:dyDescent="0.3">
      <c r="A142" s="17" t="s">
        <v>29</v>
      </c>
      <c r="B142" s="17">
        <v>2</v>
      </c>
      <c r="C142" s="162">
        <v>4038</v>
      </c>
      <c r="D142" s="17">
        <v>0</v>
      </c>
      <c r="E142" s="17">
        <v>0</v>
      </c>
      <c r="F142" s="17">
        <v>1</v>
      </c>
      <c r="G142" s="17">
        <v>0.78</v>
      </c>
      <c r="H142" s="17">
        <v>1</v>
      </c>
      <c r="I142" s="17">
        <v>0.78</v>
      </c>
      <c r="J142" s="17">
        <v>3</v>
      </c>
      <c r="K142" s="17">
        <v>1.1499999999999999</v>
      </c>
      <c r="L142" s="17">
        <v>4</v>
      </c>
      <c r="M142" s="17">
        <v>1.93</v>
      </c>
      <c r="N142" s="159">
        <f t="shared" si="4"/>
        <v>1009.5</v>
      </c>
    </row>
    <row r="143" spans="1:14" x14ac:dyDescent="0.3">
      <c r="A143" s="17" t="s">
        <v>128</v>
      </c>
      <c r="B143" s="17">
        <v>2</v>
      </c>
      <c r="C143" s="162">
        <v>4623</v>
      </c>
      <c r="D143" s="17">
        <v>0</v>
      </c>
      <c r="E143" s="17">
        <v>0</v>
      </c>
      <c r="F143" s="17">
        <v>1</v>
      </c>
      <c r="G143" s="17">
        <v>1</v>
      </c>
      <c r="H143" s="17">
        <v>1</v>
      </c>
      <c r="I143" s="17">
        <v>1</v>
      </c>
      <c r="J143" s="17">
        <v>0</v>
      </c>
      <c r="K143" s="17">
        <v>0</v>
      </c>
      <c r="L143" s="17">
        <v>1</v>
      </c>
      <c r="M143" s="17">
        <v>1</v>
      </c>
      <c r="N143" s="159">
        <f t="shared" si="4"/>
        <v>4623</v>
      </c>
    </row>
    <row r="144" spans="1:14" x14ac:dyDescent="0.3">
      <c r="A144" s="17" t="s">
        <v>31</v>
      </c>
      <c r="B144" s="17">
        <v>2</v>
      </c>
      <c r="C144" s="162">
        <v>4104</v>
      </c>
      <c r="D144" s="17">
        <v>0</v>
      </c>
      <c r="E144" s="17">
        <v>0</v>
      </c>
      <c r="F144" s="17">
        <v>2</v>
      </c>
      <c r="G144" s="17">
        <v>1.7</v>
      </c>
      <c r="H144" s="17">
        <v>2</v>
      </c>
      <c r="I144" s="17">
        <v>1.7</v>
      </c>
      <c r="J144" s="17">
        <v>3</v>
      </c>
      <c r="K144" s="17">
        <v>0.68</v>
      </c>
      <c r="L144" s="17">
        <v>5</v>
      </c>
      <c r="M144" s="17">
        <v>2.38</v>
      </c>
      <c r="N144" s="159">
        <f t="shared" si="4"/>
        <v>820.8</v>
      </c>
    </row>
    <row r="145" spans="1:14" x14ac:dyDescent="0.3">
      <c r="A145" s="17" t="s">
        <v>30</v>
      </c>
      <c r="B145" s="17">
        <v>2</v>
      </c>
      <c r="C145" s="162">
        <v>5479</v>
      </c>
      <c r="D145" s="17">
        <v>0</v>
      </c>
      <c r="E145" s="17">
        <v>0</v>
      </c>
      <c r="F145" s="17">
        <v>1</v>
      </c>
      <c r="G145" s="17">
        <v>0.88</v>
      </c>
      <c r="H145" s="17">
        <v>1</v>
      </c>
      <c r="I145" s="17">
        <v>0.88</v>
      </c>
      <c r="J145" s="17">
        <v>3</v>
      </c>
      <c r="K145" s="17">
        <v>0.8</v>
      </c>
      <c r="L145" s="17">
        <v>4</v>
      </c>
      <c r="M145" s="17">
        <v>1.68</v>
      </c>
      <c r="N145" s="159">
        <f t="shared" si="4"/>
        <v>1369.75</v>
      </c>
    </row>
    <row r="146" spans="1:14" x14ac:dyDescent="0.3">
      <c r="A146" s="17" t="s">
        <v>76</v>
      </c>
      <c r="B146" s="17">
        <v>2</v>
      </c>
      <c r="C146" s="162">
        <v>6680</v>
      </c>
      <c r="D146" s="17">
        <v>0</v>
      </c>
      <c r="E146" s="17">
        <v>0</v>
      </c>
      <c r="F146" s="17">
        <v>1</v>
      </c>
      <c r="G146" s="17">
        <v>0.78</v>
      </c>
      <c r="H146" s="17">
        <v>1</v>
      </c>
      <c r="I146" s="17">
        <v>0.78</v>
      </c>
      <c r="J146" s="17">
        <v>1</v>
      </c>
      <c r="K146" s="17">
        <v>0.55000000000000004</v>
      </c>
      <c r="L146" s="17">
        <v>2</v>
      </c>
      <c r="M146" s="17">
        <v>1.33</v>
      </c>
      <c r="N146" s="159">
        <f t="shared" si="4"/>
        <v>3340</v>
      </c>
    </row>
    <row r="147" spans="1:14" x14ac:dyDescent="0.3">
      <c r="A147" s="17" t="s">
        <v>111</v>
      </c>
      <c r="B147" s="17">
        <v>2</v>
      </c>
      <c r="C147" s="162">
        <v>6033</v>
      </c>
      <c r="D147" s="17">
        <v>1</v>
      </c>
      <c r="E147" s="17">
        <v>1</v>
      </c>
      <c r="F147" s="17">
        <v>2</v>
      </c>
      <c r="G147" s="17">
        <v>0.4</v>
      </c>
      <c r="H147" s="17">
        <v>3</v>
      </c>
      <c r="I147" s="17">
        <v>1.4</v>
      </c>
      <c r="J147" s="17">
        <v>0</v>
      </c>
      <c r="K147" s="17">
        <v>0</v>
      </c>
      <c r="L147" s="17">
        <v>3</v>
      </c>
      <c r="M147" s="17">
        <v>1.4</v>
      </c>
      <c r="N147" s="159">
        <f t="shared" si="4"/>
        <v>2011</v>
      </c>
    </row>
    <row r="148" spans="1:14" x14ac:dyDescent="0.3">
      <c r="A148" s="17" t="s">
        <v>72</v>
      </c>
      <c r="B148" s="17">
        <v>2</v>
      </c>
      <c r="C148" s="162">
        <v>5092</v>
      </c>
      <c r="D148" s="17">
        <v>0</v>
      </c>
      <c r="E148" s="17">
        <v>0</v>
      </c>
      <c r="F148" s="17">
        <v>1</v>
      </c>
      <c r="G148" s="17">
        <v>0.75</v>
      </c>
      <c r="H148" s="17">
        <v>1</v>
      </c>
      <c r="I148" s="17">
        <v>0.75</v>
      </c>
      <c r="J148" s="17">
        <v>8</v>
      </c>
      <c r="K148" s="17">
        <v>0.7</v>
      </c>
      <c r="L148" s="17">
        <v>9</v>
      </c>
      <c r="M148" s="17">
        <v>1.45</v>
      </c>
      <c r="N148" s="159">
        <f t="shared" si="4"/>
        <v>565.77777777777783</v>
      </c>
    </row>
    <row r="149" spans="1:14" x14ac:dyDescent="0.3">
      <c r="A149" s="17" t="s">
        <v>207</v>
      </c>
      <c r="B149" s="17">
        <v>2</v>
      </c>
      <c r="C149" s="162">
        <v>4757</v>
      </c>
      <c r="D149" s="17">
        <v>0</v>
      </c>
      <c r="E149" s="17">
        <v>0</v>
      </c>
      <c r="F149" s="17">
        <v>2</v>
      </c>
      <c r="G149" s="17">
        <v>2</v>
      </c>
      <c r="H149" s="17">
        <v>2</v>
      </c>
      <c r="I149" s="17">
        <v>2</v>
      </c>
      <c r="J149" s="17">
        <v>3</v>
      </c>
      <c r="K149" s="17">
        <v>0.5</v>
      </c>
      <c r="L149" s="17">
        <v>5</v>
      </c>
      <c r="M149" s="17">
        <v>2.5</v>
      </c>
      <c r="N149" s="159">
        <f t="shared" si="4"/>
        <v>951.4</v>
      </c>
    </row>
    <row r="150" spans="1:14" x14ac:dyDescent="0.3">
      <c r="A150" s="17" t="s">
        <v>238</v>
      </c>
      <c r="B150" s="17">
        <v>2</v>
      </c>
      <c r="C150" s="162">
        <v>4614</v>
      </c>
      <c r="D150" s="17">
        <v>0</v>
      </c>
      <c r="E150" s="17">
        <v>0</v>
      </c>
      <c r="F150" s="17">
        <v>1</v>
      </c>
      <c r="G150" s="17">
        <v>1</v>
      </c>
      <c r="H150" s="17">
        <v>1</v>
      </c>
      <c r="I150" s="17">
        <v>1</v>
      </c>
      <c r="J150" s="17">
        <v>3</v>
      </c>
      <c r="K150" s="17">
        <v>0.75</v>
      </c>
      <c r="L150" s="17">
        <v>4</v>
      </c>
      <c r="M150" s="17">
        <v>1.75</v>
      </c>
      <c r="N150" s="159">
        <f t="shared" si="4"/>
        <v>1153.5</v>
      </c>
    </row>
    <row r="151" spans="1:14" x14ac:dyDescent="0.3">
      <c r="A151" s="17" t="s">
        <v>240</v>
      </c>
      <c r="B151" s="17">
        <v>2</v>
      </c>
      <c r="C151" s="162">
        <v>6999</v>
      </c>
      <c r="D151" s="17">
        <v>2</v>
      </c>
      <c r="E151" s="17">
        <v>2</v>
      </c>
      <c r="F151" s="17">
        <v>0</v>
      </c>
      <c r="G151" s="17">
        <v>0</v>
      </c>
      <c r="H151" s="17">
        <v>2</v>
      </c>
      <c r="I151" s="17">
        <v>2</v>
      </c>
      <c r="J151" s="17">
        <v>5</v>
      </c>
      <c r="K151" s="17">
        <v>3</v>
      </c>
      <c r="L151" s="17">
        <v>7</v>
      </c>
      <c r="M151" s="17">
        <v>5</v>
      </c>
      <c r="N151" s="159">
        <f t="shared" si="4"/>
        <v>999.85714285714289</v>
      </c>
    </row>
    <row r="152" spans="1:14" x14ac:dyDescent="0.3">
      <c r="A152" s="17" t="s">
        <v>235</v>
      </c>
      <c r="B152" s="17">
        <v>2</v>
      </c>
      <c r="C152" s="162">
        <v>4837</v>
      </c>
      <c r="D152" s="17">
        <v>0</v>
      </c>
      <c r="E152" s="17">
        <v>0</v>
      </c>
      <c r="F152" s="17">
        <v>1</v>
      </c>
      <c r="G152" s="17">
        <v>0.75</v>
      </c>
      <c r="H152" s="17">
        <v>1</v>
      </c>
      <c r="I152" s="17">
        <v>0.75</v>
      </c>
      <c r="J152" s="17">
        <v>6</v>
      </c>
      <c r="K152" s="17">
        <v>2.73</v>
      </c>
      <c r="L152" s="17">
        <v>7</v>
      </c>
      <c r="M152" s="17">
        <v>3.48</v>
      </c>
      <c r="N152" s="159">
        <f t="shared" si="4"/>
        <v>691</v>
      </c>
    </row>
    <row r="153" spans="1:14" x14ac:dyDescent="0.3">
      <c r="A153" s="17" t="s">
        <v>246</v>
      </c>
      <c r="B153" s="17">
        <v>2</v>
      </c>
      <c r="C153" s="162">
        <v>5240</v>
      </c>
      <c r="D153" s="17">
        <v>0</v>
      </c>
      <c r="E153" s="17">
        <v>0</v>
      </c>
      <c r="F153" s="17">
        <v>6</v>
      </c>
      <c r="G153" s="17">
        <v>3.13</v>
      </c>
      <c r="H153" s="17">
        <v>6</v>
      </c>
      <c r="I153" s="17">
        <v>3.13</v>
      </c>
      <c r="J153" s="17">
        <v>0</v>
      </c>
      <c r="K153" s="17">
        <v>0</v>
      </c>
      <c r="L153" s="17">
        <v>6</v>
      </c>
      <c r="M153" s="17">
        <v>3.13</v>
      </c>
      <c r="N153" s="159">
        <f t="shared" si="4"/>
        <v>873.33333333333337</v>
      </c>
    </row>
    <row r="154" spans="1:14" s="159" customFormat="1" x14ac:dyDescent="0.3">
      <c r="A154" s="52" t="s">
        <v>1489</v>
      </c>
      <c r="B154" s="180"/>
      <c r="C154" s="165">
        <f t="shared" ref="C154:M154" si="5">SUM(C79:C153)</f>
        <v>398375</v>
      </c>
      <c r="D154" s="163">
        <f t="shared" si="5"/>
        <v>15</v>
      </c>
      <c r="E154" s="163">
        <f t="shared" si="5"/>
        <v>12.32</v>
      </c>
      <c r="F154" s="163">
        <f t="shared" si="5"/>
        <v>131</v>
      </c>
      <c r="G154" s="201">
        <f t="shared" si="5"/>
        <v>92.460000000000008</v>
      </c>
      <c r="H154" s="201">
        <f t="shared" si="5"/>
        <v>146</v>
      </c>
      <c r="I154" s="201">
        <f t="shared" si="5"/>
        <v>104.78000000000002</v>
      </c>
      <c r="J154" s="201">
        <f t="shared" si="5"/>
        <v>269</v>
      </c>
      <c r="K154" s="201">
        <f t="shared" si="5"/>
        <v>101.18</v>
      </c>
      <c r="L154" s="201">
        <f t="shared" si="5"/>
        <v>415</v>
      </c>
      <c r="M154" s="201">
        <f t="shared" si="5"/>
        <v>205.95999999999998</v>
      </c>
      <c r="N154" s="163"/>
    </row>
    <row r="155" spans="1:14" s="159" customFormat="1" x14ac:dyDescent="0.3">
      <c r="A155" s="51" t="s">
        <v>1490</v>
      </c>
      <c r="B155" s="191"/>
      <c r="C155" s="174">
        <f>C154/75</f>
        <v>5311.666666666667</v>
      </c>
      <c r="D155" s="190">
        <f t="shared" ref="D155:M155" si="6">D154/75</f>
        <v>0.2</v>
      </c>
      <c r="E155" s="190">
        <f t="shared" si="6"/>
        <v>0.16426666666666667</v>
      </c>
      <c r="F155" s="190">
        <f t="shared" si="6"/>
        <v>1.7466666666666666</v>
      </c>
      <c r="G155" s="190">
        <f t="shared" si="6"/>
        <v>1.2328000000000001</v>
      </c>
      <c r="H155" s="190">
        <f t="shared" si="6"/>
        <v>1.9466666666666668</v>
      </c>
      <c r="I155" s="190">
        <f t="shared" si="6"/>
        <v>1.3970666666666669</v>
      </c>
      <c r="J155" s="190">
        <f t="shared" si="6"/>
        <v>3.5866666666666664</v>
      </c>
      <c r="K155" s="190">
        <f t="shared" si="6"/>
        <v>1.3490666666666669</v>
      </c>
      <c r="L155" s="190">
        <f t="shared" si="6"/>
        <v>5.5333333333333332</v>
      </c>
      <c r="M155" s="190">
        <f t="shared" si="6"/>
        <v>2.7461333333333329</v>
      </c>
      <c r="N155" s="170">
        <f>C154/L154</f>
        <v>959.93975903614455</v>
      </c>
    </row>
    <row r="156" spans="1:14" s="159" customFormat="1" x14ac:dyDescent="0.3">
      <c r="C156" s="162"/>
    </row>
    <row r="157" spans="1:14" x14ac:dyDescent="0.3">
      <c r="A157" s="17" t="s">
        <v>241</v>
      </c>
      <c r="B157" s="17">
        <v>3</v>
      </c>
      <c r="C157" s="162">
        <v>7410</v>
      </c>
      <c r="D157" s="17">
        <v>1</v>
      </c>
      <c r="E157" s="17">
        <v>1</v>
      </c>
      <c r="F157" s="17">
        <v>3</v>
      </c>
      <c r="G157" s="17">
        <v>1.5</v>
      </c>
      <c r="H157" s="17">
        <v>4</v>
      </c>
      <c r="I157" s="17">
        <v>2.5</v>
      </c>
      <c r="J157" s="17">
        <v>2</v>
      </c>
      <c r="K157" s="17">
        <v>0.8</v>
      </c>
      <c r="L157" s="17">
        <v>6</v>
      </c>
      <c r="M157" s="17">
        <v>3.3</v>
      </c>
      <c r="N157" s="159">
        <f t="shared" si="4"/>
        <v>1235</v>
      </c>
    </row>
    <row r="158" spans="1:14" x14ac:dyDescent="0.3">
      <c r="A158" s="17" t="s">
        <v>115</v>
      </c>
      <c r="B158" s="17">
        <v>3</v>
      </c>
      <c r="C158" s="162">
        <v>9471</v>
      </c>
      <c r="D158" s="17">
        <v>0</v>
      </c>
      <c r="E158" s="17">
        <v>0</v>
      </c>
      <c r="F158" s="17">
        <v>3</v>
      </c>
      <c r="G158" s="17">
        <v>1.45</v>
      </c>
      <c r="H158" s="17">
        <v>3</v>
      </c>
      <c r="I158" s="17">
        <v>1.45</v>
      </c>
      <c r="J158" s="17">
        <v>0</v>
      </c>
      <c r="K158" s="17">
        <v>0</v>
      </c>
      <c r="L158" s="17">
        <v>3</v>
      </c>
      <c r="M158" s="17">
        <v>1.45</v>
      </c>
      <c r="N158" s="159">
        <f t="shared" si="4"/>
        <v>3157</v>
      </c>
    </row>
    <row r="159" spans="1:14" x14ac:dyDescent="0.3">
      <c r="A159" s="17" t="s">
        <v>163</v>
      </c>
      <c r="B159" s="17">
        <v>3</v>
      </c>
      <c r="C159" s="162">
        <v>11569</v>
      </c>
      <c r="D159" s="17">
        <v>4</v>
      </c>
      <c r="E159" s="17">
        <v>3.5</v>
      </c>
      <c r="F159" s="17">
        <v>0</v>
      </c>
      <c r="G159" s="17">
        <v>0</v>
      </c>
      <c r="H159" s="17">
        <v>4</v>
      </c>
      <c r="I159" s="17">
        <v>3.5</v>
      </c>
      <c r="J159" s="17">
        <v>10</v>
      </c>
      <c r="K159" s="17">
        <v>5.03</v>
      </c>
      <c r="L159" s="17">
        <v>14</v>
      </c>
      <c r="M159" s="17">
        <v>8.5299999999999994</v>
      </c>
      <c r="N159" s="159">
        <f t="shared" si="4"/>
        <v>826.35714285714289</v>
      </c>
    </row>
    <row r="160" spans="1:14" x14ac:dyDescent="0.3">
      <c r="A160" s="17" t="s">
        <v>364</v>
      </c>
      <c r="B160" s="17">
        <v>3</v>
      </c>
      <c r="C160" s="162">
        <v>9706</v>
      </c>
      <c r="D160" s="17">
        <v>1</v>
      </c>
      <c r="E160" s="17">
        <v>1</v>
      </c>
      <c r="F160" s="17">
        <v>2</v>
      </c>
      <c r="G160" s="17">
        <v>1.75</v>
      </c>
      <c r="H160" s="17">
        <v>3</v>
      </c>
      <c r="I160" s="17">
        <v>2.75</v>
      </c>
      <c r="J160" s="17">
        <v>10</v>
      </c>
      <c r="K160" s="17">
        <v>4.9800000000000004</v>
      </c>
      <c r="L160" s="17">
        <v>13</v>
      </c>
      <c r="M160" s="17">
        <v>7.73</v>
      </c>
      <c r="N160" s="159">
        <f t="shared" si="4"/>
        <v>746.61538461538464</v>
      </c>
    </row>
    <row r="161" spans="1:14" x14ac:dyDescent="0.3">
      <c r="A161" s="17" t="s">
        <v>133</v>
      </c>
      <c r="B161" s="17">
        <v>3</v>
      </c>
      <c r="C161" s="162">
        <v>11000</v>
      </c>
      <c r="D161" s="17">
        <v>0</v>
      </c>
      <c r="E161" s="17">
        <v>0</v>
      </c>
      <c r="F161" s="17">
        <v>3</v>
      </c>
      <c r="G161" s="17">
        <v>2.2000000000000002</v>
      </c>
      <c r="H161" s="17">
        <v>3</v>
      </c>
      <c r="I161" s="17">
        <v>2.2000000000000002</v>
      </c>
      <c r="J161" s="17">
        <v>4</v>
      </c>
      <c r="K161" s="17">
        <v>2.85</v>
      </c>
      <c r="L161" s="17">
        <v>7</v>
      </c>
      <c r="M161" s="17">
        <v>5.05</v>
      </c>
      <c r="N161" s="159">
        <f t="shared" si="4"/>
        <v>1571.4285714285713</v>
      </c>
    </row>
    <row r="162" spans="1:14" x14ac:dyDescent="0.3">
      <c r="A162" s="17" t="s">
        <v>129</v>
      </c>
      <c r="B162" s="17">
        <v>3</v>
      </c>
      <c r="C162" s="162">
        <v>7172</v>
      </c>
      <c r="D162" s="17">
        <v>0</v>
      </c>
      <c r="E162" s="17">
        <v>0</v>
      </c>
      <c r="F162" s="17">
        <v>2</v>
      </c>
      <c r="G162" s="17">
        <v>2.15</v>
      </c>
      <c r="H162" s="17">
        <v>2</v>
      </c>
      <c r="I162" s="17">
        <v>2.15</v>
      </c>
      <c r="J162" s="17">
        <v>1</v>
      </c>
      <c r="K162" s="17">
        <v>0.5</v>
      </c>
      <c r="L162" s="17">
        <v>3</v>
      </c>
      <c r="M162" s="17">
        <v>2.65</v>
      </c>
      <c r="N162" s="159">
        <f t="shared" si="4"/>
        <v>2390.6666666666665</v>
      </c>
    </row>
    <row r="163" spans="1:14" x14ac:dyDescent="0.3">
      <c r="A163" s="17" t="s">
        <v>174</v>
      </c>
      <c r="B163" s="17">
        <v>3</v>
      </c>
      <c r="C163" s="162">
        <v>9197</v>
      </c>
      <c r="D163" s="17">
        <v>0</v>
      </c>
      <c r="E163" s="17">
        <v>0</v>
      </c>
      <c r="F163" s="17">
        <v>1</v>
      </c>
      <c r="G163" s="17">
        <v>1</v>
      </c>
      <c r="H163" s="17">
        <v>1</v>
      </c>
      <c r="I163" s="17">
        <v>1</v>
      </c>
      <c r="J163" s="17">
        <v>13</v>
      </c>
      <c r="K163" s="17">
        <v>5.63</v>
      </c>
      <c r="L163" s="17">
        <v>14</v>
      </c>
      <c r="M163" s="17">
        <v>6.63</v>
      </c>
      <c r="N163" s="159">
        <f t="shared" si="4"/>
        <v>656.92857142857144</v>
      </c>
    </row>
    <row r="164" spans="1:14" x14ac:dyDescent="0.3">
      <c r="A164" s="17" t="s">
        <v>118</v>
      </c>
      <c r="B164" s="17">
        <v>3</v>
      </c>
      <c r="C164" s="162">
        <v>11825</v>
      </c>
      <c r="D164" s="17">
        <v>3</v>
      </c>
      <c r="E164" s="17">
        <v>2.4</v>
      </c>
      <c r="F164" s="17">
        <v>0</v>
      </c>
      <c r="G164" s="17">
        <v>0</v>
      </c>
      <c r="H164" s="17">
        <v>3</v>
      </c>
      <c r="I164" s="17">
        <v>2.4</v>
      </c>
      <c r="J164" s="17">
        <v>10</v>
      </c>
      <c r="K164" s="17">
        <v>4.2</v>
      </c>
      <c r="L164" s="17">
        <v>13</v>
      </c>
      <c r="M164" s="17">
        <v>6.6</v>
      </c>
      <c r="N164" s="159">
        <f t="shared" si="4"/>
        <v>909.61538461538464</v>
      </c>
    </row>
    <row r="165" spans="1:14" x14ac:dyDescent="0.3">
      <c r="A165" s="17" t="s">
        <v>339</v>
      </c>
      <c r="B165" s="17">
        <v>3</v>
      </c>
      <c r="C165" s="162">
        <v>7226</v>
      </c>
      <c r="D165" s="17">
        <v>0</v>
      </c>
      <c r="E165" s="17">
        <v>0</v>
      </c>
      <c r="F165" s="17">
        <v>9</v>
      </c>
      <c r="G165" s="17">
        <v>6.85</v>
      </c>
      <c r="H165" s="17">
        <v>9</v>
      </c>
      <c r="I165" s="17">
        <v>6.85</v>
      </c>
      <c r="J165" s="17">
        <v>2</v>
      </c>
      <c r="K165" s="17">
        <v>0.7</v>
      </c>
      <c r="L165" s="17">
        <v>11</v>
      </c>
      <c r="M165" s="17">
        <v>7.55</v>
      </c>
      <c r="N165" s="159">
        <f t="shared" si="4"/>
        <v>656.90909090909088</v>
      </c>
    </row>
    <row r="166" spans="1:14" x14ac:dyDescent="0.3">
      <c r="A166" s="17" t="s">
        <v>154</v>
      </c>
      <c r="B166" s="17">
        <v>3</v>
      </c>
      <c r="C166" s="162">
        <v>10090</v>
      </c>
      <c r="D166" s="17">
        <v>1</v>
      </c>
      <c r="E166" s="17">
        <v>1</v>
      </c>
      <c r="F166" s="17">
        <v>3</v>
      </c>
      <c r="G166" s="17">
        <v>3</v>
      </c>
      <c r="H166" s="17">
        <v>4</v>
      </c>
      <c r="I166" s="17">
        <v>4</v>
      </c>
      <c r="J166" s="17">
        <v>7</v>
      </c>
      <c r="K166" s="17">
        <v>2.4300000000000002</v>
      </c>
      <c r="L166" s="17">
        <v>11</v>
      </c>
      <c r="M166" s="17">
        <v>6.43</v>
      </c>
      <c r="N166" s="159">
        <f t="shared" si="4"/>
        <v>917.27272727272725</v>
      </c>
    </row>
    <row r="167" spans="1:14" x14ac:dyDescent="0.3">
      <c r="A167" s="17" t="s">
        <v>228</v>
      </c>
      <c r="B167" s="17">
        <v>3</v>
      </c>
      <c r="C167" s="162">
        <v>9705</v>
      </c>
      <c r="D167" s="17">
        <v>1</v>
      </c>
      <c r="E167" s="17">
        <v>1</v>
      </c>
      <c r="F167" s="17">
        <v>0</v>
      </c>
      <c r="G167" s="17">
        <v>0</v>
      </c>
      <c r="H167" s="17">
        <v>1</v>
      </c>
      <c r="I167" s="17">
        <v>1</v>
      </c>
      <c r="J167" s="17">
        <v>6</v>
      </c>
      <c r="K167" s="17">
        <v>2.7</v>
      </c>
      <c r="L167" s="17">
        <v>7</v>
      </c>
      <c r="M167" s="17">
        <v>3.7</v>
      </c>
      <c r="N167" s="159">
        <f t="shared" si="4"/>
        <v>1386.4285714285713</v>
      </c>
    </row>
    <row r="168" spans="1:14" x14ac:dyDescent="0.3">
      <c r="A168" s="17" t="s">
        <v>219</v>
      </c>
      <c r="B168" s="17">
        <v>3</v>
      </c>
      <c r="C168" s="162">
        <v>8692</v>
      </c>
      <c r="D168" s="17">
        <v>0</v>
      </c>
      <c r="E168" s="17">
        <v>0</v>
      </c>
      <c r="F168" s="17">
        <v>1</v>
      </c>
      <c r="G168" s="17">
        <v>1.19</v>
      </c>
      <c r="H168" s="17">
        <v>1</v>
      </c>
      <c r="I168" s="17">
        <v>1.19</v>
      </c>
      <c r="J168" s="17">
        <v>2</v>
      </c>
      <c r="K168" s="17">
        <v>1.18</v>
      </c>
      <c r="L168" s="17">
        <v>3</v>
      </c>
      <c r="M168" s="17">
        <v>2.37</v>
      </c>
      <c r="N168" s="159">
        <f t="shared" si="4"/>
        <v>2897.3333333333335</v>
      </c>
    </row>
    <row r="169" spans="1:14" x14ac:dyDescent="0.3">
      <c r="A169" s="17" t="s">
        <v>336</v>
      </c>
      <c r="B169" s="17">
        <v>3</v>
      </c>
      <c r="C169" s="162">
        <v>11833</v>
      </c>
      <c r="D169" s="17">
        <v>2</v>
      </c>
      <c r="E169" s="17">
        <v>1.68</v>
      </c>
      <c r="F169" s="17">
        <v>2</v>
      </c>
      <c r="G169" s="17">
        <v>2</v>
      </c>
      <c r="H169" s="17">
        <v>4</v>
      </c>
      <c r="I169" s="17">
        <v>3.68</v>
      </c>
      <c r="J169" s="17">
        <v>11</v>
      </c>
      <c r="K169" s="17">
        <v>8.0299999999999994</v>
      </c>
      <c r="L169" s="17">
        <v>15</v>
      </c>
      <c r="M169" s="17">
        <v>11.71</v>
      </c>
      <c r="N169" s="159">
        <f t="shared" si="4"/>
        <v>788.86666666666667</v>
      </c>
    </row>
    <row r="170" spans="1:14" x14ac:dyDescent="0.3">
      <c r="A170" s="17" t="s">
        <v>357</v>
      </c>
      <c r="B170" s="17">
        <v>3</v>
      </c>
      <c r="C170" s="162">
        <v>10857</v>
      </c>
      <c r="D170" s="17">
        <v>0</v>
      </c>
      <c r="E170" s="17">
        <v>0</v>
      </c>
      <c r="F170" s="17">
        <v>4</v>
      </c>
      <c r="G170" s="17">
        <v>3.35</v>
      </c>
      <c r="H170" s="17">
        <v>4</v>
      </c>
      <c r="I170" s="17">
        <v>3.35</v>
      </c>
      <c r="J170" s="17">
        <v>1</v>
      </c>
      <c r="K170" s="17">
        <v>0.57999999999999996</v>
      </c>
      <c r="L170" s="17">
        <v>5</v>
      </c>
      <c r="M170" s="17">
        <v>3.93</v>
      </c>
      <c r="N170" s="159">
        <f t="shared" si="4"/>
        <v>2171.4</v>
      </c>
    </row>
    <row r="171" spans="1:14" x14ac:dyDescent="0.3">
      <c r="A171" s="17" t="s">
        <v>79</v>
      </c>
      <c r="B171" s="17">
        <v>3</v>
      </c>
      <c r="C171" s="162">
        <v>9467</v>
      </c>
      <c r="D171" s="17">
        <v>0</v>
      </c>
      <c r="E171" s="17">
        <v>0</v>
      </c>
      <c r="F171" s="17">
        <v>0</v>
      </c>
      <c r="G171" s="17">
        <v>0</v>
      </c>
      <c r="H171" s="17">
        <v>0</v>
      </c>
      <c r="I171" s="17">
        <v>0</v>
      </c>
      <c r="J171" s="17">
        <v>9</v>
      </c>
      <c r="K171" s="17">
        <v>2.85</v>
      </c>
      <c r="L171" s="17">
        <v>9</v>
      </c>
      <c r="M171" s="17">
        <v>2.85</v>
      </c>
      <c r="N171" s="159">
        <f t="shared" si="4"/>
        <v>1051.8888888888889</v>
      </c>
    </row>
    <row r="172" spans="1:14" x14ac:dyDescent="0.3">
      <c r="A172" s="17" t="s">
        <v>216</v>
      </c>
      <c r="B172" s="17">
        <v>3</v>
      </c>
      <c r="C172" s="162">
        <v>8257</v>
      </c>
      <c r="D172" s="17">
        <v>0</v>
      </c>
      <c r="E172" s="17">
        <v>0</v>
      </c>
      <c r="F172" s="17">
        <v>2</v>
      </c>
      <c r="G172" s="17">
        <v>1.75</v>
      </c>
      <c r="H172" s="17">
        <v>2</v>
      </c>
      <c r="I172" s="17">
        <v>1.75</v>
      </c>
      <c r="J172" s="17">
        <v>9</v>
      </c>
      <c r="K172" s="17">
        <v>2.63</v>
      </c>
      <c r="L172" s="17">
        <v>11</v>
      </c>
      <c r="M172" s="17">
        <v>4.38</v>
      </c>
      <c r="N172" s="159">
        <f t="shared" si="4"/>
        <v>750.63636363636363</v>
      </c>
    </row>
    <row r="173" spans="1:14" x14ac:dyDescent="0.3">
      <c r="A173" s="17" t="s">
        <v>300</v>
      </c>
      <c r="B173" s="17">
        <v>3</v>
      </c>
      <c r="C173" s="162">
        <v>9420</v>
      </c>
      <c r="D173" s="17">
        <v>6</v>
      </c>
      <c r="E173" s="17">
        <v>4.45</v>
      </c>
      <c r="F173" s="17">
        <v>0</v>
      </c>
      <c r="G173" s="17">
        <v>0</v>
      </c>
      <c r="H173" s="17">
        <v>6</v>
      </c>
      <c r="I173" s="17">
        <v>4.45</v>
      </c>
      <c r="J173" s="17">
        <v>13</v>
      </c>
      <c r="K173" s="17">
        <v>8.0500000000000007</v>
      </c>
      <c r="L173" s="17">
        <v>19</v>
      </c>
      <c r="M173" s="17">
        <v>12.5</v>
      </c>
      <c r="N173" s="159">
        <f t="shared" si="4"/>
        <v>495.78947368421052</v>
      </c>
    </row>
    <row r="174" spans="1:14" x14ac:dyDescent="0.3">
      <c r="A174" s="17" t="s">
        <v>130</v>
      </c>
      <c r="B174" s="17">
        <v>3</v>
      </c>
      <c r="C174" s="162">
        <v>11862</v>
      </c>
      <c r="D174" s="17">
        <v>0</v>
      </c>
      <c r="E174" s="17">
        <v>0</v>
      </c>
      <c r="F174" s="17">
        <v>5</v>
      </c>
      <c r="G174" s="17">
        <v>4.05</v>
      </c>
      <c r="H174" s="17">
        <v>5</v>
      </c>
      <c r="I174" s="17">
        <v>4.05</v>
      </c>
      <c r="J174" s="17">
        <v>2</v>
      </c>
      <c r="K174" s="17">
        <v>0.6</v>
      </c>
      <c r="L174" s="17">
        <v>7</v>
      </c>
      <c r="M174" s="17">
        <v>4.6500000000000004</v>
      </c>
      <c r="N174" s="159">
        <f t="shared" si="4"/>
        <v>1694.5714285714287</v>
      </c>
    </row>
    <row r="175" spans="1:14" x14ac:dyDescent="0.3">
      <c r="A175" s="17" t="s">
        <v>144</v>
      </c>
      <c r="B175" s="17">
        <v>3</v>
      </c>
      <c r="C175" s="162">
        <v>10021</v>
      </c>
      <c r="D175" s="17">
        <v>0</v>
      </c>
      <c r="E175" s="17">
        <v>0</v>
      </c>
      <c r="F175" s="17">
        <v>2</v>
      </c>
      <c r="G175" s="17">
        <v>1.4</v>
      </c>
      <c r="H175" s="17">
        <v>2</v>
      </c>
      <c r="I175" s="17">
        <v>1.4</v>
      </c>
      <c r="J175" s="17">
        <v>7</v>
      </c>
      <c r="K175" s="17">
        <v>1.85</v>
      </c>
      <c r="L175" s="17">
        <v>9</v>
      </c>
      <c r="M175" s="17">
        <v>3.25</v>
      </c>
      <c r="N175" s="159">
        <f t="shared" si="4"/>
        <v>1113.4444444444443</v>
      </c>
    </row>
    <row r="176" spans="1:14" x14ac:dyDescent="0.3">
      <c r="A176" s="17" t="s">
        <v>211</v>
      </c>
      <c r="B176" s="17">
        <v>3</v>
      </c>
      <c r="C176" s="162">
        <v>7439</v>
      </c>
      <c r="D176" s="17">
        <v>0</v>
      </c>
      <c r="E176" s="17">
        <v>0</v>
      </c>
      <c r="F176" s="17">
        <v>1</v>
      </c>
      <c r="G176" s="17">
        <v>0.8</v>
      </c>
      <c r="H176" s="17">
        <v>1</v>
      </c>
      <c r="I176" s="17">
        <v>0.8</v>
      </c>
      <c r="J176" s="17">
        <v>7</v>
      </c>
      <c r="K176" s="17">
        <v>2.1</v>
      </c>
      <c r="L176" s="17">
        <v>8</v>
      </c>
      <c r="M176" s="17">
        <v>2.9</v>
      </c>
      <c r="N176" s="159">
        <f t="shared" si="4"/>
        <v>929.875</v>
      </c>
    </row>
    <row r="177" spans="1:14" x14ac:dyDescent="0.3">
      <c r="A177" s="17" t="s">
        <v>245</v>
      </c>
      <c r="B177" s="17">
        <v>3</v>
      </c>
      <c r="C177" s="162">
        <v>7392</v>
      </c>
      <c r="D177" s="17">
        <v>1</v>
      </c>
      <c r="E177" s="17">
        <v>1</v>
      </c>
      <c r="F177" s="17">
        <v>0</v>
      </c>
      <c r="G177" s="17">
        <v>0</v>
      </c>
      <c r="H177" s="17">
        <v>1</v>
      </c>
      <c r="I177" s="17">
        <v>1</v>
      </c>
      <c r="J177" s="17">
        <v>7</v>
      </c>
      <c r="K177" s="17">
        <v>2.2000000000000002</v>
      </c>
      <c r="L177" s="17">
        <v>8</v>
      </c>
      <c r="M177" s="17">
        <v>3.2</v>
      </c>
      <c r="N177" s="159">
        <f t="shared" si="4"/>
        <v>924</v>
      </c>
    </row>
    <row r="178" spans="1:14" x14ac:dyDescent="0.3">
      <c r="A178" s="17" t="s">
        <v>120</v>
      </c>
      <c r="B178" s="17">
        <v>3</v>
      </c>
      <c r="C178" s="162">
        <v>7717</v>
      </c>
      <c r="D178" s="17">
        <v>1</v>
      </c>
      <c r="E178" s="17">
        <v>0.19</v>
      </c>
      <c r="F178" s="17">
        <v>3</v>
      </c>
      <c r="G178" s="17">
        <v>1.5</v>
      </c>
      <c r="H178" s="17">
        <v>4</v>
      </c>
      <c r="I178" s="17">
        <v>1.69</v>
      </c>
      <c r="J178" s="17">
        <v>2</v>
      </c>
      <c r="K178" s="17">
        <v>0.4</v>
      </c>
      <c r="L178" s="17">
        <v>6</v>
      </c>
      <c r="M178" s="17">
        <v>2.09</v>
      </c>
      <c r="N178" s="159">
        <f t="shared" si="4"/>
        <v>1286.1666666666667</v>
      </c>
    </row>
    <row r="179" spans="1:14" x14ac:dyDescent="0.3">
      <c r="A179" s="17" t="s">
        <v>343</v>
      </c>
      <c r="B179" s="17">
        <v>3</v>
      </c>
      <c r="C179" s="162">
        <v>7824</v>
      </c>
      <c r="D179" s="17">
        <v>1</v>
      </c>
      <c r="E179" s="17">
        <v>0.63</v>
      </c>
      <c r="F179" s="17">
        <v>7</v>
      </c>
      <c r="G179" s="17">
        <v>4</v>
      </c>
      <c r="H179" s="17">
        <v>8</v>
      </c>
      <c r="I179" s="17">
        <v>4.63</v>
      </c>
      <c r="J179" s="17">
        <v>3</v>
      </c>
      <c r="K179" s="17">
        <v>0.75</v>
      </c>
      <c r="L179" s="17">
        <v>11</v>
      </c>
      <c r="M179" s="17">
        <v>5.38</v>
      </c>
      <c r="N179" s="159">
        <f t="shared" si="4"/>
        <v>711.27272727272725</v>
      </c>
    </row>
    <row r="180" spans="1:14" x14ac:dyDescent="0.3">
      <c r="A180" s="17" t="s">
        <v>25</v>
      </c>
      <c r="B180" s="17">
        <v>3</v>
      </c>
      <c r="C180" s="162">
        <v>9476</v>
      </c>
      <c r="D180" s="17">
        <v>0</v>
      </c>
      <c r="E180" s="17">
        <v>0</v>
      </c>
      <c r="F180" s="17">
        <v>2</v>
      </c>
      <c r="G180" s="17">
        <v>1.5</v>
      </c>
      <c r="H180" s="17">
        <v>2</v>
      </c>
      <c r="I180" s="17">
        <v>1.5</v>
      </c>
      <c r="J180" s="17">
        <v>0</v>
      </c>
      <c r="K180" s="17">
        <v>0</v>
      </c>
      <c r="L180" s="17">
        <v>2</v>
      </c>
      <c r="M180" s="17">
        <v>1.5</v>
      </c>
      <c r="N180" s="159">
        <f t="shared" si="4"/>
        <v>4738</v>
      </c>
    </row>
    <row r="181" spans="1:14" x14ac:dyDescent="0.3">
      <c r="A181" s="17" t="s">
        <v>104</v>
      </c>
      <c r="B181" s="17">
        <v>3</v>
      </c>
      <c r="C181" s="162">
        <v>10002</v>
      </c>
      <c r="D181" s="17">
        <v>1</v>
      </c>
      <c r="E181" s="17">
        <v>1</v>
      </c>
      <c r="F181" s="17">
        <v>0</v>
      </c>
      <c r="G181" s="17">
        <v>0</v>
      </c>
      <c r="H181" s="17">
        <v>1</v>
      </c>
      <c r="I181" s="17">
        <v>1</v>
      </c>
      <c r="J181" s="17">
        <v>10</v>
      </c>
      <c r="K181" s="17">
        <v>3.58</v>
      </c>
      <c r="L181" s="17">
        <v>11</v>
      </c>
      <c r="M181" s="17">
        <v>4.58</v>
      </c>
      <c r="N181" s="159">
        <f t="shared" si="4"/>
        <v>909.27272727272725</v>
      </c>
    </row>
    <row r="182" spans="1:14" x14ac:dyDescent="0.3">
      <c r="A182" s="17" t="s">
        <v>227</v>
      </c>
      <c r="B182" s="17">
        <v>3</v>
      </c>
      <c r="C182" s="162">
        <v>9505</v>
      </c>
      <c r="D182" s="17">
        <v>0</v>
      </c>
      <c r="E182" s="17">
        <v>0</v>
      </c>
      <c r="F182" s="17">
        <v>1</v>
      </c>
      <c r="G182" s="17">
        <v>1</v>
      </c>
      <c r="H182" s="17">
        <v>1</v>
      </c>
      <c r="I182" s="17">
        <v>1</v>
      </c>
      <c r="J182" s="17">
        <v>4</v>
      </c>
      <c r="K182" s="17">
        <v>2.7</v>
      </c>
      <c r="L182" s="17">
        <v>5</v>
      </c>
      <c r="M182" s="17">
        <v>3.7</v>
      </c>
      <c r="N182" s="159">
        <f t="shared" si="4"/>
        <v>1901</v>
      </c>
    </row>
    <row r="183" spans="1:14" x14ac:dyDescent="0.3">
      <c r="A183" s="17" t="s">
        <v>221</v>
      </c>
      <c r="B183" s="17">
        <v>3</v>
      </c>
      <c r="C183" s="162">
        <v>8891</v>
      </c>
      <c r="D183" s="17">
        <v>1</v>
      </c>
      <c r="E183" s="17">
        <v>1.05</v>
      </c>
      <c r="F183" s="17">
        <v>3</v>
      </c>
      <c r="G183" s="17">
        <v>1.95</v>
      </c>
      <c r="H183" s="17">
        <v>4</v>
      </c>
      <c r="I183" s="17">
        <v>3</v>
      </c>
      <c r="J183" s="17">
        <v>6</v>
      </c>
      <c r="K183" s="17">
        <v>1.95</v>
      </c>
      <c r="L183" s="17">
        <v>10</v>
      </c>
      <c r="M183" s="17">
        <v>4.95</v>
      </c>
      <c r="N183" s="159">
        <f t="shared" si="4"/>
        <v>889.1</v>
      </c>
    </row>
    <row r="184" spans="1:14" x14ac:dyDescent="0.3">
      <c r="A184" s="17" t="s">
        <v>149</v>
      </c>
      <c r="B184" s="17">
        <v>3</v>
      </c>
      <c r="C184" s="162">
        <v>10592</v>
      </c>
      <c r="D184" s="17">
        <v>2</v>
      </c>
      <c r="E184" s="17">
        <v>1</v>
      </c>
      <c r="F184" s="17">
        <v>2</v>
      </c>
      <c r="G184" s="17">
        <v>1.8</v>
      </c>
      <c r="H184" s="17">
        <v>4</v>
      </c>
      <c r="I184" s="17">
        <v>2.8</v>
      </c>
      <c r="J184" s="17">
        <v>3</v>
      </c>
      <c r="K184" s="17">
        <v>1.2</v>
      </c>
      <c r="L184" s="17">
        <v>7</v>
      </c>
      <c r="M184" s="17">
        <v>4</v>
      </c>
      <c r="N184" s="159">
        <f t="shared" si="4"/>
        <v>1513.1428571428571</v>
      </c>
    </row>
    <row r="185" spans="1:14" x14ac:dyDescent="0.3">
      <c r="A185" s="17" t="s">
        <v>276</v>
      </c>
      <c r="B185" s="17">
        <v>3</v>
      </c>
      <c r="C185" s="162">
        <v>8133</v>
      </c>
      <c r="D185" s="17">
        <v>0</v>
      </c>
      <c r="E185" s="17">
        <v>0</v>
      </c>
      <c r="F185" s="17">
        <v>3</v>
      </c>
      <c r="G185" s="17">
        <v>1.98</v>
      </c>
      <c r="H185" s="17">
        <v>3</v>
      </c>
      <c r="I185" s="17">
        <v>1.98</v>
      </c>
      <c r="J185" s="17">
        <v>4</v>
      </c>
      <c r="K185" s="17">
        <v>2.68</v>
      </c>
      <c r="L185" s="17">
        <v>7</v>
      </c>
      <c r="M185" s="17">
        <v>4.66</v>
      </c>
      <c r="N185" s="159">
        <f t="shared" si="4"/>
        <v>1161.8571428571429</v>
      </c>
    </row>
    <row r="186" spans="1:14" x14ac:dyDescent="0.3">
      <c r="A186" s="17" t="s">
        <v>286</v>
      </c>
      <c r="B186" s="17">
        <v>3</v>
      </c>
      <c r="C186" s="162">
        <v>7135</v>
      </c>
      <c r="D186" s="17">
        <v>0</v>
      </c>
      <c r="E186" s="17">
        <v>0</v>
      </c>
      <c r="F186" s="17">
        <v>3</v>
      </c>
      <c r="G186" s="17">
        <v>2.8</v>
      </c>
      <c r="H186" s="17">
        <v>3</v>
      </c>
      <c r="I186" s="17">
        <v>2.8</v>
      </c>
      <c r="J186" s="17">
        <v>3</v>
      </c>
      <c r="K186" s="17">
        <v>1.18</v>
      </c>
      <c r="L186" s="17">
        <v>6</v>
      </c>
      <c r="M186" s="17">
        <v>3.98</v>
      </c>
      <c r="N186" s="159">
        <f t="shared" si="4"/>
        <v>1189.1666666666667</v>
      </c>
    </row>
    <row r="187" spans="1:14" x14ac:dyDescent="0.3">
      <c r="A187" s="17" t="s">
        <v>273</v>
      </c>
      <c r="B187" s="17">
        <v>3</v>
      </c>
      <c r="C187" s="162">
        <v>8764</v>
      </c>
      <c r="D187" s="17">
        <v>3</v>
      </c>
      <c r="E187" s="17">
        <v>1.4</v>
      </c>
      <c r="F187" s="17">
        <v>0</v>
      </c>
      <c r="G187" s="17">
        <v>0</v>
      </c>
      <c r="H187" s="17">
        <v>3</v>
      </c>
      <c r="I187" s="17">
        <v>1.4</v>
      </c>
      <c r="J187" s="17">
        <v>11</v>
      </c>
      <c r="K187" s="17">
        <v>5.6</v>
      </c>
      <c r="L187" s="17">
        <v>14</v>
      </c>
      <c r="M187" s="17">
        <v>7</v>
      </c>
      <c r="N187" s="159">
        <f t="shared" si="4"/>
        <v>626</v>
      </c>
    </row>
    <row r="188" spans="1:14" x14ac:dyDescent="0.3">
      <c r="A188" s="17" t="s">
        <v>237</v>
      </c>
      <c r="B188" s="17">
        <v>3</v>
      </c>
      <c r="C188" s="162">
        <v>8046</v>
      </c>
      <c r="D188" s="17">
        <v>0</v>
      </c>
      <c r="E188" s="17">
        <v>0</v>
      </c>
      <c r="F188" s="17">
        <v>2</v>
      </c>
      <c r="G188" s="17">
        <v>2</v>
      </c>
      <c r="H188" s="17">
        <v>2</v>
      </c>
      <c r="I188" s="17">
        <v>2</v>
      </c>
      <c r="J188" s="17">
        <v>5</v>
      </c>
      <c r="K188" s="17">
        <v>1.5</v>
      </c>
      <c r="L188" s="17">
        <v>7</v>
      </c>
      <c r="M188" s="17">
        <v>3.5</v>
      </c>
      <c r="N188" s="159">
        <f t="shared" si="4"/>
        <v>1149.4285714285713</v>
      </c>
    </row>
    <row r="189" spans="1:14" x14ac:dyDescent="0.3">
      <c r="A189" s="17" t="s">
        <v>190</v>
      </c>
      <c r="B189" s="17">
        <v>3</v>
      </c>
      <c r="C189" s="162">
        <v>7518</v>
      </c>
      <c r="D189" s="17">
        <v>1</v>
      </c>
      <c r="E189" s="17">
        <v>1</v>
      </c>
      <c r="F189" s="17">
        <v>11</v>
      </c>
      <c r="G189" s="17">
        <v>4.1399999999999997</v>
      </c>
      <c r="H189" s="17">
        <v>12</v>
      </c>
      <c r="I189" s="17">
        <v>5.14</v>
      </c>
      <c r="J189" s="17">
        <v>0</v>
      </c>
      <c r="K189" s="17">
        <v>0</v>
      </c>
      <c r="L189" s="17">
        <v>12</v>
      </c>
      <c r="M189" s="17">
        <v>5.14</v>
      </c>
      <c r="N189" s="159">
        <f t="shared" si="4"/>
        <v>626.5</v>
      </c>
    </row>
    <row r="190" spans="1:14" x14ac:dyDescent="0.3">
      <c r="A190" s="17" t="s">
        <v>147</v>
      </c>
      <c r="B190" s="17">
        <v>3</v>
      </c>
      <c r="C190" s="162">
        <v>9233</v>
      </c>
      <c r="D190" s="17">
        <v>0</v>
      </c>
      <c r="E190" s="17">
        <v>0</v>
      </c>
      <c r="F190" s="17">
        <v>1</v>
      </c>
      <c r="G190" s="17">
        <v>1</v>
      </c>
      <c r="H190" s="17">
        <v>1</v>
      </c>
      <c r="I190" s="17">
        <v>1</v>
      </c>
      <c r="J190" s="17">
        <v>2</v>
      </c>
      <c r="K190" s="17">
        <v>1.1000000000000001</v>
      </c>
      <c r="L190" s="17">
        <v>3</v>
      </c>
      <c r="M190" s="17">
        <v>2.1</v>
      </c>
      <c r="N190" s="159">
        <f t="shared" si="4"/>
        <v>3077.6666666666665</v>
      </c>
    </row>
    <row r="191" spans="1:14" x14ac:dyDescent="0.3">
      <c r="A191" s="17" t="s">
        <v>257</v>
      </c>
      <c r="B191" s="17">
        <v>3</v>
      </c>
      <c r="C191" s="162">
        <v>9533</v>
      </c>
      <c r="D191" s="17">
        <v>0</v>
      </c>
      <c r="E191" s="17">
        <v>0</v>
      </c>
      <c r="F191" s="17">
        <v>1</v>
      </c>
      <c r="G191" s="17">
        <v>0.25</v>
      </c>
      <c r="H191" s="17">
        <v>1</v>
      </c>
      <c r="I191" s="17">
        <v>0.25</v>
      </c>
      <c r="J191" s="17">
        <v>2</v>
      </c>
      <c r="K191" s="17">
        <v>1.25</v>
      </c>
      <c r="L191" s="17">
        <v>3</v>
      </c>
      <c r="M191" s="17">
        <v>1.5</v>
      </c>
      <c r="N191" s="159">
        <f t="shared" si="4"/>
        <v>3177.6666666666665</v>
      </c>
    </row>
    <row r="192" spans="1:14" x14ac:dyDescent="0.3">
      <c r="A192" s="17" t="s">
        <v>167</v>
      </c>
      <c r="B192" s="17">
        <v>3</v>
      </c>
      <c r="C192" s="162">
        <v>10470</v>
      </c>
      <c r="D192" s="17">
        <v>2</v>
      </c>
      <c r="E192" s="17">
        <v>1.78</v>
      </c>
      <c r="F192" s="17">
        <v>0</v>
      </c>
      <c r="G192" s="17">
        <v>0</v>
      </c>
      <c r="H192" s="17">
        <v>2</v>
      </c>
      <c r="I192" s="17">
        <v>1.78</v>
      </c>
      <c r="J192" s="17">
        <v>6</v>
      </c>
      <c r="K192" s="17">
        <v>2.48</v>
      </c>
      <c r="L192" s="17">
        <v>8</v>
      </c>
      <c r="M192" s="17">
        <v>4.26</v>
      </c>
      <c r="N192" s="159">
        <f t="shared" si="4"/>
        <v>1308.75</v>
      </c>
    </row>
    <row r="193" spans="1:14" x14ac:dyDescent="0.3">
      <c r="A193" s="17" t="s">
        <v>258</v>
      </c>
      <c r="B193" s="17">
        <v>3</v>
      </c>
      <c r="C193" s="162">
        <v>10360</v>
      </c>
      <c r="D193" s="17">
        <v>1</v>
      </c>
      <c r="E193" s="17">
        <v>0.75</v>
      </c>
      <c r="F193" s="17">
        <v>3</v>
      </c>
      <c r="G193" s="17">
        <v>2.75</v>
      </c>
      <c r="H193" s="17">
        <v>4</v>
      </c>
      <c r="I193" s="17">
        <v>3.5</v>
      </c>
      <c r="J193" s="17">
        <v>3</v>
      </c>
      <c r="K193" s="17">
        <v>1.3</v>
      </c>
      <c r="L193" s="17">
        <v>7</v>
      </c>
      <c r="M193" s="17">
        <v>4.8</v>
      </c>
      <c r="N193" s="159">
        <f t="shared" si="4"/>
        <v>1480</v>
      </c>
    </row>
    <row r="194" spans="1:14" x14ac:dyDescent="0.3">
      <c r="A194" s="17" t="s">
        <v>150</v>
      </c>
      <c r="B194" s="17">
        <v>3</v>
      </c>
      <c r="C194" s="162">
        <v>7312</v>
      </c>
      <c r="D194" s="17">
        <v>1</v>
      </c>
      <c r="E194" s="17">
        <v>1</v>
      </c>
      <c r="F194" s="17">
        <v>0</v>
      </c>
      <c r="G194" s="17">
        <v>0</v>
      </c>
      <c r="H194" s="17">
        <v>1</v>
      </c>
      <c r="I194" s="17">
        <v>1</v>
      </c>
      <c r="J194" s="17">
        <v>9</v>
      </c>
      <c r="K194" s="17">
        <v>4.13</v>
      </c>
      <c r="L194" s="17">
        <v>10</v>
      </c>
      <c r="M194" s="17">
        <v>5.13</v>
      </c>
      <c r="N194" s="159">
        <f t="shared" si="4"/>
        <v>731.2</v>
      </c>
    </row>
    <row r="195" spans="1:14" x14ac:dyDescent="0.3">
      <c r="A195" s="17" t="s">
        <v>265</v>
      </c>
      <c r="B195" s="17">
        <v>3</v>
      </c>
      <c r="C195" s="162">
        <v>8344</v>
      </c>
      <c r="D195" s="17">
        <v>0</v>
      </c>
      <c r="E195" s="17">
        <v>0</v>
      </c>
      <c r="F195" s="17">
        <v>3</v>
      </c>
      <c r="G195" s="17">
        <v>1.98</v>
      </c>
      <c r="H195" s="17">
        <v>3</v>
      </c>
      <c r="I195" s="17">
        <v>1.98</v>
      </c>
      <c r="J195" s="17">
        <v>0</v>
      </c>
      <c r="K195" s="17">
        <v>0</v>
      </c>
      <c r="L195" s="17">
        <v>3</v>
      </c>
      <c r="M195" s="17">
        <v>1.98</v>
      </c>
      <c r="N195" s="159">
        <f t="shared" si="4"/>
        <v>2781.3333333333335</v>
      </c>
    </row>
    <row r="196" spans="1:14" x14ac:dyDescent="0.3">
      <c r="A196" s="17" t="s">
        <v>327</v>
      </c>
      <c r="B196" s="17">
        <v>3</v>
      </c>
      <c r="C196" s="162">
        <v>7424</v>
      </c>
      <c r="D196" s="17">
        <v>0</v>
      </c>
      <c r="E196" s="17">
        <v>0</v>
      </c>
      <c r="F196" s="17">
        <v>2</v>
      </c>
      <c r="G196" s="17">
        <v>1.7</v>
      </c>
      <c r="H196" s="17">
        <v>2</v>
      </c>
      <c r="I196" s="17">
        <v>1.7</v>
      </c>
      <c r="J196" s="17">
        <v>6</v>
      </c>
      <c r="K196" s="17">
        <v>2.0499999999999998</v>
      </c>
      <c r="L196" s="17">
        <v>8</v>
      </c>
      <c r="M196" s="17">
        <v>3.75</v>
      </c>
      <c r="N196" s="159">
        <f t="shared" si="4"/>
        <v>928</v>
      </c>
    </row>
    <row r="197" spans="1:14" x14ac:dyDescent="0.3">
      <c r="A197" s="17" t="s">
        <v>355</v>
      </c>
      <c r="B197" s="17">
        <v>3</v>
      </c>
      <c r="C197" s="162">
        <v>9765</v>
      </c>
      <c r="D197" s="17">
        <v>0</v>
      </c>
      <c r="E197" s="17">
        <v>0</v>
      </c>
      <c r="F197" s="17">
        <v>4</v>
      </c>
      <c r="G197" s="17">
        <v>3.28</v>
      </c>
      <c r="H197" s="17">
        <v>4</v>
      </c>
      <c r="I197" s="17">
        <v>3.28</v>
      </c>
      <c r="J197" s="17">
        <v>5</v>
      </c>
      <c r="K197" s="17">
        <v>1.35</v>
      </c>
      <c r="L197" s="17">
        <v>9</v>
      </c>
      <c r="M197" s="17">
        <v>4.63</v>
      </c>
      <c r="N197" s="159">
        <f t="shared" si="4"/>
        <v>1085</v>
      </c>
    </row>
    <row r="198" spans="1:14" x14ac:dyDescent="0.3">
      <c r="A198" s="17" t="s">
        <v>160</v>
      </c>
      <c r="B198" s="17">
        <v>3</v>
      </c>
      <c r="C198" s="162">
        <v>9623</v>
      </c>
      <c r="D198" s="17">
        <v>1</v>
      </c>
      <c r="E198" s="17">
        <v>0.75</v>
      </c>
      <c r="F198" s="17">
        <v>1</v>
      </c>
      <c r="G198" s="17">
        <v>1</v>
      </c>
      <c r="H198" s="17">
        <v>2</v>
      </c>
      <c r="I198" s="17">
        <v>1.75</v>
      </c>
      <c r="J198" s="17">
        <v>1</v>
      </c>
      <c r="K198" s="17">
        <v>0.3</v>
      </c>
      <c r="L198" s="17">
        <v>3</v>
      </c>
      <c r="M198" s="17">
        <v>2.0499999999999998</v>
      </c>
      <c r="N198" s="159">
        <f t="shared" si="4"/>
        <v>3207.6666666666665</v>
      </c>
    </row>
    <row r="199" spans="1:14" x14ac:dyDescent="0.3">
      <c r="A199" s="17" t="s">
        <v>140</v>
      </c>
      <c r="B199" s="17">
        <v>3</v>
      </c>
      <c r="C199" s="162">
        <v>7656</v>
      </c>
      <c r="D199" s="17">
        <v>0</v>
      </c>
      <c r="E199" s="17">
        <v>0</v>
      </c>
      <c r="F199" s="17">
        <v>3</v>
      </c>
      <c r="G199" s="17">
        <v>1.8</v>
      </c>
      <c r="H199" s="17">
        <v>3</v>
      </c>
      <c r="I199" s="17">
        <v>1.8</v>
      </c>
      <c r="J199" s="17">
        <v>0</v>
      </c>
      <c r="K199" s="17">
        <v>0</v>
      </c>
      <c r="L199" s="17">
        <v>3</v>
      </c>
      <c r="M199" s="17">
        <v>1.8</v>
      </c>
      <c r="N199" s="159">
        <f t="shared" si="4"/>
        <v>2552</v>
      </c>
    </row>
    <row r="200" spans="1:14" x14ac:dyDescent="0.3">
      <c r="A200" s="17" t="s">
        <v>248</v>
      </c>
      <c r="B200" s="17">
        <v>3</v>
      </c>
      <c r="C200" s="162">
        <v>8354</v>
      </c>
      <c r="D200" s="17">
        <v>0</v>
      </c>
      <c r="E200" s="17">
        <v>0</v>
      </c>
      <c r="F200" s="17">
        <v>1</v>
      </c>
      <c r="G200" s="17">
        <v>1</v>
      </c>
      <c r="H200" s="17">
        <v>1</v>
      </c>
      <c r="I200" s="17">
        <v>1</v>
      </c>
      <c r="J200" s="17">
        <v>10</v>
      </c>
      <c r="K200" s="17">
        <v>4.8499999999999996</v>
      </c>
      <c r="L200" s="17">
        <v>11</v>
      </c>
      <c r="M200" s="17">
        <v>5.85</v>
      </c>
      <c r="N200" s="159">
        <f t="shared" si="4"/>
        <v>759.4545454545455</v>
      </c>
    </row>
    <row r="201" spans="1:14" x14ac:dyDescent="0.3">
      <c r="A201" s="17" t="s">
        <v>360</v>
      </c>
      <c r="B201" s="17">
        <v>3</v>
      </c>
      <c r="C201" s="162">
        <v>11448</v>
      </c>
      <c r="D201" s="17">
        <v>1</v>
      </c>
      <c r="E201" s="17">
        <v>1</v>
      </c>
      <c r="F201" s="17">
        <v>4</v>
      </c>
      <c r="G201" s="17">
        <v>3.5</v>
      </c>
      <c r="H201" s="17">
        <v>5</v>
      </c>
      <c r="I201" s="17">
        <v>4.5</v>
      </c>
      <c r="J201" s="17">
        <v>2</v>
      </c>
      <c r="K201" s="17">
        <v>1.48</v>
      </c>
      <c r="L201" s="17">
        <v>7</v>
      </c>
      <c r="M201" s="17">
        <v>5.98</v>
      </c>
      <c r="N201" s="159">
        <f t="shared" si="4"/>
        <v>1635.4285714285713</v>
      </c>
    </row>
    <row r="202" spans="1:14" x14ac:dyDescent="0.3">
      <c r="A202" s="17" t="s">
        <v>85</v>
      </c>
      <c r="B202" s="17">
        <v>3</v>
      </c>
      <c r="C202" s="162">
        <v>8640</v>
      </c>
      <c r="D202" s="17">
        <v>1</v>
      </c>
      <c r="E202" s="17">
        <v>1</v>
      </c>
      <c r="F202" s="17">
        <v>0</v>
      </c>
      <c r="G202" s="17">
        <v>0</v>
      </c>
      <c r="H202" s="17">
        <v>1</v>
      </c>
      <c r="I202" s="17">
        <v>1</v>
      </c>
      <c r="J202" s="17">
        <v>4</v>
      </c>
      <c r="K202" s="17">
        <v>1.38</v>
      </c>
      <c r="L202" s="17">
        <v>5</v>
      </c>
      <c r="M202" s="17">
        <v>2.38</v>
      </c>
      <c r="N202" s="159">
        <f t="shared" ref="N202:N268" si="7">C202/L202</f>
        <v>1728</v>
      </c>
    </row>
    <row r="203" spans="1:14" x14ac:dyDescent="0.3">
      <c r="A203" s="17" t="s">
        <v>180</v>
      </c>
      <c r="B203" s="17">
        <v>3</v>
      </c>
      <c r="C203" s="162">
        <v>9969</v>
      </c>
      <c r="D203" s="17">
        <v>4</v>
      </c>
      <c r="E203" s="17">
        <v>2.0499999999999998</v>
      </c>
      <c r="F203" s="17">
        <v>1</v>
      </c>
      <c r="G203" s="17">
        <v>0.88</v>
      </c>
      <c r="H203" s="17">
        <v>5</v>
      </c>
      <c r="I203" s="17">
        <v>2.93</v>
      </c>
      <c r="J203" s="17">
        <v>9</v>
      </c>
      <c r="K203" s="17">
        <v>4.75</v>
      </c>
      <c r="L203" s="17">
        <v>14</v>
      </c>
      <c r="M203" s="17">
        <v>7.68</v>
      </c>
      <c r="N203" s="159">
        <f t="shared" si="7"/>
        <v>712.07142857142856</v>
      </c>
    </row>
    <row r="204" spans="1:14" x14ac:dyDescent="0.3">
      <c r="A204" s="17" t="s">
        <v>106</v>
      </c>
      <c r="B204" s="17">
        <v>3</v>
      </c>
      <c r="C204" s="162">
        <v>7034</v>
      </c>
      <c r="D204" s="17">
        <v>1</v>
      </c>
      <c r="E204" s="17">
        <v>0.5</v>
      </c>
      <c r="F204" s="17">
        <v>4</v>
      </c>
      <c r="G204" s="17">
        <v>2</v>
      </c>
      <c r="H204" s="17">
        <v>5</v>
      </c>
      <c r="I204" s="17">
        <v>2.5</v>
      </c>
      <c r="J204" s="17">
        <v>1</v>
      </c>
      <c r="K204" s="17">
        <v>0.3</v>
      </c>
      <c r="L204" s="17">
        <v>6</v>
      </c>
      <c r="M204" s="17">
        <v>2.8</v>
      </c>
      <c r="N204" s="159">
        <f t="shared" si="7"/>
        <v>1172.3333333333333</v>
      </c>
    </row>
    <row r="205" spans="1:14" x14ac:dyDescent="0.3">
      <c r="A205" s="17" t="s">
        <v>135</v>
      </c>
      <c r="B205" s="17">
        <v>3</v>
      </c>
      <c r="C205" s="162">
        <v>8833</v>
      </c>
      <c r="D205" s="17">
        <v>2</v>
      </c>
      <c r="E205" s="17">
        <v>1.4</v>
      </c>
      <c r="F205" s="17">
        <v>2</v>
      </c>
      <c r="G205" s="17">
        <v>1.68</v>
      </c>
      <c r="H205" s="17">
        <v>4</v>
      </c>
      <c r="I205" s="17">
        <v>3.08</v>
      </c>
      <c r="J205" s="17">
        <v>4</v>
      </c>
      <c r="K205" s="17">
        <v>2</v>
      </c>
      <c r="L205" s="17">
        <v>8</v>
      </c>
      <c r="M205" s="17">
        <v>5.08</v>
      </c>
      <c r="N205" s="159">
        <f t="shared" si="7"/>
        <v>1104.125</v>
      </c>
    </row>
    <row r="206" spans="1:14" x14ac:dyDescent="0.3">
      <c r="A206" s="17" t="s">
        <v>131</v>
      </c>
      <c r="B206" s="17">
        <v>3</v>
      </c>
      <c r="C206" s="162">
        <v>7431</v>
      </c>
      <c r="D206" s="17">
        <v>0</v>
      </c>
      <c r="E206" s="17">
        <v>0</v>
      </c>
      <c r="F206" s="17">
        <v>2</v>
      </c>
      <c r="G206" s="17">
        <v>2</v>
      </c>
      <c r="H206" s="17">
        <v>2</v>
      </c>
      <c r="I206" s="17">
        <v>2</v>
      </c>
      <c r="J206" s="17">
        <v>5</v>
      </c>
      <c r="K206" s="17">
        <v>2.4300000000000002</v>
      </c>
      <c r="L206" s="17">
        <v>7</v>
      </c>
      <c r="M206" s="17">
        <v>4.43</v>
      </c>
      <c r="N206" s="159">
        <f t="shared" si="7"/>
        <v>1061.5714285714287</v>
      </c>
    </row>
    <row r="207" spans="1:14" x14ac:dyDescent="0.3">
      <c r="A207" s="17" t="s">
        <v>231</v>
      </c>
      <c r="B207" s="17">
        <v>3</v>
      </c>
      <c r="C207" s="162">
        <v>11503</v>
      </c>
      <c r="D207" s="17">
        <v>2</v>
      </c>
      <c r="E207" s="17">
        <v>1.8</v>
      </c>
      <c r="F207" s="17">
        <v>0</v>
      </c>
      <c r="G207" s="17">
        <v>0</v>
      </c>
      <c r="H207" s="17">
        <v>2</v>
      </c>
      <c r="I207" s="17">
        <v>1.8</v>
      </c>
      <c r="J207" s="17">
        <v>11</v>
      </c>
      <c r="K207" s="17">
        <v>4.53</v>
      </c>
      <c r="L207" s="17">
        <v>13</v>
      </c>
      <c r="M207" s="17">
        <v>6.33</v>
      </c>
      <c r="N207" s="159">
        <f t="shared" si="7"/>
        <v>884.84615384615381</v>
      </c>
    </row>
    <row r="208" spans="1:14" x14ac:dyDescent="0.3">
      <c r="A208" s="17" t="s">
        <v>333</v>
      </c>
      <c r="B208" s="17">
        <v>3</v>
      </c>
      <c r="C208" s="162">
        <v>8891</v>
      </c>
      <c r="D208" s="17">
        <v>1</v>
      </c>
      <c r="E208" s="17">
        <v>0.9</v>
      </c>
      <c r="F208" s="17">
        <v>4</v>
      </c>
      <c r="G208" s="17">
        <v>3.25</v>
      </c>
      <c r="H208" s="17">
        <v>5</v>
      </c>
      <c r="I208" s="17">
        <v>4.1500000000000004</v>
      </c>
      <c r="J208" s="17">
        <v>5</v>
      </c>
      <c r="K208" s="17">
        <v>0.88</v>
      </c>
      <c r="L208" s="17">
        <v>10</v>
      </c>
      <c r="M208" s="17">
        <v>5.03</v>
      </c>
      <c r="N208" s="159">
        <f t="shared" si="7"/>
        <v>889.1</v>
      </c>
    </row>
    <row r="209" spans="1:14" x14ac:dyDescent="0.3">
      <c r="A209" s="17" t="s">
        <v>43</v>
      </c>
      <c r="B209" s="17">
        <v>3</v>
      </c>
      <c r="C209" s="162">
        <v>8152</v>
      </c>
      <c r="D209" s="17">
        <v>1</v>
      </c>
      <c r="E209" s="17">
        <v>0.88</v>
      </c>
      <c r="F209" s="17">
        <v>1</v>
      </c>
      <c r="G209" s="17">
        <v>0.7</v>
      </c>
      <c r="H209" s="17">
        <v>2</v>
      </c>
      <c r="I209" s="17">
        <v>1.58</v>
      </c>
      <c r="J209" s="17">
        <v>2</v>
      </c>
      <c r="K209" s="17">
        <v>0.93</v>
      </c>
      <c r="L209" s="17">
        <v>4</v>
      </c>
      <c r="M209" s="17">
        <v>2.5099999999999998</v>
      </c>
      <c r="N209" s="159">
        <f t="shared" si="7"/>
        <v>2038</v>
      </c>
    </row>
    <row r="210" spans="1:14" x14ac:dyDescent="0.3">
      <c r="A210" s="17" t="s">
        <v>108</v>
      </c>
      <c r="B210" s="17">
        <v>3</v>
      </c>
      <c r="C210" s="162">
        <v>7580</v>
      </c>
      <c r="D210" s="17">
        <v>1</v>
      </c>
      <c r="E210" s="17">
        <v>0.8</v>
      </c>
      <c r="F210" s="17">
        <v>3</v>
      </c>
      <c r="G210" s="17">
        <v>2.33</v>
      </c>
      <c r="H210" s="17">
        <v>4</v>
      </c>
      <c r="I210" s="17">
        <v>3.13</v>
      </c>
      <c r="J210" s="17">
        <v>7</v>
      </c>
      <c r="K210" s="17">
        <v>2.5</v>
      </c>
      <c r="L210" s="17">
        <v>11</v>
      </c>
      <c r="M210" s="17">
        <v>5.63</v>
      </c>
      <c r="N210" s="159">
        <f t="shared" si="7"/>
        <v>689.09090909090912</v>
      </c>
    </row>
    <row r="211" spans="1:14" x14ac:dyDescent="0.3">
      <c r="A211" s="17" t="s">
        <v>352</v>
      </c>
      <c r="B211" s="17">
        <v>3</v>
      </c>
      <c r="C211" s="162">
        <v>9804</v>
      </c>
      <c r="D211" s="17">
        <v>1</v>
      </c>
      <c r="E211" s="17">
        <v>1</v>
      </c>
      <c r="F211" s="17">
        <v>1</v>
      </c>
      <c r="G211" s="17">
        <v>1</v>
      </c>
      <c r="H211" s="17">
        <v>2</v>
      </c>
      <c r="I211" s="17">
        <v>2</v>
      </c>
      <c r="J211" s="17">
        <v>4</v>
      </c>
      <c r="K211" s="17">
        <v>1.38</v>
      </c>
      <c r="L211" s="17">
        <v>6</v>
      </c>
      <c r="M211" s="17">
        <v>3.38</v>
      </c>
      <c r="N211" s="159">
        <f t="shared" si="7"/>
        <v>1634</v>
      </c>
    </row>
    <row r="212" spans="1:14" x14ac:dyDescent="0.3">
      <c r="A212" s="17" t="s">
        <v>323</v>
      </c>
      <c r="B212" s="17">
        <v>3</v>
      </c>
      <c r="C212" s="162">
        <v>11480</v>
      </c>
      <c r="D212" s="17">
        <v>2</v>
      </c>
      <c r="E212" s="17">
        <v>2</v>
      </c>
      <c r="F212" s="17">
        <v>2</v>
      </c>
      <c r="G212" s="17">
        <v>2</v>
      </c>
      <c r="H212" s="17">
        <v>4</v>
      </c>
      <c r="I212" s="17">
        <v>4</v>
      </c>
      <c r="J212" s="17">
        <v>8</v>
      </c>
      <c r="K212" s="17">
        <v>2.75</v>
      </c>
      <c r="L212" s="17">
        <v>12</v>
      </c>
      <c r="M212" s="17">
        <v>6.75</v>
      </c>
      <c r="N212" s="159">
        <f t="shared" si="7"/>
        <v>956.66666666666663</v>
      </c>
    </row>
    <row r="213" spans="1:14" x14ac:dyDescent="0.3">
      <c r="A213" s="17" t="s">
        <v>152</v>
      </c>
      <c r="B213" s="17">
        <v>3</v>
      </c>
      <c r="C213" s="162">
        <v>7798</v>
      </c>
      <c r="D213" s="17">
        <v>0</v>
      </c>
      <c r="E213" s="17">
        <v>0</v>
      </c>
      <c r="F213" s="17">
        <v>3</v>
      </c>
      <c r="G213" s="17">
        <v>2.23</v>
      </c>
      <c r="H213" s="17">
        <v>3</v>
      </c>
      <c r="I213" s="17">
        <v>2.23</v>
      </c>
      <c r="J213" s="17">
        <v>4</v>
      </c>
      <c r="K213" s="17">
        <v>2.13</v>
      </c>
      <c r="L213" s="17">
        <v>7</v>
      </c>
      <c r="M213" s="17">
        <v>4.3600000000000003</v>
      </c>
      <c r="N213" s="159">
        <f t="shared" si="7"/>
        <v>1114</v>
      </c>
    </row>
    <row r="214" spans="1:14" x14ac:dyDescent="0.3">
      <c r="A214" s="17" t="s">
        <v>124</v>
      </c>
      <c r="B214" s="17">
        <v>3</v>
      </c>
      <c r="C214" s="162">
        <v>7357</v>
      </c>
      <c r="D214" s="17">
        <v>0</v>
      </c>
      <c r="E214" s="17">
        <v>0</v>
      </c>
      <c r="F214" s="17">
        <v>5</v>
      </c>
      <c r="G214" s="17">
        <v>3.1</v>
      </c>
      <c r="H214" s="17">
        <v>5</v>
      </c>
      <c r="I214" s="17">
        <v>3.1</v>
      </c>
      <c r="J214" s="17">
        <v>1</v>
      </c>
      <c r="K214" s="17">
        <v>0.35</v>
      </c>
      <c r="L214" s="17">
        <v>6</v>
      </c>
      <c r="M214" s="17">
        <v>3.45</v>
      </c>
      <c r="N214" s="159">
        <f t="shared" si="7"/>
        <v>1226.1666666666667</v>
      </c>
    </row>
    <row r="215" spans="1:14" x14ac:dyDescent="0.3">
      <c r="A215" s="17" t="s">
        <v>277</v>
      </c>
      <c r="B215" s="17">
        <v>3</v>
      </c>
      <c r="C215" s="162">
        <v>7103</v>
      </c>
      <c r="D215" s="17">
        <v>0</v>
      </c>
      <c r="E215" s="17">
        <v>0</v>
      </c>
      <c r="F215" s="17">
        <v>1</v>
      </c>
      <c r="G215" s="17">
        <v>1</v>
      </c>
      <c r="H215" s="17">
        <v>1</v>
      </c>
      <c r="I215" s="17">
        <v>1</v>
      </c>
      <c r="J215" s="17">
        <v>17</v>
      </c>
      <c r="K215" s="17">
        <v>4.5999999999999996</v>
      </c>
      <c r="L215" s="17">
        <v>18</v>
      </c>
      <c r="M215" s="17">
        <v>5.6</v>
      </c>
      <c r="N215" s="159">
        <f t="shared" si="7"/>
        <v>394.61111111111109</v>
      </c>
    </row>
    <row r="216" spans="1:14" x14ac:dyDescent="0.3">
      <c r="A216" s="17" t="s">
        <v>350</v>
      </c>
      <c r="B216" s="17">
        <v>3</v>
      </c>
      <c r="C216" s="162">
        <v>10017</v>
      </c>
      <c r="D216" s="17">
        <v>0</v>
      </c>
      <c r="E216" s="17">
        <v>0</v>
      </c>
      <c r="F216" s="17">
        <v>3</v>
      </c>
      <c r="G216" s="17">
        <v>2.2999999999999998</v>
      </c>
      <c r="H216" s="17">
        <v>3</v>
      </c>
      <c r="I216" s="17">
        <v>2.2999999999999998</v>
      </c>
      <c r="J216" s="17">
        <v>5</v>
      </c>
      <c r="K216" s="17">
        <v>2.68</v>
      </c>
      <c r="L216" s="17">
        <v>8</v>
      </c>
      <c r="M216" s="17">
        <v>4.9800000000000004</v>
      </c>
      <c r="N216" s="159">
        <f t="shared" si="7"/>
        <v>1252.125</v>
      </c>
    </row>
    <row r="217" spans="1:14" x14ac:dyDescent="0.3">
      <c r="A217" s="17" t="s">
        <v>114</v>
      </c>
      <c r="B217" s="17">
        <v>3</v>
      </c>
      <c r="C217" s="162">
        <v>7398</v>
      </c>
      <c r="D217" s="17">
        <v>0</v>
      </c>
      <c r="E217" s="17">
        <v>0</v>
      </c>
      <c r="F217" s="17">
        <v>0</v>
      </c>
      <c r="G217" s="17">
        <v>0</v>
      </c>
      <c r="H217" s="17">
        <v>0</v>
      </c>
      <c r="I217" s="17">
        <v>0</v>
      </c>
      <c r="J217" s="17">
        <v>6</v>
      </c>
      <c r="K217" s="17">
        <v>3.6</v>
      </c>
      <c r="L217" s="17">
        <v>6</v>
      </c>
      <c r="M217" s="17">
        <v>3.6</v>
      </c>
      <c r="N217" s="159">
        <f t="shared" si="7"/>
        <v>1233</v>
      </c>
    </row>
    <row r="218" spans="1:14" x14ac:dyDescent="0.3">
      <c r="A218" s="17" t="s">
        <v>179</v>
      </c>
      <c r="B218" s="17">
        <v>3</v>
      </c>
      <c r="C218" s="162">
        <v>11377</v>
      </c>
      <c r="D218" s="17">
        <v>0</v>
      </c>
      <c r="E218" s="17">
        <v>0</v>
      </c>
      <c r="F218" s="17">
        <v>1</v>
      </c>
      <c r="G218" s="17">
        <v>0.88</v>
      </c>
      <c r="H218" s="17">
        <v>1</v>
      </c>
      <c r="I218" s="17">
        <v>0.88</v>
      </c>
      <c r="J218" s="17">
        <v>11</v>
      </c>
      <c r="K218" s="17">
        <v>4.8600000000000003</v>
      </c>
      <c r="L218" s="17">
        <v>12</v>
      </c>
      <c r="M218" s="17">
        <v>5.74</v>
      </c>
      <c r="N218" s="159">
        <f t="shared" si="7"/>
        <v>948.08333333333337</v>
      </c>
    </row>
    <row r="219" spans="1:14" x14ac:dyDescent="0.3">
      <c r="A219" s="17" t="s">
        <v>189</v>
      </c>
      <c r="B219" s="17">
        <v>3</v>
      </c>
      <c r="C219" s="162">
        <v>8386</v>
      </c>
      <c r="D219" s="17">
        <v>2</v>
      </c>
      <c r="E219" s="17">
        <v>1.33</v>
      </c>
      <c r="F219" s="17">
        <v>9</v>
      </c>
      <c r="G219" s="17">
        <v>5.94</v>
      </c>
      <c r="H219" s="17">
        <v>11</v>
      </c>
      <c r="I219" s="17">
        <v>7.27</v>
      </c>
      <c r="J219" s="17">
        <v>1</v>
      </c>
      <c r="K219" s="17">
        <v>0.43</v>
      </c>
      <c r="L219" s="17">
        <v>12</v>
      </c>
      <c r="M219" s="17">
        <v>7.7</v>
      </c>
      <c r="N219" s="159">
        <f t="shared" si="7"/>
        <v>698.83333333333337</v>
      </c>
    </row>
    <row r="220" spans="1:14" x14ac:dyDescent="0.3">
      <c r="A220" s="17" t="s">
        <v>148</v>
      </c>
      <c r="B220" s="17">
        <v>3</v>
      </c>
      <c r="C220" s="162">
        <v>9110</v>
      </c>
      <c r="D220" s="17">
        <v>0</v>
      </c>
      <c r="E220" s="17">
        <v>0</v>
      </c>
      <c r="F220" s="17">
        <v>6</v>
      </c>
      <c r="G220" s="17">
        <v>3.38</v>
      </c>
      <c r="H220" s="17">
        <v>6</v>
      </c>
      <c r="I220" s="17">
        <v>3.38</v>
      </c>
      <c r="J220" s="17">
        <v>6</v>
      </c>
      <c r="K220" s="17">
        <v>0.98</v>
      </c>
      <c r="L220" s="17">
        <v>12</v>
      </c>
      <c r="M220" s="17">
        <v>4.3600000000000003</v>
      </c>
      <c r="N220" s="159">
        <f t="shared" si="7"/>
        <v>759.16666666666663</v>
      </c>
    </row>
    <row r="221" spans="1:14" x14ac:dyDescent="0.3">
      <c r="A221" s="17" t="s">
        <v>263</v>
      </c>
      <c r="B221" s="17">
        <v>3</v>
      </c>
      <c r="C221" s="162">
        <v>9645</v>
      </c>
      <c r="D221" s="17">
        <v>1</v>
      </c>
      <c r="E221" s="17">
        <v>1</v>
      </c>
      <c r="F221" s="17">
        <v>0</v>
      </c>
      <c r="G221" s="17">
        <v>0</v>
      </c>
      <c r="H221" s="17">
        <v>1</v>
      </c>
      <c r="I221" s="17">
        <v>1</v>
      </c>
      <c r="J221" s="17">
        <v>8</v>
      </c>
      <c r="K221" s="17">
        <v>5.63</v>
      </c>
      <c r="L221" s="17">
        <v>9</v>
      </c>
      <c r="M221" s="17">
        <v>6.63</v>
      </c>
      <c r="N221" s="159">
        <f t="shared" si="7"/>
        <v>1071.6666666666667</v>
      </c>
    </row>
    <row r="222" spans="1:14" x14ac:dyDescent="0.3">
      <c r="A222" s="17" t="s">
        <v>172</v>
      </c>
      <c r="B222" s="17">
        <v>3</v>
      </c>
      <c r="C222" s="162">
        <v>9301</v>
      </c>
      <c r="D222" s="17">
        <v>1</v>
      </c>
      <c r="E222" s="17">
        <v>1</v>
      </c>
      <c r="F222" s="17">
        <v>0</v>
      </c>
      <c r="G222" s="17">
        <v>0</v>
      </c>
      <c r="H222" s="17">
        <v>1</v>
      </c>
      <c r="I222" s="17">
        <v>1</v>
      </c>
      <c r="J222" s="17">
        <v>4</v>
      </c>
      <c r="K222" s="17">
        <v>4</v>
      </c>
      <c r="L222" s="17">
        <v>5</v>
      </c>
      <c r="M222" s="17">
        <v>5</v>
      </c>
      <c r="N222" s="159">
        <f t="shared" si="7"/>
        <v>1860.2</v>
      </c>
    </row>
    <row r="223" spans="1:14" x14ac:dyDescent="0.3">
      <c r="A223" s="17" t="s">
        <v>188</v>
      </c>
      <c r="B223" s="17">
        <v>3</v>
      </c>
      <c r="C223" s="162">
        <v>7851</v>
      </c>
      <c r="D223" s="17">
        <v>0</v>
      </c>
      <c r="E223" s="17">
        <v>0</v>
      </c>
      <c r="F223" s="17">
        <v>1</v>
      </c>
      <c r="G223" s="17">
        <v>1</v>
      </c>
      <c r="H223" s="17">
        <v>1</v>
      </c>
      <c r="I223" s="17">
        <v>1</v>
      </c>
      <c r="J223" s="17">
        <v>3</v>
      </c>
      <c r="K223" s="17">
        <v>1.79</v>
      </c>
      <c r="L223" s="17">
        <v>4</v>
      </c>
      <c r="M223" s="17">
        <v>2.79</v>
      </c>
      <c r="N223" s="159">
        <f t="shared" si="7"/>
        <v>1962.75</v>
      </c>
    </row>
    <row r="224" spans="1:14" x14ac:dyDescent="0.3">
      <c r="A224" s="17" t="s">
        <v>236</v>
      </c>
      <c r="B224" s="17">
        <v>3</v>
      </c>
      <c r="C224" s="162">
        <v>10303</v>
      </c>
      <c r="D224" s="17">
        <v>2</v>
      </c>
      <c r="E224" s="17">
        <v>2</v>
      </c>
      <c r="F224" s="17">
        <v>0</v>
      </c>
      <c r="G224" s="17">
        <v>0</v>
      </c>
      <c r="H224" s="17">
        <v>2</v>
      </c>
      <c r="I224" s="17">
        <v>2</v>
      </c>
      <c r="J224" s="17">
        <v>6</v>
      </c>
      <c r="K224" s="17">
        <v>3.48</v>
      </c>
      <c r="L224" s="17">
        <v>8</v>
      </c>
      <c r="M224" s="17">
        <v>5.48</v>
      </c>
      <c r="N224" s="159">
        <f t="shared" si="7"/>
        <v>1287.875</v>
      </c>
    </row>
    <row r="225" spans="1:14" x14ac:dyDescent="0.3">
      <c r="A225" s="17" t="s">
        <v>146</v>
      </c>
      <c r="B225" s="17">
        <v>3</v>
      </c>
      <c r="C225" s="162">
        <v>10662</v>
      </c>
      <c r="D225" s="17">
        <v>1</v>
      </c>
      <c r="E225" s="17">
        <v>1</v>
      </c>
      <c r="F225" s="17">
        <v>1</v>
      </c>
      <c r="G225" s="17">
        <v>0.66</v>
      </c>
      <c r="H225" s="17">
        <v>2</v>
      </c>
      <c r="I225" s="17">
        <v>1.66</v>
      </c>
      <c r="J225" s="17">
        <v>2</v>
      </c>
      <c r="K225" s="17">
        <v>0.93</v>
      </c>
      <c r="L225" s="17">
        <v>4</v>
      </c>
      <c r="M225" s="17">
        <v>2.59</v>
      </c>
      <c r="N225" s="159">
        <f t="shared" si="7"/>
        <v>2665.5</v>
      </c>
    </row>
    <row r="226" spans="1:14" x14ac:dyDescent="0.3">
      <c r="A226" s="17" t="s">
        <v>191</v>
      </c>
      <c r="B226" s="17">
        <v>3</v>
      </c>
      <c r="C226" s="162">
        <v>11985</v>
      </c>
      <c r="D226" s="17">
        <v>0</v>
      </c>
      <c r="E226" s="17">
        <v>0</v>
      </c>
      <c r="F226" s="17">
        <v>2</v>
      </c>
      <c r="G226" s="17">
        <v>2</v>
      </c>
      <c r="H226" s="17">
        <v>2</v>
      </c>
      <c r="I226" s="17">
        <v>2</v>
      </c>
      <c r="J226" s="17">
        <v>8</v>
      </c>
      <c r="K226" s="17">
        <v>3.53</v>
      </c>
      <c r="L226" s="17">
        <v>10</v>
      </c>
      <c r="M226" s="17">
        <v>5.53</v>
      </c>
      <c r="N226" s="159">
        <f t="shared" si="7"/>
        <v>1198.5</v>
      </c>
    </row>
    <row r="227" spans="1:14" x14ac:dyDescent="0.3">
      <c r="A227" s="17" t="s">
        <v>218</v>
      </c>
      <c r="B227" s="17">
        <v>3</v>
      </c>
      <c r="C227" s="162">
        <v>8282</v>
      </c>
      <c r="D227" s="17">
        <v>0</v>
      </c>
      <c r="E227" s="17">
        <v>0</v>
      </c>
      <c r="F227" s="17">
        <v>6</v>
      </c>
      <c r="G227" s="17">
        <v>2.8</v>
      </c>
      <c r="H227" s="17">
        <v>6</v>
      </c>
      <c r="I227" s="17">
        <v>2.8</v>
      </c>
      <c r="J227" s="17">
        <v>1</v>
      </c>
      <c r="K227" s="17">
        <v>0.1</v>
      </c>
      <c r="L227" s="17">
        <v>7</v>
      </c>
      <c r="M227" s="17">
        <v>2.9</v>
      </c>
      <c r="N227" s="159">
        <f t="shared" si="7"/>
        <v>1183.1428571428571</v>
      </c>
    </row>
    <row r="228" spans="1:14" x14ac:dyDescent="0.3">
      <c r="A228" s="17" t="s">
        <v>142</v>
      </c>
      <c r="B228" s="17">
        <v>3</v>
      </c>
      <c r="C228" s="162">
        <v>9714</v>
      </c>
      <c r="D228" s="17">
        <v>0</v>
      </c>
      <c r="E228" s="17">
        <v>0</v>
      </c>
      <c r="F228" s="17">
        <v>2</v>
      </c>
      <c r="G228" s="17">
        <v>2</v>
      </c>
      <c r="H228" s="17">
        <v>2</v>
      </c>
      <c r="I228" s="17">
        <v>2</v>
      </c>
      <c r="J228" s="17">
        <v>6</v>
      </c>
      <c r="K228" s="17">
        <v>2.58</v>
      </c>
      <c r="L228" s="17">
        <v>8</v>
      </c>
      <c r="M228" s="17">
        <v>4.58</v>
      </c>
      <c r="N228" s="159">
        <f t="shared" si="7"/>
        <v>1214.25</v>
      </c>
    </row>
    <row r="229" spans="1:14" x14ac:dyDescent="0.3">
      <c r="A229" s="17" t="s">
        <v>101</v>
      </c>
      <c r="B229" s="17">
        <v>3</v>
      </c>
      <c r="C229" s="162">
        <v>9514</v>
      </c>
      <c r="D229" s="17">
        <v>0</v>
      </c>
      <c r="E229" s="17">
        <v>0</v>
      </c>
      <c r="F229" s="17">
        <v>1</v>
      </c>
      <c r="G229" s="17">
        <v>1</v>
      </c>
      <c r="H229" s="17">
        <v>1</v>
      </c>
      <c r="I229" s="17">
        <v>1</v>
      </c>
      <c r="J229" s="17">
        <v>3</v>
      </c>
      <c r="K229" s="17">
        <v>1</v>
      </c>
      <c r="L229" s="17">
        <v>4</v>
      </c>
      <c r="M229" s="17">
        <v>2</v>
      </c>
      <c r="N229" s="159">
        <f t="shared" si="7"/>
        <v>2378.5</v>
      </c>
    </row>
    <row r="230" spans="1:14" x14ac:dyDescent="0.3">
      <c r="A230" s="17" t="s">
        <v>226</v>
      </c>
      <c r="B230" s="17">
        <v>3</v>
      </c>
      <c r="C230" s="162">
        <v>10251</v>
      </c>
      <c r="D230" s="17">
        <v>1</v>
      </c>
      <c r="E230" s="17">
        <v>1</v>
      </c>
      <c r="F230" s="17">
        <v>0</v>
      </c>
      <c r="G230" s="17">
        <v>0</v>
      </c>
      <c r="H230" s="17">
        <v>1</v>
      </c>
      <c r="I230" s="17">
        <v>1</v>
      </c>
      <c r="J230" s="17">
        <v>7</v>
      </c>
      <c r="K230" s="17">
        <v>3.58</v>
      </c>
      <c r="L230" s="17">
        <v>8</v>
      </c>
      <c r="M230" s="17">
        <v>4.58</v>
      </c>
      <c r="N230" s="159">
        <f t="shared" si="7"/>
        <v>1281.375</v>
      </c>
    </row>
    <row r="231" spans="1:14" x14ac:dyDescent="0.3">
      <c r="A231" s="17" t="s">
        <v>255</v>
      </c>
      <c r="B231" s="17">
        <v>3</v>
      </c>
      <c r="C231" s="162">
        <v>7370</v>
      </c>
      <c r="D231" s="17">
        <v>0</v>
      </c>
      <c r="E231" s="17">
        <v>0</v>
      </c>
      <c r="F231" s="17">
        <v>1</v>
      </c>
      <c r="G231" s="17">
        <v>1</v>
      </c>
      <c r="H231" s="17">
        <v>1</v>
      </c>
      <c r="I231" s="17">
        <v>1</v>
      </c>
      <c r="J231" s="17">
        <v>7</v>
      </c>
      <c r="K231" s="17">
        <v>5.48</v>
      </c>
      <c r="L231" s="17">
        <v>8</v>
      </c>
      <c r="M231" s="17">
        <v>6.48</v>
      </c>
      <c r="N231" s="159">
        <f t="shared" si="7"/>
        <v>921.25</v>
      </c>
    </row>
    <row r="232" spans="1:14" x14ac:dyDescent="0.3">
      <c r="A232" s="17" t="s">
        <v>242</v>
      </c>
      <c r="B232" s="17">
        <v>3</v>
      </c>
      <c r="C232" s="162">
        <v>8417</v>
      </c>
      <c r="D232" s="17">
        <v>0</v>
      </c>
      <c r="E232" s="17">
        <v>0</v>
      </c>
      <c r="F232" s="17">
        <v>9</v>
      </c>
      <c r="G232" s="17">
        <v>6.98</v>
      </c>
      <c r="H232" s="17">
        <v>9</v>
      </c>
      <c r="I232" s="17">
        <v>6.98</v>
      </c>
      <c r="J232" s="17">
        <v>0</v>
      </c>
      <c r="K232" s="17">
        <v>0</v>
      </c>
      <c r="L232" s="17">
        <v>9</v>
      </c>
      <c r="M232" s="17">
        <v>6.98</v>
      </c>
      <c r="N232" s="159">
        <f t="shared" si="7"/>
        <v>935.22222222222217</v>
      </c>
    </row>
    <row r="233" spans="1:14" x14ac:dyDescent="0.3">
      <c r="A233" s="17" t="s">
        <v>261</v>
      </c>
      <c r="B233" s="17">
        <v>3</v>
      </c>
      <c r="C233" s="162">
        <v>11811</v>
      </c>
      <c r="D233" s="17">
        <v>1</v>
      </c>
      <c r="E233" s="17">
        <v>1</v>
      </c>
      <c r="F233" s="17">
        <v>3</v>
      </c>
      <c r="G233" s="17">
        <v>2.23</v>
      </c>
      <c r="H233" s="17">
        <v>4</v>
      </c>
      <c r="I233" s="17">
        <v>3.23</v>
      </c>
      <c r="J233" s="17">
        <v>8</v>
      </c>
      <c r="K233" s="17">
        <v>2.88</v>
      </c>
      <c r="L233" s="17">
        <v>12</v>
      </c>
      <c r="M233" s="17">
        <v>6.11</v>
      </c>
      <c r="N233" s="159">
        <f t="shared" si="7"/>
        <v>984.25</v>
      </c>
    </row>
    <row r="234" spans="1:14" x14ac:dyDescent="0.3">
      <c r="A234" s="17" t="s">
        <v>217</v>
      </c>
      <c r="B234" s="17">
        <v>3</v>
      </c>
      <c r="C234" s="162">
        <v>10014</v>
      </c>
      <c r="D234" s="17">
        <v>1</v>
      </c>
      <c r="E234" s="17">
        <v>0.75</v>
      </c>
      <c r="F234" s="17">
        <v>0</v>
      </c>
      <c r="G234" s="17">
        <v>0</v>
      </c>
      <c r="H234" s="17">
        <v>1</v>
      </c>
      <c r="I234" s="17">
        <v>0.75</v>
      </c>
      <c r="J234" s="17">
        <v>6</v>
      </c>
      <c r="K234" s="17">
        <v>2.7</v>
      </c>
      <c r="L234" s="17">
        <v>7</v>
      </c>
      <c r="M234" s="17">
        <v>3.45</v>
      </c>
      <c r="N234" s="159">
        <f t="shared" si="7"/>
        <v>1430.5714285714287</v>
      </c>
    </row>
    <row r="235" spans="1:14" s="159" customFormat="1" x14ac:dyDescent="0.3">
      <c r="A235" s="52" t="s">
        <v>1491</v>
      </c>
      <c r="B235" s="180"/>
      <c r="C235" s="165">
        <f t="shared" ref="C235:M235" si="8">SUM(C157:C234)</f>
        <v>715719</v>
      </c>
      <c r="D235" s="163">
        <f t="shared" si="8"/>
        <v>62</v>
      </c>
      <c r="E235" s="163">
        <f t="shared" si="8"/>
        <v>49.989999999999995</v>
      </c>
      <c r="F235" s="163">
        <f t="shared" si="8"/>
        <v>177</v>
      </c>
      <c r="G235" s="201">
        <f t="shared" si="8"/>
        <v>129.70999999999998</v>
      </c>
      <c r="H235" s="201">
        <f t="shared" si="8"/>
        <v>239</v>
      </c>
      <c r="I235" s="201">
        <f t="shared" si="8"/>
        <v>179.7</v>
      </c>
      <c r="J235" s="201">
        <f t="shared" si="8"/>
        <v>410</v>
      </c>
      <c r="K235" s="201">
        <f t="shared" si="8"/>
        <v>182.85999999999999</v>
      </c>
      <c r="L235" s="201">
        <f t="shared" si="8"/>
        <v>649</v>
      </c>
      <c r="M235" s="201">
        <f t="shared" si="8"/>
        <v>362.56</v>
      </c>
      <c r="N235" s="163"/>
    </row>
    <row r="236" spans="1:14" s="159" customFormat="1" x14ac:dyDescent="0.3">
      <c r="A236" s="51" t="s">
        <v>1492</v>
      </c>
      <c r="B236" s="191"/>
      <c r="C236" s="174">
        <f>C235/78</f>
        <v>9175.8846153846152</v>
      </c>
      <c r="D236" s="190">
        <f t="shared" ref="D236:M236" si="9">D235/78</f>
        <v>0.79487179487179482</v>
      </c>
      <c r="E236" s="190">
        <f t="shared" si="9"/>
        <v>0.64089743589743586</v>
      </c>
      <c r="F236" s="190">
        <f t="shared" si="9"/>
        <v>2.2692307692307692</v>
      </c>
      <c r="G236" s="190">
        <f t="shared" si="9"/>
        <v>1.6629487179487177</v>
      </c>
      <c r="H236" s="190">
        <f t="shared" si="9"/>
        <v>3.0641025641025643</v>
      </c>
      <c r="I236" s="190">
        <f t="shared" si="9"/>
        <v>2.3038461538461537</v>
      </c>
      <c r="J236" s="190">
        <f t="shared" si="9"/>
        <v>5.2564102564102564</v>
      </c>
      <c r="K236" s="190">
        <f t="shared" si="9"/>
        <v>2.3443589743589741</v>
      </c>
      <c r="L236" s="190">
        <f t="shared" si="9"/>
        <v>8.3205128205128212</v>
      </c>
      <c r="M236" s="190">
        <f t="shared" si="9"/>
        <v>4.6482051282051282</v>
      </c>
      <c r="N236" s="170">
        <f>C235/L235</f>
        <v>1102.8027734976888</v>
      </c>
    </row>
    <row r="237" spans="1:14" s="159" customFormat="1" x14ac:dyDescent="0.3">
      <c r="C237" s="162"/>
    </row>
    <row r="238" spans="1:14" x14ac:dyDescent="0.3">
      <c r="A238" s="17" t="s">
        <v>171</v>
      </c>
      <c r="B238" s="17">
        <v>4</v>
      </c>
      <c r="C238" s="162">
        <v>21133</v>
      </c>
      <c r="D238" s="17">
        <v>3</v>
      </c>
      <c r="E238" s="17">
        <v>3</v>
      </c>
      <c r="F238" s="17">
        <v>0</v>
      </c>
      <c r="G238" s="17">
        <v>0</v>
      </c>
      <c r="H238" s="17">
        <v>3</v>
      </c>
      <c r="I238" s="17">
        <v>3</v>
      </c>
      <c r="J238" s="17">
        <v>8</v>
      </c>
      <c r="K238" s="17">
        <v>3.8</v>
      </c>
      <c r="L238" s="17">
        <v>11</v>
      </c>
      <c r="M238" s="17">
        <v>6.8</v>
      </c>
      <c r="N238" s="159">
        <f t="shared" si="7"/>
        <v>1921.1818181818182</v>
      </c>
    </row>
    <row r="239" spans="1:14" x14ac:dyDescent="0.3">
      <c r="A239" s="17" t="s">
        <v>311</v>
      </c>
      <c r="B239" s="17">
        <v>4</v>
      </c>
      <c r="C239" s="162">
        <v>17401</v>
      </c>
      <c r="D239" s="17">
        <v>3</v>
      </c>
      <c r="E239" s="17">
        <v>3</v>
      </c>
      <c r="F239" s="17">
        <v>0</v>
      </c>
      <c r="G239" s="17">
        <v>0</v>
      </c>
      <c r="H239" s="17">
        <v>3</v>
      </c>
      <c r="I239" s="17">
        <v>3</v>
      </c>
      <c r="J239" s="17">
        <v>10</v>
      </c>
      <c r="K239" s="17">
        <v>4.7</v>
      </c>
      <c r="L239" s="17">
        <v>13</v>
      </c>
      <c r="M239" s="17">
        <v>7.7</v>
      </c>
      <c r="N239" s="159">
        <f t="shared" si="7"/>
        <v>1338.5384615384614</v>
      </c>
    </row>
    <row r="240" spans="1:14" x14ac:dyDescent="0.3">
      <c r="A240" s="17" t="s">
        <v>334</v>
      </c>
      <c r="B240" s="17">
        <v>4</v>
      </c>
      <c r="C240" s="162">
        <v>12152</v>
      </c>
      <c r="D240" s="17">
        <v>1</v>
      </c>
      <c r="E240" s="17">
        <v>1</v>
      </c>
      <c r="F240" s="17">
        <v>3</v>
      </c>
      <c r="G240" s="17">
        <v>3</v>
      </c>
      <c r="H240" s="17">
        <v>4</v>
      </c>
      <c r="I240" s="17">
        <v>4</v>
      </c>
      <c r="J240" s="17">
        <v>3</v>
      </c>
      <c r="K240" s="17">
        <v>1.1299999999999999</v>
      </c>
      <c r="L240" s="17">
        <v>7</v>
      </c>
      <c r="M240" s="17">
        <v>5.13</v>
      </c>
      <c r="N240" s="159">
        <f t="shared" si="7"/>
        <v>1736</v>
      </c>
    </row>
    <row r="241" spans="1:14" x14ac:dyDescent="0.3">
      <c r="A241" s="17" t="s">
        <v>184</v>
      </c>
      <c r="B241" s="17">
        <v>4</v>
      </c>
      <c r="C241" s="162">
        <v>21412</v>
      </c>
      <c r="D241" s="17">
        <v>7</v>
      </c>
      <c r="E241" s="17">
        <v>6.05</v>
      </c>
      <c r="F241" s="17">
        <v>0</v>
      </c>
      <c r="G241" s="17">
        <v>0</v>
      </c>
      <c r="H241" s="17">
        <v>7</v>
      </c>
      <c r="I241" s="17">
        <v>6.05</v>
      </c>
      <c r="J241" s="17">
        <v>16</v>
      </c>
      <c r="K241" s="17">
        <v>8.4</v>
      </c>
      <c r="L241" s="17">
        <v>23</v>
      </c>
      <c r="M241" s="17">
        <v>14.45</v>
      </c>
      <c r="N241" s="159">
        <f t="shared" si="7"/>
        <v>930.95652173913038</v>
      </c>
    </row>
    <row r="242" spans="1:14" x14ac:dyDescent="0.3">
      <c r="A242" s="17" t="s">
        <v>197</v>
      </c>
      <c r="B242" s="17">
        <v>4</v>
      </c>
      <c r="C242" s="162">
        <v>25883</v>
      </c>
      <c r="D242" s="17">
        <v>5</v>
      </c>
      <c r="E242" s="17">
        <v>3.85</v>
      </c>
      <c r="F242" s="17">
        <v>0</v>
      </c>
      <c r="G242" s="17">
        <v>0</v>
      </c>
      <c r="H242" s="17">
        <v>5</v>
      </c>
      <c r="I242" s="17">
        <v>3.85</v>
      </c>
      <c r="J242" s="17">
        <v>17</v>
      </c>
      <c r="K242" s="17">
        <v>6.25</v>
      </c>
      <c r="L242" s="17">
        <v>22</v>
      </c>
      <c r="M242" s="17">
        <v>10.1</v>
      </c>
      <c r="N242" s="159">
        <f t="shared" si="7"/>
        <v>1176.5</v>
      </c>
    </row>
    <row r="243" spans="1:14" x14ac:dyDescent="0.3">
      <c r="A243" s="17" t="s">
        <v>274</v>
      </c>
      <c r="B243" s="17">
        <v>4</v>
      </c>
      <c r="C243" s="162">
        <v>24787</v>
      </c>
      <c r="D243" s="17">
        <v>3</v>
      </c>
      <c r="E243" s="17">
        <v>2.81</v>
      </c>
      <c r="F243" s="17">
        <v>0</v>
      </c>
      <c r="G243" s="17">
        <v>0</v>
      </c>
      <c r="H243" s="17">
        <v>3</v>
      </c>
      <c r="I243" s="17">
        <v>2.81</v>
      </c>
      <c r="J243" s="17">
        <v>13</v>
      </c>
      <c r="K243" s="17">
        <v>8.25</v>
      </c>
      <c r="L243" s="17">
        <v>16</v>
      </c>
      <c r="M243" s="17">
        <v>11.06</v>
      </c>
      <c r="N243" s="159">
        <f t="shared" si="7"/>
        <v>1549.1875</v>
      </c>
    </row>
    <row r="244" spans="1:14" x14ac:dyDescent="0.3">
      <c r="A244" s="17" t="s">
        <v>181</v>
      </c>
      <c r="B244" s="17">
        <v>4</v>
      </c>
      <c r="C244" s="162">
        <v>14970</v>
      </c>
      <c r="D244" s="17">
        <v>7</v>
      </c>
      <c r="E244" s="17">
        <v>3.9</v>
      </c>
      <c r="F244" s="17">
        <v>0</v>
      </c>
      <c r="G244" s="17">
        <v>0</v>
      </c>
      <c r="H244" s="17">
        <v>7</v>
      </c>
      <c r="I244" s="17">
        <v>3.9</v>
      </c>
      <c r="J244" s="17">
        <v>13</v>
      </c>
      <c r="K244" s="17">
        <v>6.33</v>
      </c>
      <c r="L244" s="17">
        <v>20</v>
      </c>
      <c r="M244" s="17">
        <v>10.23</v>
      </c>
      <c r="N244" s="159">
        <f t="shared" si="7"/>
        <v>748.5</v>
      </c>
    </row>
    <row r="245" spans="1:14" x14ac:dyDescent="0.3">
      <c r="A245" s="17" t="s">
        <v>127</v>
      </c>
      <c r="B245" s="17">
        <v>4</v>
      </c>
      <c r="C245" s="162">
        <v>20458</v>
      </c>
      <c r="D245" s="17">
        <v>1</v>
      </c>
      <c r="E245" s="17">
        <v>1</v>
      </c>
      <c r="F245" s="17">
        <v>1</v>
      </c>
      <c r="G245" s="17">
        <v>1</v>
      </c>
      <c r="H245" s="17">
        <v>2</v>
      </c>
      <c r="I245" s="17">
        <v>2</v>
      </c>
      <c r="J245" s="17">
        <v>8</v>
      </c>
      <c r="K245" s="17">
        <v>3.93</v>
      </c>
      <c r="L245" s="17">
        <v>10</v>
      </c>
      <c r="M245" s="17">
        <v>5.93</v>
      </c>
      <c r="N245" s="159">
        <f t="shared" si="7"/>
        <v>2045.8</v>
      </c>
    </row>
    <row r="246" spans="1:14" x14ac:dyDescent="0.3">
      <c r="A246" s="17" t="s">
        <v>295</v>
      </c>
      <c r="B246" s="17">
        <v>4</v>
      </c>
      <c r="C246" s="162">
        <v>15175</v>
      </c>
      <c r="D246" s="17">
        <v>6</v>
      </c>
      <c r="E246" s="17">
        <v>4.8499999999999996</v>
      </c>
      <c r="F246" s="17">
        <v>5</v>
      </c>
      <c r="G246" s="17">
        <v>3.65</v>
      </c>
      <c r="H246" s="17">
        <v>11</v>
      </c>
      <c r="I246" s="17">
        <v>8.5</v>
      </c>
      <c r="J246" s="17">
        <v>12</v>
      </c>
      <c r="K246" s="17">
        <v>6.9</v>
      </c>
      <c r="L246" s="17">
        <v>23</v>
      </c>
      <c r="M246" s="17">
        <v>15.4</v>
      </c>
      <c r="N246" s="159">
        <f t="shared" si="7"/>
        <v>659.78260869565213</v>
      </c>
    </row>
    <row r="247" spans="1:14" x14ac:dyDescent="0.3">
      <c r="A247" s="17" t="s">
        <v>337</v>
      </c>
      <c r="B247" s="17">
        <v>4</v>
      </c>
      <c r="C247" s="162">
        <v>12534</v>
      </c>
      <c r="D247" s="17">
        <v>2</v>
      </c>
      <c r="E247" s="17">
        <v>1.6</v>
      </c>
      <c r="F247" s="17">
        <v>3</v>
      </c>
      <c r="G247" s="17">
        <v>3</v>
      </c>
      <c r="H247" s="17">
        <v>5</v>
      </c>
      <c r="I247" s="17">
        <v>4.5999999999999996</v>
      </c>
      <c r="J247" s="17">
        <v>2</v>
      </c>
      <c r="K247" s="17">
        <v>0.5</v>
      </c>
      <c r="L247" s="17">
        <v>7</v>
      </c>
      <c r="M247" s="17">
        <v>5.0999999999999996</v>
      </c>
      <c r="N247" s="159">
        <f t="shared" si="7"/>
        <v>1790.5714285714287</v>
      </c>
    </row>
    <row r="248" spans="1:14" x14ac:dyDescent="0.3">
      <c r="A248" s="17" t="s">
        <v>264</v>
      </c>
      <c r="B248" s="17">
        <v>4</v>
      </c>
      <c r="C248" s="162">
        <v>19008</v>
      </c>
      <c r="D248" s="17">
        <v>1</v>
      </c>
      <c r="E248" s="17">
        <v>1</v>
      </c>
      <c r="F248" s="17">
        <v>1</v>
      </c>
      <c r="G248" s="17">
        <v>1</v>
      </c>
      <c r="H248" s="17">
        <v>2</v>
      </c>
      <c r="I248" s="17">
        <v>2</v>
      </c>
      <c r="J248" s="17">
        <v>8</v>
      </c>
      <c r="K248" s="17">
        <v>3.68</v>
      </c>
      <c r="L248" s="17">
        <v>10</v>
      </c>
      <c r="M248" s="17">
        <v>5.68</v>
      </c>
      <c r="N248" s="159">
        <f t="shared" si="7"/>
        <v>1900.8</v>
      </c>
    </row>
    <row r="249" spans="1:14" x14ac:dyDescent="0.3">
      <c r="A249" s="17" t="s">
        <v>332</v>
      </c>
      <c r="B249" s="17">
        <v>4</v>
      </c>
      <c r="C249" s="162">
        <v>15068</v>
      </c>
      <c r="D249" s="17">
        <v>1</v>
      </c>
      <c r="E249" s="17">
        <v>1</v>
      </c>
      <c r="F249" s="17">
        <v>1</v>
      </c>
      <c r="G249" s="17">
        <v>1</v>
      </c>
      <c r="H249" s="17">
        <v>2</v>
      </c>
      <c r="I249" s="17">
        <v>2</v>
      </c>
      <c r="J249" s="17">
        <v>9</v>
      </c>
      <c r="K249" s="17">
        <v>4.25</v>
      </c>
      <c r="L249" s="17">
        <v>11</v>
      </c>
      <c r="M249" s="17">
        <v>6.25</v>
      </c>
      <c r="N249" s="159">
        <f t="shared" si="7"/>
        <v>1369.8181818181818</v>
      </c>
    </row>
    <row r="250" spans="1:14" x14ac:dyDescent="0.3">
      <c r="A250" s="17" t="s">
        <v>269</v>
      </c>
      <c r="B250" s="17">
        <v>4</v>
      </c>
      <c r="C250" s="162">
        <v>13993</v>
      </c>
      <c r="D250" s="17">
        <v>1</v>
      </c>
      <c r="E250" s="17">
        <v>1</v>
      </c>
      <c r="F250" s="17">
        <v>2</v>
      </c>
      <c r="G250" s="17">
        <v>2</v>
      </c>
      <c r="H250" s="17">
        <v>3</v>
      </c>
      <c r="I250" s="17">
        <v>3</v>
      </c>
      <c r="J250" s="17">
        <v>9</v>
      </c>
      <c r="K250" s="17">
        <v>4.9000000000000004</v>
      </c>
      <c r="L250" s="17">
        <v>12</v>
      </c>
      <c r="M250" s="17">
        <v>7.9</v>
      </c>
      <c r="N250" s="159">
        <f t="shared" si="7"/>
        <v>1166.0833333333333</v>
      </c>
    </row>
    <row r="251" spans="1:14" x14ac:dyDescent="0.3">
      <c r="A251" s="17" t="s">
        <v>293</v>
      </c>
      <c r="B251" s="17">
        <v>4</v>
      </c>
      <c r="C251" s="162">
        <v>15010</v>
      </c>
      <c r="D251" s="17">
        <v>10</v>
      </c>
      <c r="E251" s="17">
        <v>9</v>
      </c>
      <c r="F251" s="17">
        <v>0</v>
      </c>
      <c r="G251" s="17">
        <v>0</v>
      </c>
      <c r="H251" s="17">
        <v>10</v>
      </c>
      <c r="I251" s="17">
        <v>9</v>
      </c>
      <c r="J251" s="17">
        <v>14</v>
      </c>
      <c r="K251" s="17">
        <v>9.48</v>
      </c>
      <c r="L251" s="17">
        <v>24</v>
      </c>
      <c r="M251" s="17">
        <v>18.48</v>
      </c>
      <c r="N251" s="159">
        <f t="shared" si="7"/>
        <v>625.41666666666663</v>
      </c>
    </row>
    <row r="252" spans="1:14" x14ac:dyDescent="0.3">
      <c r="A252" s="17" t="s">
        <v>159</v>
      </c>
      <c r="B252" s="17">
        <v>4</v>
      </c>
      <c r="C252" s="162">
        <v>12982</v>
      </c>
      <c r="D252" s="17">
        <v>2</v>
      </c>
      <c r="E252" s="17">
        <v>2</v>
      </c>
      <c r="F252" s="17">
        <v>3</v>
      </c>
      <c r="G252" s="17">
        <v>2.63</v>
      </c>
      <c r="H252" s="17">
        <v>5</v>
      </c>
      <c r="I252" s="17">
        <v>4.63</v>
      </c>
      <c r="J252" s="17">
        <v>3</v>
      </c>
      <c r="K252" s="17">
        <v>1</v>
      </c>
      <c r="L252" s="17">
        <v>8</v>
      </c>
      <c r="M252" s="17">
        <v>5.63</v>
      </c>
      <c r="N252" s="159">
        <f t="shared" si="7"/>
        <v>1622.75</v>
      </c>
    </row>
    <row r="253" spans="1:14" x14ac:dyDescent="0.3">
      <c r="A253" s="17" t="s">
        <v>203</v>
      </c>
      <c r="B253" s="17">
        <v>4</v>
      </c>
      <c r="C253" s="162">
        <v>14854</v>
      </c>
      <c r="D253" s="17">
        <v>7</v>
      </c>
      <c r="E253" s="17">
        <v>4.75</v>
      </c>
      <c r="F253" s="17">
        <v>0</v>
      </c>
      <c r="G253" s="17">
        <v>0</v>
      </c>
      <c r="H253" s="17">
        <v>7</v>
      </c>
      <c r="I253" s="17">
        <v>4.75</v>
      </c>
      <c r="J253" s="17">
        <v>12</v>
      </c>
      <c r="K253" s="17">
        <v>4.1500000000000004</v>
      </c>
      <c r="L253" s="17">
        <v>19</v>
      </c>
      <c r="M253" s="17">
        <v>8.9</v>
      </c>
      <c r="N253" s="159">
        <f t="shared" si="7"/>
        <v>781.78947368421052</v>
      </c>
    </row>
    <row r="254" spans="1:14" x14ac:dyDescent="0.3">
      <c r="A254" s="17" t="s">
        <v>362</v>
      </c>
      <c r="B254" s="17">
        <v>4</v>
      </c>
      <c r="C254" s="162">
        <v>14074</v>
      </c>
      <c r="D254" s="17">
        <v>1</v>
      </c>
      <c r="E254" s="17">
        <v>1</v>
      </c>
      <c r="F254" s="17">
        <v>11</v>
      </c>
      <c r="G254" s="17">
        <v>7.18</v>
      </c>
      <c r="H254" s="17">
        <v>12</v>
      </c>
      <c r="I254" s="17">
        <v>8.18</v>
      </c>
      <c r="J254" s="17">
        <v>1</v>
      </c>
      <c r="K254" s="17">
        <v>0.75</v>
      </c>
      <c r="L254" s="17">
        <v>13</v>
      </c>
      <c r="M254" s="17">
        <v>8.93</v>
      </c>
      <c r="N254" s="159">
        <f t="shared" si="7"/>
        <v>1082.6153846153845</v>
      </c>
    </row>
    <row r="255" spans="1:14" x14ac:dyDescent="0.3">
      <c r="A255" s="17" t="s">
        <v>322</v>
      </c>
      <c r="B255" s="17">
        <v>4</v>
      </c>
      <c r="C255" s="162">
        <v>19591</v>
      </c>
      <c r="D255" s="17">
        <v>12</v>
      </c>
      <c r="E255" s="17">
        <v>8.75</v>
      </c>
      <c r="F255" s="17">
        <v>0</v>
      </c>
      <c r="G255" s="17">
        <v>0</v>
      </c>
      <c r="H255" s="17">
        <v>12</v>
      </c>
      <c r="I255" s="17">
        <v>8.75</v>
      </c>
      <c r="J255" s="17">
        <v>22</v>
      </c>
      <c r="K255" s="17">
        <v>9.65</v>
      </c>
      <c r="L255" s="17">
        <v>34</v>
      </c>
      <c r="M255" s="17">
        <v>18.399999999999999</v>
      </c>
      <c r="N255" s="159">
        <f t="shared" si="7"/>
        <v>576.20588235294122</v>
      </c>
    </row>
    <row r="256" spans="1:14" x14ac:dyDescent="0.3">
      <c r="A256" s="17" t="s">
        <v>304</v>
      </c>
      <c r="B256" s="17">
        <v>4</v>
      </c>
      <c r="C256" s="162">
        <v>13306</v>
      </c>
      <c r="D256" s="17">
        <v>1</v>
      </c>
      <c r="E256" s="17">
        <v>1</v>
      </c>
      <c r="F256" s="17">
        <v>7</v>
      </c>
      <c r="G256" s="17">
        <v>5</v>
      </c>
      <c r="H256" s="17">
        <v>8</v>
      </c>
      <c r="I256" s="17">
        <v>6</v>
      </c>
      <c r="J256" s="17">
        <v>3</v>
      </c>
      <c r="K256" s="17">
        <v>1</v>
      </c>
      <c r="L256" s="17">
        <v>11</v>
      </c>
      <c r="M256" s="17">
        <v>7</v>
      </c>
      <c r="N256" s="159">
        <f t="shared" si="7"/>
        <v>1209.6363636363637</v>
      </c>
    </row>
    <row r="257" spans="1:14" x14ac:dyDescent="0.3">
      <c r="A257" s="17" t="s">
        <v>278</v>
      </c>
      <c r="B257" s="17">
        <v>4</v>
      </c>
      <c r="C257" s="162">
        <v>14230</v>
      </c>
      <c r="D257" s="17">
        <v>1</v>
      </c>
      <c r="E257" s="17">
        <v>1</v>
      </c>
      <c r="F257" s="17">
        <v>4</v>
      </c>
      <c r="G257" s="17">
        <v>3.25</v>
      </c>
      <c r="H257" s="17">
        <v>5</v>
      </c>
      <c r="I257" s="17">
        <v>4.25</v>
      </c>
      <c r="J257" s="17">
        <v>4</v>
      </c>
      <c r="K257" s="17">
        <v>1.2</v>
      </c>
      <c r="L257" s="17">
        <v>9</v>
      </c>
      <c r="M257" s="17">
        <v>5.45</v>
      </c>
      <c r="N257" s="159">
        <f t="shared" si="7"/>
        <v>1581.1111111111111</v>
      </c>
    </row>
    <row r="258" spans="1:14" x14ac:dyDescent="0.3">
      <c r="A258" s="17" t="s">
        <v>193</v>
      </c>
      <c r="B258" s="17">
        <v>4</v>
      </c>
      <c r="C258" s="162">
        <v>19900</v>
      </c>
      <c r="D258" s="17">
        <v>8</v>
      </c>
      <c r="E258" s="17">
        <v>6.5</v>
      </c>
      <c r="F258" s="17">
        <v>0</v>
      </c>
      <c r="G258" s="17">
        <v>0</v>
      </c>
      <c r="H258" s="17">
        <v>8</v>
      </c>
      <c r="I258" s="17">
        <v>6.5</v>
      </c>
      <c r="J258" s="17">
        <v>8</v>
      </c>
      <c r="K258" s="17">
        <v>5</v>
      </c>
      <c r="L258" s="17">
        <v>16</v>
      </c>
      <c r="M258" s="17">
        <v>11.5</v>
      </c>
      <c r="N258" s="159">
        <f t="shared" si="7"/>
        <v>1243.75</v>
      </c>
    </row>
    <row r="259" spans="1:14" x14ac:dyDescent="0.3">
      <c r="A259" s="17" t="s">
        <v>306</v>
      </c>
      <c r="B259" s="17">
        <v>4</v>
      </c>
      <c r="C259" s="162">
        <v>17626</v>
      </c>
      <c r="D259" s="17">
        <v>2</v>
      </c>
      <c r="E259" s="17">
        <v>2</v>
      </c>
      <c r="F259" s="17">
        <v>2</v>
      </c>
      <c r="G259" s="17">
        <v>1.8</v>
      </c>
      <c r="H259" s="17">
        <v>4</v>
      </c>
      <c r="I259" s="17">
        <v>3.8</v>
      </c>
      <c r="J259" s="17">
        <v>12</v>
      </c>
      <c r="K259" s="17">
        <v>6.13</v>
      </c>
      <c r="L259" s="17">
        <v>16</v>
      </c>
      <c r="M259" s="17">
        <v>9.93</v>
      </c>
      <c r="N259" s="159">
        <f t="shared" si="7"/>
        <v>1101.625</v>
      </c>
    </row>
    <row r="260" spans="1:14" x14ac:dyDescent="0.3">
      <c r="A260" s="17" t="s">
        <v>8</v>
      </c>
      <c r="B260" s="17">
        <v>4</v>
      </c>
      <c r="C260" s="162">
        <v>13167</v>
      </c>
      <c r="D260" s="17">
        <v>3</v>
      </c>
      <c r="E260" s="17">
        <v>1.8</v>
      </c>
      <c r="F260" s="17">
        <v>0</v>
      </c>
      <c r="G260" s="17">
        <v>0</v>
      </c>
      <c r="H260" s="17">
        <v>3</v>
      </c>
      <c r="I260" s="17">
        <v>1.8</v>
      </c>
      <c r="J260" s="17">
        <v>11</v>
      </c>
      <c r="K260" s="17">
        <v>4.28</v>
      </c>
      <c r="L260" s="17">
        <v>14</v>
      </c>
      <c r="M260" s="17">
        <v>6.08</v>
      </c>
      <c r="N260" s="159">
        <f t="shared" si="7"/>
        <v>940.5</v>
      </c>
    </row>
    <row r="261" spans="1:14" x14ac:dyDescent="0.3">
      <c r="A261" s="17" t="s">
        <v>169</v>
      </c>
      <c r="B261" s="17">
        <v>4</v>
      </c>
      <c r="C261" s="162">
        <v>17068</v>
      </c>
      <c r="D261" s="17">
        <v>0</v>
      </c>
      <c r="E261" s="17">
        <v>0</v>
      </c>
      <c r="F261" s="17">
        <v>1</v>
      </c>
      <c r="G261" s="17">
        <v>1</v>
      </c>
      <c r="H261" s="17">
        <v>1</v>
      </c>
      <c r="I261" s="17">
        <v>1</v>
      </c>
      <c r="J261" s="17">
        <v>9</v>
      </c>
      <c r="K261" s="17">
        <v>6.4</v>
      </c>
      <c r="L261" s="17">
        <v>10</v>
      </c>
      <c r="M261" s="17">
        <v>7.4</v>
      </c>
      <c r="N261" s="159">
        <f t="shared" si="7"/>
        <v>1706.8</v>
      </c>
    </row>
    <row r="262" spans="1:14" x14ac:dyDescent="0.3">
      <c r="A262" s="17" t="s">
        <v>175</v>
      </c>
      <c r="B262" s="17">
        <v>4</v>
      </c>
      <c r="C262" s="162">
        <v>14480</v>
      </c>
      <c r="D262" s="17">
        <v>4</v>
      </c>
      <c r="E262" s="17">
        <v>2</v>
      </c>
      <c r="F262" s="17">
        <v>1</v>
      </c>
      <c r="G262" s="17">
        <v>0.94</v>
      </c>
      <c r="H262" s="17">
        <v>5</v>
      </c>
      <c r="I262" s="17">
        <v>2.94</v>
      </c>
      <c r="J262" s="17">
        <v>12</v>
      </c>
      <c r="K262" s="17">
        <v>4.55</v>
      </c>
      <c r="L262" s="17">
        <v>17</v>
      </c>
      <c r="M262" s="17">
        <v>7.49</v>
      </c>
      <c r="N262" s="159">
        <f t="shared" si="7"/>
        <v>851.76470588235293</v>
      </c>
    </row>
    <row r="263" spans="1:14" x14ac:dyDescent="0.3">
      <c r="A263" s="17" t="s">
        <v>249</v>
      </c>
      <c r="B263" s="17">
        <v>4</v>
      </c>
      <c r="C263" s="162">
        <v>13326</v>
      </c>
      <c r="D263" s="17">
        <v>4</v>
      </c>
      <c r="E263" s="17">
        <v>3.7</v>
      </c>
      <c r="F263" s="17">
        <v>0</v>
      </c>
      <c r="G263" s="17">
        <v>0</v>
      </c>
      <c r="H263" s="17">
        <v>4</v>
      </c>
      <c r="I263" s="17">
        <v>3.7</v>
      </c>
      <c r="J263" s="17">
        <v>12</v>
      </c>
      <c r="K263" s="17">
        <v>6.75</v>
      </c>
      <c r="L263" s="17">
        <v>16</v>
      </c>
      <c r="M263" s="17">
        <v>10.45</v>
      </c>
      <c r="N263" s="159">
        <f t="shared" si="7"/>
        <v>832.875</v>
      </c>
    </row>
    <row r="264" spans="1:14" x14ac:dyDescent="0.3">
      <c r="A264" s="17" t="s">
        <v>366</v>
      </c>
      <c r="B264" s="17">
        <v>4</v>
      </c>
      <c r="C264" s="162">
        <v>25692</v>
      </c>
      <c r="D264" s="17">
        <v>1</v>
      </c>
      <c r="E264" s="17">
        <v>1</v>
      </c>
      <c r="F264" s="17">
        <v>0</v>
      </c>
      <c r="G264" s="17">
        <v>0</v>
      </c>
      <c r="H264" s="17">
        <v>1</v>
      </c>
      <c r="I264" s="17">
        <v>1</v>
      </c>
      <c r="J264" s="17">
        <v>14</v>
      </c>
      <c r="K264" s="17">
        <v>8</v>
      </c>
      <c r="L264" s="17">
        <v>15</v>
      </c>
      <c r="M264" s="17">
        <v>9</v>
      </c>
      <c r="N264" s="159">
        <f t="shared" si="7"/>
        <v>1712.8</v>
      </c>
    </row>
    <row r="265" spans="1:14" x14ac:dyDescent="0.3">
      <c r="A265" s="17" t="s">
        <v>356</v>
      </c>
      <c r="B265" s="17">
        <v>4</v>
      </c>
      <c r="C265" s="162">
        <v>15958</v>
      </c>
      <c r="D265" s="17">
        <v>1</v>
      </c>
      <c r="E265" s="17">
        <v>1</v>
      </c>
      <c r="F265" s="17">
        <v>0</v>
      </c>
      <c r="G265" s="17">
        <v>0</v>
      </c>
      <c r="H265" s="17">
        <v>1</v>
      </c>
      <c r="I265" s="17">
        <v>1</v>
      </c>
      <c r="J265" s="17">
        <v>16</v>
      </c>
      <c r="K265" s="17">
        <v>9.5</v>
      </c>
      <c r="L265" s="17">
        <v>17</v>
      </c>
      <c r="M265" s="17">
        <v>10.5</v>
      </c>
      <c r="N265" s="159">
        <f t="shared" si="7"/>
        <v>938.70588235294122</v>
      </c>
    </row>
    <row r="266" spans="1:14" x14ac:dyDescent="0.3">
      <c r="A266" s="17" t="s">
        <v>299</v>
      </c>
      <c r="B266" s="17">
        <v>4</v>
      </c>
      <c r="C266" s="162">
        <v>21165</v>
      </c>
      <c r="D266" s="17">
        <v>3</v>
      </c>
      <c r="E266" s="17">
        <v>3</v>
      </c>
      <c r="F266" s="17">
        <v>0</v>
      </c>
      <c r="G266" s="17">
        <v>0</v>
      </c>
      <c r="H266" s="17">
        <v>3</v>
      </c>
      <c r="I266" s="17">
        <v>3</v>
      </c>
      <c r="J266" s="17">
        <v>9</v>
      </c>
      <c r="K266" s="17">
        <v>4.9000000000000004</v>
      </c>
      <c r="L266" s="17">
        <v>12</v>
      </c>
      <c r="M266" s="17">
        <v>7.9</v>
      </c>
      <c r="N266" s="159">
        <f t="shared" si="7"/>
        <v>1763.75</v>
      </c>
    </row>
    <row r="267" spans="1:14" x14ac:dyDescent="0.3">
      <c r="A267" s="17" t="s">
        <v>139</v>
      </c>
      <c r="B267" s="17">
        <v>4</v>
      </c>
      <c r="C267" s="162">
        <v>22423</v>
      </c>
      <c r="D267" s="17">
        <v>2</v>
      </c>
      <c r="E267" s="17">
        <v>1.5</v>
      </c>
      <c r="F267" s="17">
        <v>0</v>
      </c>
      <c r="G267" s="17">
        <v>0</v>
      </c>
      <c r="H267" s="17">
        <v>2</v>
      </c>
      <c r="I267" s="17">
        <v>1.5</v>
      </c>
      <c r="J267" s="17">
        <v>13</v>
      </c>
      <c r="K267" s="17">
        <v>8</v>
      </c>
      <c r="L267" s="17">
        <v>15</v>
      </c>
      <c r="M267" s="17">
        <v>9.5</v>
      </c>
      <c r="N267" s="159">
        <f t="shared" si="7"/>
        <v>1494.8666666666666</v>
      </c>
    </row>
    <row r="268" spans="1:14" x14ac:dyDescent="0.3">
      <c r="A268" s="17" t="s">
        <v>223</v>
      </c>
      <c r="B268" s="17">
        <v>4</v>
      </c>
      <c r="C268" s="162">
        <v>14236</v>
      </c>
      <c r="D268" s="17">
        <v>7</v>
      </c>
      <c r="E268" s="17">
        <v>3.63</v>
      </c>
      <c r="F268" s="17">
        <v>0</v>
      </c>
      <c r="G268" s="17">
        <v>0</v>
      </c>
      <c r="H268" s="17">
        <v>7</v>
      </c>
      <c r="I268" s="17">
        <v>3.63</v>
      </c>
      <c r="J268" s="17">
        <v>10</v>
      </c>
      <c r="K268" s="17">
        <v>3.28</v>
      </c>
      <c r="L268" s="17">
        <v>17</v>
      </c>
      <c r="M268" s="17">
        <v>6.91</v>
      </c>
      <c r="N268" s="159">
        <f t="shared" si="7"/>
        <v>837.41176470588232</v>
      </c>
    </row>
    <row r="269" spans="1:14" x14ac:dyDescent="0.3">
      <c r="A269" s="17" t="s">
        <v>5</v>
      </c>
      <c r="B269" s="17">
        <v>4</v>
      </c>
      <c r="C269" s="162">
        <v>24587</v>
      </c>
      <c r="D269" s="17">
        <v>0</v>
      </c>
      <c r="E269" s="17">
        <v>0</v>
      </c>
      <c r="F269" s="17">
        <v>0</v>
      </c>
      <c r="G269" s="17">
        <v>0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0</v>
      </c>
      <c r="N269" s="159" t="e">
        <f t="shared" ref="N269:N335" si="10">C269/L269</f>
        <v>#DIV/0!</v>
      </c>
    </row>
    <row r="270" spans="1:14" x14ac:dyDescent="0.3">
      <c r="A270" s="17" t="s">
        <v>298</v>
      </c>
      <c r="B270" s="17">
        <v>4</v>
      </c>
      <c r="C270" s="162">
        <v>13233</v>
      </c>
      <c r="D270" s="17">
        <v>3</v>
      </c>
      <c r="E270" s="17">
        <v>2.75</v>
      </c>
      <c r="F270" s="17">
        <v>8</v>
      </c>
      <c r="G270" s="17">
        <v>6.3</v>
      </c>
      <c r="H270" s="17">
        <v>11</v>
      </c>
      <c r="I270" s="17">
        <v>9.0500000000000007</v>
      </c>
      <c r="J270" s="17">
        <v>2</v>
      </c>
      <c r="K270" s="17">
        <v>0.65</v>
      </c>
      <c r="L270" s="17">
        <v>13</v>
      </c>
      <c r="M270" s="17">
        <v>9.6999999999999993</v>
      </c>
      <c r="N270" s="159">
        <f t="shared" si="10"/>
        <v>1017.9230769230769</v>
      </c>
    </row>
    <row r="271" spans="1:14" x14ac:dyDescent="0.3">
      <c r="A271" s="17" t="s">
        <v>136</v>
      </c>
      <c r="B271" s="17">
        <v>4</v>
      </c>
      <c r="C271" s="162">
        <v>16422</v>
      </c>
      <c r="D271" s="17">
        <v>6</v>
      </c>
      <c r="E271" s="17">
        <v>3.8</v>
      </c>
      <c r="F271" s="17">
        <v>0</v>
      </c>
      <c r="G271" s="17">
        <v>0</v>
      </c>
      <c r="H271" s="17">
        <v>6</v>
      </c>
      <c r="I271" s="17">
        <v>3.8</v>
      </c>
      <c r="J271" s="17">
        <v>9</v>
      </c>
      <c r="K271" s="17">
        <v>4.95</v>
      </c>
      <c r="L271" s="17">
        <v>15</v>
      </c>
      <c r="M271" s="17">
        <v>8.75</v>
      </c>
      <c r="N271" s="159">
        <f t="shared" si="10"/>
        <v>1094.8</v>
      </c>
    </row>
    <row r="272" spans="1:14" x14ac:dyDescent="0.3">
      <c r="A272" s="17" t="s">
        <v>275</v>
      </c>
      <c r="B272" s="17">
        <v>4</v>
      </c>
      <c r="C272" s="162">
        <v>19202</v>
      </c>
      <c r="D272" s="17">
        <v>6</v>
      </c>
      <c r="E272" s="17">
        <v>5.31</v>
      </c>
      <c r="F272" s="17">
        <v>0</v>
      </c>
      <c r="G272" s="17">
        <v>0</v>
      </c>
      <c r="H272" s="17">
        <v>6</v>
      </c>
      <c r="I272" s="17">
        <v>5.31</v>
      </c>
      <c r="J272" s="17">
        <v>16</v>
      </c>
      <c r="K272" s="17">
        <v>7.97</v>
      </c>
      <c r="L272" s="17">
        <v>22</v>
      </c>
      <c r="M272" s="17">
        <v>13.28</v>
      </c>
      <c r="N272" s="159">
        <f t="shared" si="10"/>
        <v>872.81818181818187</v>
      </c>
    </row>
    <row r="273" spans="1:14" x14ac:dyDescent="0.3">
      <c r="A273" s="17" t="s">
        <v>162</v>
      </c>
      <c r="B273" s="17">
        <v>4</v>
      </c>
      <c r="C273" s="162">
        <v>13135</v>
      </c>
      <c r="D273" s="17">
        <v>2</v>
      </c>
      <c r="E273" s="17">
        <v>1.28</v>
      </c>
      <c r="F273" s="17">
        <v>1</v>
      </c>
      <c r="G273" s="17">
        <v>1</v>
      </c>
      <c r="H273" s="17">
        <v>3</v>
      </c>
      <c r="I273" s="17">
        <v>2.2799999999999998</v>
      </c>
      <c r="J273" s="17">
        <v>6</v>
      </c>
      <c r="K273" s="17">
        <v>1.93</v>
      </c>
      <c r="L273" s="17">
        <v>9</v>
      </c>
      <c r="M273" s="17">
        <v>4.21</v>
      </c>
      <c r="N273" s="159">
        <f t="shared" si="10"/>
        <v>1459.4444444444443</v>
      </c>
    </row>
    <row r="274" spans="1:14" x14ac:dyDescent="0.3">
      <c r="A274" s="17" t="s">
        <v>285</v>
      </c>
      <c r="B274" s="17">
        <v>4</v>
      </c>
      <c r="C274" s="162">
        <v>23088</v>
      </c>
      <c r="D274" s="17">
        <v>0</v>
      </c>
      <c r="E274" s="17">
        <v>0</v>
      </c>
      <c r="F274" s="17">
        <v>2</v>
      </c>
      <c r="G274" s="17">
        <v>1.7</v>
      </c>
      <c r="H274" s="17">
        <v>2</v>
      </c>
      <c r="I274" s="17">
        <v>1.7</v>
      </c>
      <c r="J274" s="17">
        <v>8</v>
      </c>
      <c r="K274" s="17">
        <v>5.58</v>
      </c>
      <c r="L274" s="17">
        <v>10</v>
      </c>
      <c r="M274" s="17">
        <v>7.28</v>
      </c>
      <c r="N274" s="159">
        <f t="shared" si="10"/>
        <v>2308.8000000000002</v>
      </c>
    </row>
    <row r="275" spans="1:14" x14ac:dyDescent="0.3">
      <c r="A275" s="17" t="s">
        <v>250</v>
      </c>
      <c r="B275" s="17">
        <v>4</v>
      </c>
      <c r="C275" s="162">
        <v>15322</v>
      </c>
      <c r="D275" s="17">
        <v>1</v>
      </c>
      <c r="E275" s="17">
        <v>1.01</v>
      </c>
      <c r="F275" s="17">
        <v>1</v>
      </c>
      <c r="G275" s="17">
        <v>1</v>
      </c>
      <c r="H275" s="17">
        <v>2</v>
      </c>
      <c r="I275" s="17">
        <v>2.0099999999999998</v>
      </c>
      <c r="J275" s="17">
        <v>6</v>
      </c>
      <c r="K275" s="17">
        <v>5.75</v>
      </c>
      <c r="L275" s="17">
        <v>8</v>
      </c>
      <c r="M275" s="17">
        <v>7.76</v>
      </c>
      <c r="N275" s="159">
        <f t="shared" si="10"/>
        <v>1915.25</v>
      </c>
    </row>
    <row r="276" spans="1:14" x14ac:dyDescent="0.3">
      <c r="A276" s="17" t="s">
        <v>282</v>
      </c>
      <c r="B276" s="17">
        <v>4</v>
      </c>
      <c r="C276" s="162">
        <v>23096</v>
      </c>
      <c r="D276" s="17">
        <v>3</v>
      </c>
      <c r="E276" s="17">
        <v>3.13</v>
      </c>
      <c r="F276" s="17">
        <v>3</v>
      </c>
      <c r="G276" s="17">
        <v>3</v>
      </c>
      <c r="H276" s="17">
        <v>6</v>
      </c>
      <c r="I276" s="17">
        <v>6.13</v>
      </c>
      <c r="J276" s="17">
        <v>13</v>
      </c>
      <c r="K276" s="17">
        <v>5.63</v>
      </c>
      <c r="L276" s="17">
        <v>19</v>
      </c>
      <c r="M276" s="17">
        <v>11.76</v>
      </c>
      <c r="N276" s="159">
        <f t="shared" si="10"/>
        <v>1215.578947368421</v>
      </c>
    </row>
    <row r="277" spans="1:14" x14ac:dyDescent="0.3">
      <c r="A277" s="17" t="s">
        <v>170</v>
      </c>
      <c r="B277" s="17">
        <v>4</v>
      </c>
      <c r="C277" s="162">
        <v>21871</v>
      </c>
      <c r="D277" s="17">
        <v>0</v>
      </c>
      <c r="E277" s="17">
        <v>0</v>
      </c>
      <c r="F277" s="17">
        <v>3</v>
      </c>
      <c r="G277" s="17">
        <v>2.8</v>
      </c>
      <c r="H277" s="17">
        <v>3</v>
      </c>
      <c r="I277" s="17">
        <v>2.8</v>
      </c>
      <c r="J277" s="17">
        <v>7</v>
      </c>
      <c r="K277" s="17">
        <v>5.6</v>
      </c>
      <c r="L277" s="17">
        <v>10</v>
      </c>
      <c r="M277" s="17">
        <v>8.4</v>
      </c>
      <c r="N277" s="159">
        <f t="shared" si="10"/>
        <v>2187.1</v>
      </c>
    </row>
    <row r="278" spans="1:14" x14ac:dyDescent="0.3">
      <c r="A278" s="17" t="s">
        <v>156</v>
      </c>
      <c r="B278" s="17">
        <v>4</v>
      </c>
      <c r="C278" s="162">
        <v>13600</v>
      </c>
      <c r="D278" s="17">
        <v>1</v>
      </c>
      <c r="E278" s="17">
        <v>1</v>
      </c>
      <c r="F278" s="17">
        <v>0</v>
      </c>
      <c r="G278" s="17">
        <v>0</v>
      </c>
      <c r="H278" s="17">
        <v>1</v>
      </c>
      <c r="I278" s="17">
        <v>1</v>
      </c>
      <c r="J278" s="17">
        <v>5</v>
      </c>
      <c r="K278" s="17">
        <v>2.35</v>
      </c>
      <c r="L278" s="17">
        <v>6</v>
      </c>
      <c r="M278" s="17">
        <v>3.35</v>
      </c>
      <c r="N278" s="159">
        <f t="shared" si="10"/>
        <v>2266.6666666666665</v>
      </c>
    </row>
    <row r="279" spans="1:14" x14ac:dyDescent="0.3">
      <c r="A279" s="17" t="s">
        <v>290</v>
      </c>
      <c r="B279" s="17">
        <v>4</v>
      </c>
      <c r="C279" s="162">
        <v>17153</v>
      </c>
      <c r="D279" s="17">
        <v>2</v>
      </c>
      <c r="E279" s="17">
        <v>1.5</v>
      </c>
      <c r="F279" s="17">
        <v>0</v>
      </c>
      <c r="G279" s="17">
        <v>0</v>
      </c>
      <c r="H279" s="17">
        <v>2</v>
      </c>
      <c r="I279" s="17">
        <v>1.5</v>
      </c>
      <c r="J279" s="17">
        <v>7</v>
      </c>
      <c r="K279" s="17">
        <v>3.75</v>
      </c>
      <c r="L279" s="17">
        <v>9</v>
      </c>
      <c r="M279" s="17">
        <v>5.25</v>
      </c>
      <c r="N279" s="159">
        <f t="shared" si="10"/>
        <v>1905.8888888888889</v>
      </c>
    </row>
    <row r="280" spans="1:14" x14ac:dyDescent="0.3">
      <c r="A280" s="17" t="s">
        <v>42</v>
      </c>
      <c r="B280" s="17">
        <v>4</v>
      </c>
      <c r="C280" s="162">
        <v>25369</v>
      </c>
      <c r="D280" s="17">
        <v>2</v>
      </c>
      <c r="E280" s="17">
        <v>1.8</v>
      </c>
      <c r="F280" s="17">
        <v>0</v>
      </c>
      <c r="G280" s="17">
        <v>0</v>
      </c>
      <c r="H280" s="17">
        <v>2</v>
      </c>
      <c r="I280" s="17">
        <v>1.8</v>
      </c>
      <c r="J280" s="17">
        <v>3</v>
      </c>
      <c r="K280" s="17">
        <v>1.59</v>
      </c>
      <c r="L280" s="17">
        <v>5</v>
      </c>
      <c r="M280" s="17">
        <v>3.39</v>
      </c>
      <c r="N280" s="159">
        <f t="shared" si="10"/>
        <v>5073.8</v>
      </c>
    </row>
    <row r="281" spans="1:14" x14ac:dyDescent="0.3">
      <c r="A281" s="17" t="s">
        <v>325</v>
      </c>
      <c r="B281" s="17">
        <v>4</v>
      </c>
      <c r="C281" s="162">
        <v>22258</v>
      </c>
      <c r="D281" s="17">
        <v>3</v>
      </c>
      <c r="E281" s="17">
        <v>2.75</v>
      </c>
      <c r="F281" s="17">
        <v>6</v>
      </c>
      <c r="G281" s="17">
        <v>6</v>
      </c>
      <c r="H281" s="17">
        <v>9</v>
      </c>
      <c r="I281" s="17">
        <v>8.75</v>
      </c>
      <c r="J281" s="17">
        <v>10</v>
      </c>
      <c r="K281" s="17">
        <v>6.5</v>
      </c>
      <c r="L281" s="17">
        <v>19</v>
      </c>
      <c r="M281" s="17">
        <v>15.25</v>
      </c>
      <c r="N281" s="159">
        <f t="shared" si="10"/>
        <v>1171.4736842105262</v>
      </c>
    </row>
    <row r="282" spans="1:14" x14ac:dyDescent="0.3">
      <c r="A282" s="17" t="s">
        <v>253</v>
      </c>
      <c r="B282" s="17">
        <v>4</v>
      </c>
      <c r="C282" s="162">
        <v>14545</v>
      </c>
      <c r="D282" s="17">
        <v>2</v>
      </c>
      <c r="E282" s="17">
        <v>1.63</v>
      </c>
      <c r="F282" s="17">
        <v>0</v>
      </c>
      <c r="G282" s="17">
        <v>0</v>
      </c>
      <c r="H282" s="17">
        <v>2</v>
      </c>
      <c r="I282" s="17">
        <v>1.63</v>
      </c>
      <c r="J282" s="17">
        <v>11</v>
      </c>
      <c r="K282" s="17">
        <v>6</v>
      </c>
      <c r="L282" s="17">
        <v>13</v>
      </c>
      <c r="M282" s="17">
        <v>7.63</v>
      </c>
      <c r="N282" s="159">
        <f t="shared" si="10"/>
        <v>1118.8461538461538</v>
      </c>
    </row>
    <row r="283" spans="1:14" x14ac:dyDescent="0.3">
      <c r="A283" s="17" t="s">
        <v>279</v>
      </c>
      <c r="B283" s="17">
        <v>4</v>
      </c>
      <c r="C283" s="162">
        <v>13452</v>
      </c>
      <c r="D283" s="17">
        <v>3</v>
      </c>
      <c r="E283" s="17">
        <v>3</v>
      </c>
      <c r="F283" s="17">
        <v>1</v>
      </c>
      <c r="G283" s="17">
        <v>0.9</v>
      </c>
      <c r="H283" s="17">
        <v>4</v>
      </c>
      <c r="I283" s="17">
        <v>3.9</v>
      </c>
      <c r="J283" s="17">
        <v>8</v>
      </c>
      <c r="K283" s="17">
        <v>3.7</v>
      </c>
      <c r="L283" s="17">
        <v>12</v>
      </c>
      <c r="M283" s="17">
        <v>7.6</v>
      </c>
      <c r="N283" s="159">
        <f t="shared" si="10"/>
        <v>1121</v>
      </c>
    </row>
    <row r="284" spans="1:14" x14ac:dyDescent="0.3">
      <c r="A284" s="17" t="s">
        <v>384</v>
      </c>
      <c r="B284" s="17">
        <v>4</v>
      </c>
      <c r="C284" s="162">
        <v>22995</v>
      </c>
      <c r="D284" s="17">
        <v>3</v>
      </c>
      <c r="E284" s="17">
        <v>2.88</v>
      </c>
      <c r="F284" s="17">
        <v>3</v>
      </c>
      <c r="G284" s="17">
        <v>2.81</v>
      </c>
      <c r="H284" s="17">
        <v>6</v>
      </c>
      <c r="I284" s="17">
        <v>5.69</v>
      </c>
      <c r="J284" s="17">
        <v>16</v>
      </c>
      <c r="K284" s="17">
        <v>11.55</v>
      </c>
      <c r="L284" s="17">
        <v>22</v>
      </c>
      <c r="M284" s="17">
        <v>17.239999999999998</v>
      </c>
      <c r="N284" s="159">
        <f t="shared" si="10"/>
        <v>1045.2272727272727</v>
      </c>
    </row>
    <row r="285" spans="1:14" x14ac:dyDescent="0.3">
      <c r="A285" s="17" t="s">
        <v>294</v>
      </c>
      <c r="B285" s="17">
        <v>4</v>
      </c>
      <c r="C285" s="162">
        <v>14948</v>
      </c>
      <c r="D285" s="17">
        <v>5</v>
      </c>
      <c r="E285" s="17">
        <v>5</v>
      </c>
      <c r="F285" s="17">
        <v>0</v>
      </c>
      <c r="G285" s="17">
        <v>0</v>
      </c>
      <c r="H285" s="17">
        <v>5</v>
      </c>
      <c r="I285" s="17">
        <v>5</v>
      </c>
      <c r="J285" s="17">
        <v>20</v>
      </c>
      <c r="K285" s="17">
        <v>10.33</v>
      </c>
      <c r="L285" s="17">
        <v>25</v>
      </c>
      <c r="M285" s="17">
        <v>15.33</v>
      </c>
      <c r="N285" s="159">
        <f t="shared" si="10"/>
        <v>597.91999999999996</v>
      </c>
    </row>
    <row r="286" spans="1:14" x14ac:dyDescent="0.3">
      <c r="A286" s="17" t="s">
        <v>305</v>
      </c>
      <c r="B286" s="17">
        <v>4</v>
      </c>
      <c r="C286" s="162">
        <v>18393</v>
      </c>
      <c r="D286" s="17">
        <v>4</v>
      </c>
      <c r="E286" s="17">
        <v>3.3</v>
      </c>
      <c r="F286" s="17">
        <v>9</v>
      </c>
      <c r="G286" s="17">
        <v>6.55</v>
      </c>
      <c r="H286" s="17">
        <v>13</v>
      </c>
      <c r="I286" s="17">
        <v>9.85</v>
      </c>
      <c r="J286" s="17">
        <v>6</v>
      </c>
      <c r="K286" s="17">
        <v>2.4300000000000002</v>
      </c>
      <c r="L286" s="17">
        <v>19</v>
      </c>
      <c r="M286" s="17">
        <v>12.28</v>
      </c>
      <c r="N286" s="159">
        <f t="shared" si="10"/>
        <v>968.0526315789474</v>
      </c>
    </row>
    <row r="287" spans="1:14" x14ac:dyDescent="0.3">
      <c r="A287" s="17" t="s">
        <v>349</v>
      </c>
      <c r="B287" s="17">
        <v>4</v>
      </c>
      <c r="C287" s="162">
        <v>14384</v>
      </c>
      <c r="D287" s="17">
        <v>1</v>
      </c>
      <c r="E287" s="17">
        <v>1</v>
      </c>
      <c r="F287" s="17">
        <v>0</v>
      </c>
      <c r="G287" s="17">
        <v>0</v>
      </c>
      <c r="H287" s="17">
        <v>1</v>
      </c>
      <c r="I287" s="17">
        <v>1</v>
      </c>
      <c r="J287" s="17">
        <v>4</v>
      </c>
      <c r="K287" s="17">
        <v>3.4</v>
      </c>
      <c r="L287" s="17">
        <v>5</v>
      </c>
      <c r="M287" s="17">
        <v>4.4000000000000004</v>
      </c>
      <c r="N287" s="159">
        <f t="shared" si="10"/>
        <v>2876.8</v>
      </c>
    </row>
    <row r="288" spans="1:14" x14ac:dyDescent="0.3">
      <c r="A288" s="17" t="s">
        <v>288</v>
      </c>
      <c r="B288" s="17">
        <v>4</v>
      </c>
      <c r="C288" s="162">
        <v>17511</v>
      </c>
      <c r="D288" s="17">
        <v>3</v>
      </c>
      <c r="E288" s="17">
        <v>1.85</v>
      </c>
      <c r="F288" s="17">
        <v>2</v>
      </c>
      <c r="G288" s="17">
        <v>1.35</v>
      </c>
      <c r="H288" s="17">
        <v>5</v>
      </c>
      <c r="I288" s="17">
        <v>3.2</v>
      </c>
      <c r="J288" s="17">
        <v>4</v>
      </c>
      <c r="K288" s="17">
        <v>2.2999999999999998</v>
      </c>
      <c r="L288" s="17">
        <v>9</v>
      </c>
      <c r="M288" s="17">
        <v>5.5</v>
      </c>
      <c r="N288" s="159">
        <f t="shared" si="10"/>
        <v>1945.6666666666667</v>
      </c>
    </row>
    <row r="289" spans="1:14" x14ac:dyDescent="0.3">
      <c r="A289" s="17" t="s">
        <v>324</v>
      </c>
      <c r="B289" s="17">
        <v>4</v>
      </c>
      <c r="C289" s="162">
        <v>15736</v>
      </c>
      <c r="D289" s="17">
        <v>10</v>
      </c>
      <c r="E289" s="17">
        <v>7.94</v>
      </c>
      <c r="F289" s="17">
        <v>0</v>
      </c>
      <c r="G289" s="17">
        <v>0</v>
      </c>
      <c r="H289" s="17">
        <v>10</v>
      </c>
      <c r="I289" s="17">
        <v>7.94</v>
      </c>
      <c r="J289" s="17">
        <v>16</v>
      </c>
      <c r="K289" s="17">
        <v>7.18</v>
      </c>
      <c r="L289" s="17">
        <v>26</v>
      </c>
      <c r="M289" s="17">
        <v>15.12</v>
      </c>
      <c r="N289" s="159">
        <f t="shared" si="10"/>
        <v>605.23076923076928</v>
      </c>
    </row>
    <row r="290" spans="1:14" x14ac:dyDescent="0.3">
      <c r="A290" s="17" t="s">
        <v>251</v>
      </c>
      <c r="B290" s="17">
        <v>4</v>
      </c>
      <c r="C290" s="162">
        <v>13097</v>
      </c>
      <c r="D290" s="17">
        <v>1</v>
      </c>
      <c r="E290" s="17">
        <v>1</v>
      </c>
      <c r="F290" s="17">
        <v>0</v>
      </c>
      <c r="G290" s="17">
        <v>0</v>
      </c>
      <c r="H290" s="17">
        <v>1</v>
      </c>
      <c r="I290" s="17">
        <v>1</v>
      </c>
      <c r="J290" s="17">
        <v>6</v>
      </c>
      <c r="K290" s="17">
        <v>2.48</v>
      </c>
      <c r="L290" s="17">
        <v>7</v>
      </c>
      <c r="M290" s="17">
        <v>3.48</v>
      </c>
      <c r="N290" s="159">
        <f t="shared" si="10"/>
        <v>1871</v>
      </c>
    </row>
    <row r="291" spans="1:14" x14ac:dyDescent="0.3">
      <c r="A291" s="17" t="s">
        <v>346</v>
      </c>
      <c r="B291" s="17">
        <v>4</v>
      </c>
      <c r="C291" s="162">
        <v>22857</v>
      </c>
      <c r="D291" s="17">
        <v>8</v>
      </c>
      <c r="E291" s="17">
        <v>4.78</v>
      </c>
      <c r="F291" s="17">
        <v>0</v>
      </c>
      <c r="G291" s="17">
        <v>0</v>
      </c>
      <c r="H291" s="17">
        <v>8</v>
      </c>
      <c r="I291" s="17">
        <v>4.78</v>
      </c>
      <c r="J291" s="17">
        <v>13</v>
      </c>
      <c r="K291" s="17">
        <v>8.73</v>
      </c>
      <c r="L291" s="17">
        <v>21</v>
      </c>
      <c r="M291" s="17">
        <v>13.51</v>
      </c>
      <c r="N291" s="159">
        <f t="shared" si="10"/>
        <v>1088.4285714285713</v>
      </c>
    </row>
    <row r="292" spans="1:14" x14ac:dyDescent="0.3">
      <c r="A292" s="17" t="s">
        <v>328</v>
      </c>
      <c r="B292" s="17">
        <v>4</v>
      </c>
      <c r="C292" s="162">
        <v>25686</v>
      </c>
      <c r="D292" s="17">
        <v>2</v>
      </c>
      <c r="E292" s="17">
        <v>2</v>
      </c>
      <c r="F292" s="17">
        <v>2</v>
      </c>
      <c r="G292" s="17">
        <v>2</v>
      </c>
      <c r="H292" s="17">
        <v>4</v>
      </c>
      <c r="I292" s="17">
        <v>4</v>
      </c>
      <c r="J292" s="17">
        <v>20</v>
      </c>
      <c r="K292" s="17">
        <v>11.75</v>
      </c>
      <c r="L292" s="17">
        <v>24</v>
      </c>
      <c r="M292" s="17">
        <v>15.75</v>
      </c>
      <c r="N292" s="159">
        <f t="shared" si="10"/>
        <v>1070.25</v>
      </c>
    </row>
    <row r="293" spans="1:14" x14ac:dyDescent="0.3">
      <c r="A293" s="17" t="s">
        <v>354</v>
      </c>
      <c r="B293" s="17">
        <v>4</v>
      </c>
      <c r="C293" s="162">
        <v>24164</v>
      </c>
      <c r="D293" s="17">
        <v>2</v>
      </c>
      <c r="E293" s="17">
        <v>2</v>
      </c>
      <c r="F293" s="17">
        <v>1</v>
      </c>
      <c r="G293" s="17">
        <v>0.98</v>
      </c>
      <c r="H293" s="17">
        <v>3</v>
      </c>
      <c r="I293" s="17">
        <v>2.98</v>
      </c>
      <c r="J293" s="17">
        <v>19</v>
      </c>
      <c r="K293" s="17">
        <v>7.9</v>
      </c>
      <c r="L293" s="17">
        <v>22</v>
      </c>
      <c r="M293" s="17">
        <v>10.88</v>
      </c>
      <c r="N293" s="159">
        <f t="shared" si="10"/>
        <v>1098.3636363636363</v>
      </c>
    </row>
    <row r="294" spans="1:14" x14ac:dyDescent="0.3">
      <c r="A294" s="17" t="s">
        <v>200</v>
      </c>
      <c r="B294" s="17">
        <v>4</v>
      </c>
      <c r="C294" s="162">
        <v>14230</v>
      </c>
      <c r="D294" s="17">
        <v>1</v>
      </c>
      <c r="E294" s="17">
        <v>1</v>
      </c>
      <c r="F294" s="17">
        <v>1</v>
      </c>
      <c r="G294" s="17">
        <v>1</v>
      </c>
      <c r="H294" s="17">
        <v>2</v>
      </c>
      <c r="I294" s="17">
        <v>2</v>
      </c>
      <c r="J294" s="17">
        <v>11</v>
      </c>
      <c r="K294" s="17">
        <v>6.25</v>
      </c>
      <c r="L294" s="17">
        <v>13</v>
      </c>
      <c r="M294" s="17">
        <v>8.25</v>
      </c>
      <c r="N294" s="159">
        <f t="shared" si="10"/>
        <v>1094.6153846153845</v>
      </c>
    </row>
    <row r="295" spans="1:14" x14ac:dyDescent="0.3">
      <c r="A295" s="17" t="s">
        <v>309</v>
      </c>
      <c r="B295" s="17">
        <v>4</v>
      </c>
      <c r="C295" s="162">
        <v>20526</v>
      </c>
      <c r="D295" s="17">
        <v>10</v>
      </c>
      <c r="E295" s="17">
        <v>7.05</v>
      </c>
      <c r="F295" s="17">
        <v>5</v>
      </c>
      <c r="G295" s="17">
        <v>3.03</v>
      </c>
      <c r="H295" s="17">
        <v>15</v>
      </c>
      <c r="I295" s="17">
        <v>10.08</v>
      </c>
      <c r="J295" s="17">
        <v>11</v>
      </c>
      <c r="K295" s="17">
        <v>5.38</v>
      </c>
      <c r="L295" s="17">
        <v>26</v>
      </c>
      <c r="M295" s="17">
        <v>15.46</v>
      </c>
      <c r="N295" s="159">
        <f t="shared" si="10"/>
        <v>789.46153846153845</v>
      </c>
    </row>
    <row r="296" spans="1:14" x14ac:dyDescent="0.3">
      <c r="A296" s="17" t="s">
        <v>297</v>
      </c>
      <c r="B296" s="17">
        <v>4</v>
      </c>
      <c r="C296" s="162">
        <v>13579</v>
      </c>
      <c r="D296" s="17">
        <v>2</v>
      </c>
      <c r="E296" s="17">
        <v>2</v>
      </c>
      <c r="F296" s="17">
        <v>0</v>
      </c>
      <c r="G296" s="17">
        <v>0</v>
      </c>
      <c r="H296" s="17">
        <v>2</v>
      </c>
      <c r="I296" s="17">
        <v>2</v>
      </c>
      <c r="J296" s="17">
        <v>16</v>
      </c>
      <c r="K296" s="17">
        <v>8.0500000000000007</v>
      </c>
      <c r="L296" s="17">
        <v>18</v>
      </c>
      <c r="M296" s="17">
        <v>10.050000000000001</v>
      </c>
      <c r="N296" s="159">
        <f t="shared" si="10"/>
        <v>754.38888888888891</v>
      </c>
    </row>
    <row r="297" spans="1:14" x14ac:dyDescent="0.3">
      <c r="A297" s="17" t="s">
        <v>212</v>
      </c>
      <c r="B297" s="17">
        <v>4</v>
      </c>
      <c r="C297" s="162">
        <v>20803</v>
      </c>
      <c r="D297" s="17">
        <v>3</v>
      </c>
      <c r="E297" s="17">
        <v>1.75</v>
      </c>
      <c r="F297" s="17">
        <v>4</v>
      </c>
      <c r="G297" s="17">
        <v>3.5</v>
      </c>
      <c r="H297" s="17">
        <v>7</v>
      </c>
      <c r="I297" s="17">
        <v>5.25</v>
      </c>
      <c r="J297" s="17">
        <v>12</v>
      </c>
      <c r="K297" s="17">
        <v>3.75</v>
      </c>
      <c r="L297" s="17">
        <v>19</v>
      </c>
      <c r="M297" s="17">
        <v>9</v>
      </c>
      <c r="N297" s="159">
        <f t="shared" si="10"/>
        <v>1094.8947368421052</v>
      </c>
    </row>
    <row r="298" spans="1:14" x14ac:dyDescent="0.3">
      <c r="A298" s="17" t="s">
        <v>292</v>
      </c>
      <c r="B298" s="17">
        <v>4</v>
      </c>
      <c r="C298" s="162">
        <v>12798</v>
      </c>
      <c r="D298" s="17">
        <v>1</v>
      </c>
      <c r="E298" s="17">
        <v>1.25</v>
      </c>
      <c r="F298" s="17">
        <v>10</v>
      </c>
      <c r="G298" s="17">
        <v>7.5</v>
      </c>
      <c r="H298" s="17">
        <v>11</v>
      </c>
      <c r="I298" s="17">
        <v>8.75</v>
      </c>
      <c r="J298" s="17">
        <v>7</v>
      </c>
      <c r="K298" s="17">
        <v>1.25</v>
      </c>
      <c r="L298" s="17">
        <v>18</v>
      </c>
      <c r="M298" s="17">
        <v>10</v>
      </c>
      <c r="N298" s="159">
        <f t="shared" si="10"/>
        <v>711</v>
      </c>
    </row>
    <row r="299" spans="1:14" x14ac:dyDescent="0.3">
      <c r="A299" s="17" t="s">
        <v>296</v>
      </c>
      <c r="B299" s="17">
        <v>4</v>
      </c>
      <c r="C299" s="162">
        <v>13912</v>
      </c>
      <c r="D299" s="17">
        <v>2</v>
      </c>
      <c r="E299" s="17">
        <v>1.95</v>
      </c>
      <c r="F299" s="17">
        <v>0</v>
      </c>
      <c r="G299" s="17">
        <v>0</v>
      </c>
      <c r="H299" s="17">
        <v>2</v>
      </c>
      <c r="I299" s="17">
        <v>1.95</v>
      </c>
      <c r="J299" s="17">
        <v>9</v>
      </c>
      <c r="K299" s="17">
        <v>5.15</v>
      </c>
      <c r="L299" s="17">
        <v>11</v>
      </c>
      <c r="M299" s="17">
        <v>7.1</v>
      </c>
      <c r="N299" s="159">
        <f t="shared" si="10"/>
        <v>1264.7272727272727</v>
      </c>
    </row>
    <row r="300" spans="1:14" x14ac:dyDescent="0.3">
      <c r="A300" s="17" t="s">
        <v>375</v>
      </c>
      <c r="B300" s="17">
        <v>4</v>
      </c>
      <c r="C300" s="162">
        <v>14878</v>
      </c>
      <c r="D300" s="17">
        <v>1</v>
      </c>
      <c r="E300" s="17">
        <v>1</v>
      </c>
      <c r="F300" s="17">
        <v>12</v>
      </c>
      <c r="G300" s="17">
        <v>10.68</v>
      </c>
      <c r="H300" s="17">
        <v>13</v>
      </c>
      <c r="I300" s="17">
        <v>11.68</v>
      </c>
      <c r="J300" s="17">
        <v>4</v>
      </c>
      <c r="K300" s="17">
        <v>2.35</v>
      </c>
      <c r="L300" s="17">
        <v>17</v>
      </c>
      <c r="M300" s="17">
        <v>14.03</v>
      </c>
      <c r="N300" s="159">
        <f t="shared" si="10"/>
        <v>875.17647058823525</v>
      </c>
    </row>
    <row r="301" spans="1:14" x14ac:dyDescent="0.3">
      <c r="A301" s="17" t="s">
        <v>49</v>
      </c>
      <c r="B301" s="17">
        <v>4</v>
      </c>
      <c r="C301" s="162">
        <v>12486</v>
      </c>
      <c r="D301" s="17">
        <v>1</v>
      </c>
      <c r="E301" s="17">
        <v>1</v>
      </c>
      <c r="F301" s="17">
        <v>0</v>
      </c>
      <c r="G301" s="17">
        <v>0</v>
      </c>
      <c r="H301" s="17">
        <v>1</v>
      </c>
      <c r="I301" s="17">
        <v>1</v>
      </c>
      <c r="J301" s="17">
        <v>5</v>
      </c>
      <c r="K301" s="17">
        <v>2.5</v>
      </c>
      <c r="L301" s="17">
        <v>6</v>
      </c>
      <c r="M301" s="17">
        <v>3.5</v>
      </c>
      <c r="N301" s="159">
        <f t="shared" si="10"/>
        <v>2081</v>
      </c>
    </row>
    <row r="302" spans="1:14" x14ac:dyDescent="0.3">
      <c r="A302" s="17" t="s">
        <v>303</v>
      </c>
      <c r="B302" s="17">
        <v>4</v>
      </c>
      <c r="C302" s="162">
        <v>16753</v>
      </c>
      <c r="D302" s="17">
        <v>6</v>
      </c>
      <c r="E302" s="17">
        <v>6</v>
      </c>
      <c r="F302" s="17">
        <v>1</v>
      </c>
      <c r="G302" s="17">
        <v>0.5</v>
      </c>
      <c r="H302" s="17">
        <v>7</v>
      </c>
      <c r="I302" s="17">
        <v>6.5</v>
      </c>
      <c r="J302" s="17">
        <v>22</v>
      </c>
      <c r="K302" s="17">
        <v>8.86</v>
      </c>
      <c r="L302" s="17">
        <v>29</v>
      </c>
      <c r="M302" s="17">
        <v>15.36</v>
      </c>
      <c r="N302" s="159">
        <f t="shared" si="10"/>
        <v>577.68965517241384</v>
      </c>
    </row>
    <row r="303" spans="1:14" x14ac:dyDescent="0.3">
      <c r="A303" s="17" t="s">
        <v>331</v>
      </c>
      <c r="B303" s="17">
        <v>4</v>
      </c>
      <c r="C303" s="162">
        <v>14300</v>
      </c>
      <c r="D303" s="17">
        <v>3</v>
      </c>
      <c r="E303" s="17">
        <v>3</v>
      </c>
      <c r="F303" s="17">
        <v>2</v>
      </c>
      <c r="G303" s="17">
        <v>2</v>
      </c>
      <c r="H303" s="17">
        <v>5</v>
      </c>
      <c r="I303" s="17">
        <v>5</v>
      </c>
      <c r="J303" s="17">
        <v>33</v>
      </c>
      <c r="K303" s="17">
        <v>10.98</v>
      </c>
      <c r="L303" s="17">
        <v>38</v>
      </c>
      <c r="M303" s="17">
        <v>15.98</v>
      </c>
      <c r="N303" s="159">
        <f t="shared" si="10"/>
        <v>376.31578947368422</v>
      </c>
    </row>
    <row r="304" spans="1:14" x14ac:dyDescent="0.3">
      <c r="A304" s="17" t="s">
        <v>259</v>
      </c>
      <c r="B304" s="17">
        <v>4</v>
      </c>
      <c r="C304" s="162">
        <v>13940</v>
      </c>
      <c r="D304" s="17">
        <v>3</v>
      </c>
      <c r="E304" s="17">
        <v>2.75</v>
      </c>
      <c r="F304" s="17">
        <v>3</v>
      </c>
      <c r="G304" s="17">
        <v>2.38</v>
      </c>
      <c r="H304" s="17">
        <v>6</v>
      </c>
      <c r="I304" s="17">
        <v>5.13</v>
      </c>
      <c r="J304" s="17">
        <v>10</v>
      </c>
      <c r="K304" s="17">
        <v>4.4800000000000004</v>
      </c>
      <c r="L304" s="17">
        <v>16</v>
      </c>
      <c r="M304" s="17">
        <v>9.61</v>
      </c>
      <c r="N304" s="159">
        <f t="shared" si="10"/>
        <v>871.25</v>
      </c>
    </row>
    <row r="305" spans="1:14" x14ac:dyDescent="0.3">
      <c r="A305" s="17" t="s">
        <v>270</v>
      </c>
      <c r="B305" s="17">
        <v>4</v>
      </c>
      <c r="C305" s="162">
        <v>17937</v>
      </c>
      <c r="D305" s="17">
        <v>1</v>
      </c>
      <c r="E305" s="17">
        <v>1</v>
      </c>
      <c r="F305" s="17">
        <v>2</v>
      </c>
      <c r="G305" s="17">
        <v>1.88</v>
      </c>
      <c r="H305" s="17">
        <v>3</v>
      </c>
      <c r="I305" s="17">
        <v>2.88</v>
      </c>
      <c r="J305" s="17">
        <v>11</v>
      </c>
      <c r="K305" s="17">
        <v>5.63</v>
      </c>
      <c r="L305" s="17">
        <v>14</v>
      </c>
      <c r="M305" s="17">
        <v>8.51</v>
      </c>
      <c r="N305" s="159">
        <f t="shared" si="10"/>
        <v>1281.2142857142858</v>
      </c>
    </row>
    <row r="306" spans="1:14" x14ac:dyDescent="0.3">
      <c r="A306" s="17" t="s">
        <v>280</v>
      </c>
      <c r="B306" s="17">
        <v>4</v>
      </c>
      <c r="C306" s="162">
        <v>18134</v>
      </c>
      <c r="D306" s="17">
        <v>4</v>
      </c>
      <c r="E306" s="17">
        <v>4</v>
      </c>
      <c r="F306" s="17">
        <v>3</v>
      </c>
      <c r="G306" s="17">
        <v>3</v>
      </c>
      <c r="H306" s="17">
        <v>7</v>
      </c>
      <c r="I306" s="17">
        <v>7</v>
      </c>
      <c r="J306" s="17">
        <v>7</v>
      </c>
      <c r="K306" s="17">
        <v>3</v>
      </c>
      <c r="L306" s="17">
        <v>14</v>
      </c>
      <c r="M306" s="17">
        <v>10</v>
      </c>
      <c r="N306" s="159">
        <f t="shared" si="10"/>
        <v>1295.2857142857142</v>
      </c>
    </row>
    <row r="307" spans="1:14" x14ac:dyDescent="0.3">
      <c r="A307" s="17" t="s">
        <v>151</v>
      </c>
      <c r="B307" s="17">
        <v>4</v>
      </c>
      <c r="C307" s="162">
        <v>16881</v>
      </c>
      <c r="D307" s="17">
        <v>1</v>
      </c>
      <c r="E307" s="17">
        <v>1</v>
      </c>
      <c r="F307" s="17">
        <v>1</v>
      </c>
      <c r="G307" s="17">
        <v>1</v>
      </c>
      <c r="H307" s="17">
        <v>2</v>
      </c>
      <c r="I307" s="17">
        <v>2</v>
      </c>
      <c r="J307" s="17">
        <v>3</v>
      </c>
      <c r="K307" s="17">
        <v>0.45</v>
      </c>
      <c r="L307" s="17">
        <v>5</v>
      </c>
      <c r="M307" s="17">
        <v>2.4500000000000002</v>
      </c>
      <c r="N307" s="159">
        <f t="shared" si="10"/>
        <v>3376.2</v>
      </c>
    </row>
    <row r="308" spans="1:14" x14ac:dyDescent="0.3">
      <c r="A308" s="17" t="s">
        <v>348</v>
      </c>
      <c r="B308" s="17">
        <v>4</v>
      </c>
      <c r="C308" s="162">
        <v>14253</v>
      </c>
      <c r="D308" s="17">
        <v>1</v>
      </c>
      <c r="E308" s="17">
        <v>1</v>
      </c>
      <c r="F308" s="17">
        <v>2</v>
      </c>
      <c r="G308" s="17">
        <v>1.5</v>
      </c>
      <c r="H308" s="17">
        <v>3</v>
      </c>
      <c r="I308" s="17">
        <v>2.5</v>
      </c>
      <c r="J308" s="17">
        <v>10</v>
      </c>
      <c r="K308" s="17">
        <v>5.8</v>
      </c>
      <c r="L308" s="17">
        <v>13</v>
      </c>
      <c r="M308" s="17">
        <v>8.3000000000000007</v>
      </c>
      <c r="N308" s="159">
        <f t="shared" si="10"/>
        <v>1096.3846153846155</v>
      </c>
    </row>
    <row r="309" spans="1:14" x14ac:dyDescent="0.3">
      <c r="A309" s="17" t="s">
        <v>205</v>
      </c>
      <c r="B309" s="17">
        <v>4</v>
      </c>
      <c r="C309" s="162">
        <v>12238</v>
      </c>
      <c r="D309" s="17">
        <v>3</v>
      </c>
      <c r="E309" s="17">
        <v>2.5</v>
      </c>
      <c r="F309" s="17">
        <v>0</v>
      </c>
      <c r="G309" s="17">
        <v>0</v>
      </c>
      <c r="H309" s="17">
        <v>3</v>
      </c>
      <c r="I309" s="17">
        <v>2.5</v>
      </c>
      <c r="J309" s="17">
        <v>13</v>
      </c>
      <c r="K309" s="17">
        <v>3.15</v>
      </c>
      <c r="L309" s="17">
        <v>16</v>
      </c>
      <c r="M309" s="17">
        <v>5.65</v>
      </c>
      <c r="N309" s="159">
        <f t="shared" si="10"/>
        <v>764.875</v>
      </c>
    </row>
    <row r="310" spans="1:14" x14ac:dyDescent="0.3">
      <c r="A310" s="17" t="s">
        <v>123</v>
      </c>
      <c r="B310" s="17">
        <v>4</v>
      </c>
      <c r="C310" s="162">
        <v>17593</v>
      </c>
      <c r="D310" s="17">
        <v>5</v>
      </c>
      <c r="E310" s="17">
        <v>2.5299999999999998</v>
      </c>
      <c r="F310" s="17">
        <v>4</v>
      </c>
      <c r="G310" s="17">
        <v>1.85</v>
      </c>
      <c r="H310" s="17">
        <v>9</v>
      </c>
      <c r="I310" s="17">
        <v>4.38</v>
      </c>
      <c r="J310" s="17">
        <v>14</v>
      </c>
      <c r="K310" s="17">
        <v>3.63</v>
      </c>
      <c r="L310" s="17">
        <v>23</v>
      </c>
      <c r="M310" s="17">
        <v>8.01</v>
      </c>
      <c r="N310" s="159">
        <f t="shared" si="10"/>
        <v>764.91304347826087</v>
      </c>
    </row>
    <row r="311" spans="1:14" x14ac:dyDescent="0.3">
      <c r="A311" s="17" t="s">
        <v>186</v>
      </c>
      <c r="B311" s="17">
        <v>4</v>
      </c>
      <c r="C311" s="162">
        <v>13498</v>
      </c>
      <c r="D311" s="17">
        <v>6</v>
      </c>
      <c r="E311" s="17">
        <v>5.25</v>
      </c>
      <c r="F311" s="17">
        <v>1</v>
      </c>
      <c r="G311" s="17">
        <v>0.6</v>
      </c>
      <c r="H311" s="17">
        <v>7</v>
      </c>
      <c r="I311" s="17">
        <v>5.85</v>
      </c>
      <c r="J311" s="17">
        <v>12</v>
      </c>
      <c r="K311" s="17">
        <v>5.13</v>
      </c>
      <c r="L311" s="17">
        <v>19</v>
      </c>
      <c r="M311" s="17">
        <v>10.98</v>
      </c>
      <c r="N311" s="159">
        <f t="shared" si="10"/>
        <v>710.42105263157896</v>
      </c>
    </row>
    <row r="312" spans="1:14" s="159" customFormat="1" x14ac:dyDescent="0.3">
      <c r="A312" s="52" t="s">
        <v>1494</v>
      </c>
      <c r="B312" s="180"/>
      <c r="C312" s="165">
        <f t="shared" ref="C312:M312" si="11">SUM(C238:C311)</f>
        <v>1277905</v>
      </c>
      <c r="D312" s="163">
        <f t="shared" si="11"/>
        <v>237</v>
      </c>
      <c r="E312" s="163">
        <f t="shared" si="11"/>
        <v>194.42999999999998</v>
      </c>
      <c r="F312" s="163">
        <f t="shared" si="11"/>
        <v>138</v>
      </c>
      <c r="G312" s="201">
        <f t="shared" si="11"/>
        <v>113.25999999999996</v>
      </c>
      <c r="H312" s="201">
        <f t="shared" si="11"/>
        <v>375</v>
      </c>
      <c r="I312" s="201">
        <f t="shared" si="11"/>
        <v>307.69</v>
      </c>
      <c r="J312" s="201">
        <f t="shared" si="11"/>
        <v>758</v>
      </c>
      <c r="K312" s="201">
        <f t="shared" si="11"/>
        <v>372.8300000000001</v>
      </c>
      <c r="L312" s="201">
        <f t="shared" si="11"/>
        <v>1133</v>
      </c>
      <c r="M312" s="201">
        <f t="shared" si="11"/>
        <v>680.51999999999987</v>
      </c>
      <c r="N312" s="163"/>
    </row>
    <row r="313" spans="1:14" s="159" customFormat="1" x14ac:dyDescent="0.3">
      <c r="A313" s="51" t="s">
        <v>1493</v>
      </c>
      <c r="B313" s="191"/>
      <c r="C313" s="174">
        <f>C312/74</f>
        <v>17268.986486486487</v>
      </c>
      <c r="D313" s="190">
        <f t="shared" ref="D313:M313" si="12">D312/74</f>
        <v>3.2027027027027026</v>
      </c>
      <c r="E313" s="190">
        <f t="shared" si="12"/>
        <v>2.6274324324324323</v>
      </c>
      <c r="F313" s="190">
        <f t="shared" si="12"/>
        <v>1.8648648648648649</v>
      </c>
      <c r="G313" s="190">
        <f t="shared" si="12"/>
        <v>1.5305405405405401</v>
      </c>
      <c r="H313" s="190">
        <f t="shared" si="12"/>
        <v>5.0675675675675675</v>
      </c>
      <c r="I313" s="190">
        <f t="shared" si="12"/>
        <v>4.1579729729729733</v>
      </c>
      <c r="J313" s="190">
        <f t="shared" si="12"/>
        <v>10.243243243243244</v>
      </c>
      <c r="K313" s="190">
        <f t="shared" si="12"/>
        <v>5.0382432432432447</v>
      </c>
      <c r="L313" s="190">
        <f t="shared" si="12"/>
        <v>15.310810810810811</v>
      </c>
      <c r="M313" s="190">
        <f t="shared" si="12"/>
        <v>9.1962162162162144</v>
      </c>
      <c r="N313" s="170">
        <f>C312/L312</f>
        <v>1127.8949691085613</v>
      </c>
    </row>
    <row r="314" spans="1:14" s="159" customFormat="1" x14ac:dyDescent="0.3">
      <c r="C314" s="162"/>
    </row>
    <row r="315" spans="1:14" x14ac:dyDescent="0.3">
      <c r="A315" s="17" t="s">
        <v>204</v>
      </c>
      <c r="B315" s="17">
        <v>5</v>
      </c>
      <c r="C315" s="162">
        <v>28283</v>
      </c>
      <c r="D315" s="17">
        <v>2</v>
      </c>
      <c r="E315" s="17">
        <v>1.2</v>
      </c>
      <c r="F315" s="17">
        <v>5</v>
      </c>
      <c r="G315" s="17">
        <v>3.8</v>
      </c>
      <c r="H315" s="17">
        <v>7</v>
      </c>
      <c r="I315" s="17">
        <v>5</v>
      </c>
      <c r="J315" s="17">
        <v>2</v>
      </c>
      <c r="K315" s="17">
        <v>0.5</v>
      </c>
      <c r="L315" s="17">
        <v>9</v>
      </c>
      <c r="M315" s="17">
        <v>5.5</v>
      </c>
      <c r="N315" s="159">
        <f t="shared" si="10"/>
        <v>3142.5555555555557</v>
      </c>
    </row>
    <row r="316" spans="1:14" x14ac:dyDescent="0.3">
      <c r="A316" s="17" t="s">
        <v>316</v>
      </c>
      <c r="B316" s="17">
        <v>5</v>
      </c>
      <c r="C316" s="162">
        <v>29598</v>
      </c>
      <c r="D316" s="17">
        <v>2</v>
      </c>
      <c r="E316" s="17">
        <v>2</v>
      </c>
      <c r="F316" s="17">
        <v>10</v>
      </c>
      <c r="G316" s="17">
        <v>6.6</v>
      </c>
      <c r="H316" s="17">
        <v>12</v>
      </c>
      <c r="I316" s="17">
        <v>8.6</v>
      </c>
      <c r="J316" s="17">
        <v>13</v>
      </c>
      <c r="K316" s="17">
        <v>8.18</v>
      </c>
      <c r="L316" s="17">
        <v>25</v>
      </c>
      <c r="M316" s="17">
        <v>16.78</v>
      </c>
      <c r="N316" s="159">
        <f t="shared" si="10"/>
        <v>1183.92</v>
      </c>
    </row>
    <row r="317" spans="1:14" x14ac:dyDescent="0.3">
      <c r="A317" s="17" t="s">
        <v>314</v>
      </c>
      <c r="B317" s="17">
        <v>5</v>
      </c>
      <c r="C317" s="162">
        <v>35350</v>
      </c>
      <c r="D317" s="17">
        <v>13</v>
      </c>
      <c r="E317" s="17">
        <v>11</v>
      </c>
      <c r="F317" s="17">
        <v>0</v>
      </c>
      <c r="G317" s="17">
        <v>0</v>
      </c>
      <c r="H317" s="17">
        <v>13</v>
      </c>
      <c r="I317" s="17">
        <v>11</v>
      </c>
      <c r="J317" s="17">
        <v>33</v>
      </c>
      <c r="K317" s="17">
        <v>17.899999999999999</v>
      </c>
      <c r="L317" s="17">
        <v>46</v>
      </c>
      <c r="M317" s="17">
        <v>28.9</v>
      </c>
      <c r="N317" s="159">
        <f t="shared" si="10"/>
        <v>768.47826086956525</v>
      </c>
    </row>
    <row r="318" spans="1:14" x14ac:dyDescent="0.3">
      <c r="A318" s="17" t="s">
        <v>52</v>
      </c>
      <c r="B318" s="17">
        <v>5</v>
      </c>
      <c r="C318" s="162">
        <v>31037</v>
      </c>
      <c r="D318" s="17">
        <v>1</v>
      </c>
      <c r="E318" s="17">
        <v>0.88</v>
      </c>
      <c r="F318" s="17">
        <v>4</v>
      </c>
      <c r="G318" s="17">
        <v>2.9</v>
      </c>
      <c r="H318" s="17">
        <v>5</v>
      </c>
      <c r="I318" s="17">
        <v>3.78</v>
      </c>
      <c r="J318" s="17">
        <v>13</v>
      </c>
      <c r="K318" s="17">
        <v>7.8</v>
      </c>
      <c r="L318" s="17">
        <v>18</v>
      </c>
      <c r="M318" s="17">
        <v>11.58</v>
      </c>
      <c r="N318" s="159">
        <f t="shared" si="10"/>
        <v>1724.2777777777778</v>
      </c>
    </row>
    <row r="319" spans="1:14" x14ac:dyDescent="0.3">
      <c r="A319" s="17" t="s">
        <v>198</v>
      </c>
      <c r="B319" s="17">
        <v>5</v>
      </c>
      <c r="C319" s="162">
        <v>42361</v>
      </c>
      <c r="D319" s="17">
        <v>7</v>
      </c>
      <c r="E319" s="17">
        <v>4.68</v>
      </c>
      <c r="F319" s="17">
        <v>0</v>
      </c>
      <c r="G319" s="17">
        <v>0</v>
      </c>
      <c r="H319" s="17">
        <v>7</v>
      </c>
      <c r="I319" s="17">
        <v>4.68</v>
      </c>
      <c r="J319" s="17">
        <v>17</v>
      </c>
      <c r="K319" s="17">
        <v>7.65</v>
      </c>
      <c r="L319" s="17">
        <v>24</v>
      </c>
      <c r="M319" s="17">
        <v>12.33</v>
      </c>
      <c r="N319" s="159">
        <f t="shared" si="10"/>
        <v>1765.0416666666667</v>
      </c>
    </row>
    <row r="320" spans="1:14" x14ac:dyDescent="0.3">
      <c r="A320" s="17" t="s">
        <v>344</v>
      </c>
      <c r="B320" s="17">
        <v>5</v>
      </c>
      <c r="C320" s="162">
        <v>41070</v>
      </c>
      <c r="D320" s="17">
        <v>22</v>
      </c>
      <c r="E320" s="17">
        <v>17.190000000000001</v>
      </c>
      <c r="F320" s="17">
        <v>0</v>
      </c>
      <c r="G320" s="17">
        <v>0</v>
      </c>
      <c r="H320" s="17">
        <v>22</v>
      </c>
      <c r="I320" s="17">
        <v>17.190000000000001</v>
      </c>
      <c r="J320" s="17">
        <v>74</v>
      </c>
      <c r="K320" s="17">
        <v>39.11</v>
      </c>
      <c r="L320" s="17">
        <v>96</v>
      </c>
      <c r="M320" s="17">
        <v>56.3</v>
      </c>
      <c r="N320" s="159">
        <f t="shared" si="10"/>
        <v>427.8125</v>
      </c>
    </row>
    <row r="321" spans="1:14" x14ac:dyDescent="0.3">
      <c r="A321" s="17" t="s">
        <v>382</v>
      </c>
      <c r="B321" s="17">
        <v>5</v>
      </c>
      <c r="C321" s="162">
        <v>46905</v>
      </c>
      <c r="D321" s="17">
        <v>4</v>
      </c>
      <c r="E321" s="17">
        <v>3.18</v>
      </c>
      <c r="F321" s="17">
        <v>3</v>
      </c>
      <c r="G321" s="17">
        <v>2.0499999999999998</v>
      </c>
      <c r="H321" s="17">
        <v>7</v>
      </c>
      <c r="I321" s="17">
        <v>5.23</v>
      </c>
      <c r="J321" s="17">
        <v>26</v>
      </c>
      <c r="K321" s="17">
        <v>16.23</v>
      </c>
      <c r="L321" s="17">
        <v>33</v>
      </c>
      <c r="M321" s="17">
        <v>21.46</v>
      </c>
      <c r="N321" s="159">
        <f t="shared" si="10"/>
        <v>1421.3636363636363</v>
      </c>
    </row>
    <row r="322" spans="1:14" x14ac:dyDescent="0.3">
      <c r="A322" s="17" t="s">
        <v>302</v>
      </c>
      <c r="B322" s="17">
        <v>5</v>
      </c>
      <c r="C322" s="162">
        <v>43254</v>
      </c>
      <c r="D322" s="17">
        <v>13</v>
      </c>
      <c r="E322" s="17">
        <v>9.75</v>
      </c>
      <c r="F322" s="17">
        <v>0</v>
      </c>
      <c r="G322" s="17">
        <v>0</v>
      </c>
      <c r="H322" s="17">
        <v>13</v>
      </c>
      <c r="I322" s="17">
        <v>9.75</v>
      </c>
      <c r="J322" s="17">
        <v>45</v>
      </c>
      <c r="K322" s="17">
        <v>22.94</v>
      </c>
      <c r="L322" s="17">
        <v>58</v>
      </c>
      <c r="M322" s="17">
        <v>32.69</v>
      </c>
      <c r="N322" s="159">
        <f t="shared" si="10"/>
        <v>745.75862068965512</v>
      </c>
    </row>
    <row r="323" spans="1:14" x14ac:dyDescent="0.3">
      <c r="A323" s="17" t="s">
        <v>385</v>
      </c>
      <c r="B323" s="17">
        <v>5</v>
      </c>
      <c r="C323" s="162">
        <v>35087</v>
      </c>
      <c r="D323" s="17">
        <v>3</v>
      </c>
      <c r="E323" s="17">
        <v>3</v>
      </c>
      <c r="F323" s="17">
        <v>3</v>
      </c>
      <c r="G323" s="17">
        <v>0.9</v>
      </c>
      <c r="H323" s="17">
        <v>6</v>
      </c>
      <c r="I323" s="17">
        <v>3.9</v>
      </c>
      <c r="J323" s="17">
        <v>26</v>
      </c>
      <c r="K323" s="17">
        <v>13.45</v>
      </c>
      <c r="L323" s="17">
        <v>32</v>
      </c>
      <c r="M323" s="17">
        <v>17.350000000000001</v>
      </c>
      <c r="N323" s="159">
        <f t="shared" si="10"/>
        <v>1096.46875</v>
      </c>
    </row>
    <row r="324" spans="1:14" x14ac:dyDescent="0.3">
      <c r="A324" s="17" t="s">
        <v>59</v>
      </c>
      <c r="B324" s="17">
        <v>5</v>
      </c>
      <c r="C324" s="162">
        <v>38002</v>
      </c>
      <c r="D324" s="17">
        <v>1</v>
      </c>
      <c r="E324" s="17">
        <v>1.38</v>
      </c>
      <c r="F324" s="17">
        <v>10</v>
      </c>
      <c r="G324" s="17">
        <v>10</v>
      </c>
      <c r="H324" s="17">
        <v>11</v>
      </c>
      <c r="I324" s="17">
        <v>11.38</v>
      </c>
      <c r="J324" s="17">
        <v>10</v>
      </c>
      <c r="K324" s="17">
        <v>3.28</v>
      </c>
      <c r="L324" s="17">
        <v>21</v>
      </c>
      <c r="M324" s="17">
        <v>14.66</v>
      </c>
      <c r="N324" s="159">
        <f t="shared" si="10"/>
        <v>1809.6190476190477</v>
      </c>
    </row>
    <row r="325" spans="1:14" x14ac:dyDescent="0.3">
      <c r="A325" s="17" t="s">
        <v>340</v>
      </c>
      <c r="B325" s="17">
        <v>5</v>
      </c>
      <c r="C325" s="162">
        <v>30613</v>
      </c>
      <c r="D325" s="17">
        <v>2</v>
      </c>
      <c r="E325" s="17">
        <v>2.5</v>
      </c>
      <c r="F325" s="17">
        <v>8</v>
      </c>
      <c r="G325" s="17">
        <v>7.48</v>
      </c>
      <c r="H325" s="17">
        <v>10</v>
      </c>
      <c r="I325" s="17">
        <v>9.98</v>
      </c>
      <c r="J325" s="17">
        <v>9</v>
      </c>
      <c r="K325" s="17">
        <v>2.9</v>
      </c>
      <c r="L325" s="17">
        <v>19</v>
      </c>
      <c r="M325" s="17">
        <v>12.88</v>
      </c>
      <c r="N325" s="159">
        <f t="shared" si="10"/>
        <v>1611.2105263157894</v>
      </c>
    </row>
    <row r="326" spans="1:14" x14ac:dyDescent="0.3">
      <c r="A326" s="17" t="s">
        <v>256</v>
      </c>
      <c r="B326" s="17">
        <v>5</v>
      </c>
      <c r="C326" s="162">
        <v>43381</v>
      </c>
      <c r="D326" s="17">
        <v>10</v>
      </c>
      <c r="E326" s="17">
        <v>6.25</v>
      </c>
      <c r="F326" s="17">
        <v>0</v>
      </c>
      <c r="G326" s="17">
        <v>0</v>
      </c>
      <c r="H326" s="17">
        <v>10</v>
      </c>
      <c r="I326" s="17">
        <v>6.25</v>
      </c>
      <c r="J326" s="17">
        <v>24</v>
      </c>
      <c r="K326" s="17">
        <v>10.210000000000001</v>
      </c>
      <c r="L326" s="17">
        <v>34</v>
      </c>
      <c r="M326" s="17">
        <v>16.46</v>
      </c>
      <c r="N326" s="159">
        <f t="shared" si="10"/>
        <v>1275.9117647058824</v>
      </c>
    </row>
    <row r="327" spans="1:14" x14ac:dyDescent="0.3">
      <c r="A327" s="17" t="s">
        <v>330</v>
      </c>
      <c r="B327" s="17">
        <v>5</v>
      </c>
      <c r="C327" s="162">
        <v>40186</v>
      </c>
      <c r="D327" s="17">
        <v>8</v>
      </c>
      <c r="E327" s="17">
        <v>7.5</v>
      </c>
      <c r="F327" s="17">
        <v>1</v>
      </c>
      <c r="G327" s="17">
        <v>0.68</v>
      </c>
      <c r="H327" s="17">
        <v>9</v>
      </c>
      <c r="I327" s="17">
        <v>8.18</v>
      </c>
      <c r="J327" s="17">
        <v>12</v>
      </c>
      <c r="K327" s="17">
        <v>7.49</v>
      </c>
      <c r="L327" s="17">
        <v>21</v>
      </c>
      <c r="M327" s="17">
        <v>15.67</v>
      </c>
      <c r="N327" s="159">
        <f t="shared" si="10"/>
        <v>1913.6190476190477</v>
      </c>
    </row>
    <row r="328" spans="1:14" x14ac:dyDescent="0.3">
      <c r="A328" s="17" t="s">
        <v>58</v>
      </c>
      <c r="B328" s="17">
        <v>5</v>
      </c>
      <c r="C328" s="162">
        <v>28263</v>
      </c>
      <c r="D328" s="17">
        <v>1</v>
      </c>
      <c r="E328" s="17">
        <v>1</v>
      </c>
      <c r="F328" s="17">
        <v>11</v>
      </c>
      <c r="G328" s="17">
        <v>6.85</v>
      </c>
      <c r="H328" s="17">
        <v>12</v>
      </c>
      <c r="I328" s="17">
        <v>7.85</v>
      </c>
      <c r="J328" s="17">
        <v>1</v>
      </c>
      <c r="K328" s="17">
        <v>0.8</v>
      </c>
      <c r="L328" s="17">
        <v>13</v>
      </c>
      <c r="M328" s="17">
        <v>8.65</v>
      </c>
      <c r="N328" s="159">
        <f t="shared" si="10"/>
        <v>2174.0769230769229</v>
      </c>
    </row>
    <row r="329" spans="1:14" x14ac:dyDescent="0.3">
      <c r="A329" s="17" t="s">
        <v>370</v>
      </c>
      <c r="B329" s="17">
        <v>5</v>
      </c>
      <c r="C329" s="162">
        <v>26391</v>
      </c>
      <c r="D329" s="17">
        <v>10</v>
      </c>
      <c r="E329" s="17">
        <v>7.75</v>
      </c>
      <c r="F329" s="17">
        <v>0</v>
      </c>
      <c r="G329" s="17">
        <v>0</v>
      </c>
      <c r="H329" s="17">
        <v>10</v>
      </c>
      <c r="I329" s="17">
        <v>7.75</v>
      </c>
      <c r="J329" s="17">
        <v>24</v>
      </c>
      <c r="K329" s="17">
        <v>14.25</v>
      </c>
      <c r="L329" s="17">
        <v>34</v>
      </c>
      <c r="M329" s="17">
        <v>22</v>
      </c>
      <c r="N329" s="159">
        <f t="shared" si="10"/>
        <v>776.20588235294122</v>
      </c>
    </row>
    <row r="330" spans="1:14" x14ac:dyDescent="0.3">
      <c r="A330" s="17" t="s">
        <v>199</v>
      </c>
      <c r="B330" s="17">
        <v>5</v>
      </c>
      <c r="C330" s="162">
        <v>32799</v>
      </c>
      <c r="D330" s="17">
        <v>5</v>
      </c>
      <c r="E330" s="17">
        <v>5</v>
      </c>
      <c r="F330" s="17">
        <v>7</v>
      </c>
      <c r="G330" s="17">
        <v>4</v>
      </c>
      <c r="H330" s="17">
        <v>12</v>
      </c>
      <c r="I330" s="17">
        <v>9</v>
      </c>
      <c r="J330" s="17">
        <v>23</v>
      </c>
      <c r="K330" s="17">
        <v>11.5</v>
      </c>
      <c r="L330" s="17">
        <v>35</v>
      </c>
      <c r="M330" s="17">
        <v>20.5</v>
      </c>
      <c r="N330" s="159">
        <f t="shared" si="10"/>
        <v>937.11428571428576</v>
      </c>
    </row>
    <row r="331" spans="1:14" x14ac:dyDescent="0.3">
      <c r="A331" s="17" t="s">
        <v>281</v>
      </c>
      <c r="B331" s="17">
        <v>5</v>
      </c>
      <c r="C331" s="162">
        <v>34381</v>
      </c>
      <c r="D331" s="17">
        <v>3</v>
      </c>
      <c r="E331" s="17">
        <v>2.63</v>
      </c>
      <c r="F331" s="17">
        <v>1</v>
      </c>
      <c r="G331" s="17">
        <v>1</v>
      </c>
      <c r="H331" s="17">
        <v>4</v>
      </c>
      <c r="I331" s="17">
        <v>3.63</v>
      </c>
      <c r="J331" s="17">
        <v>14</v>
      </c>
      <c r="K331" s="17">
        <v>5.63</v>
      </c>
      <c r="L331" s="17">
        <v>18</v>
      </c>
      <c r="M331" s="17">
        <v>9.26</v>
      </c>
      <c r="N331" s="159">
        <f t="shared" si="10"/>
        <v>1910.0555555555557</v>
      </c>
    </row>
    <row r="332" spans="1:14" x14ac:dyDescent="0.3">
      <c r="A332" s="17" t="s">
        <v>368</v>
      </c>
      <c r="B332" s="17">
        <v>5</v>
      </c>
      <c r="C332" s="162">
        <v>26168</v>
      </c>
      <c r="D332" s="17">
        <v>2</v>
      </c>
      <c r="E332" s="17">
        <v>1.94</v>
      </c>
      <c r="F332" s="17">
        <v>1</v>
      </c>
      <c r="G332" s="17">
        <v>0.94</v>
      </c>
      <c r="H332" s="17">
        <v>3</v>
      </c>
      <c r="I332" s="17">
        <v>2.88</v>
      </c>
      <c r="J332" s="17">
        <v>22</v>
      </c>
      <c r="K332" s="17">
        <v>10.59</v>
      </c>
      <c r="L332" s="17">
        <v>25</v>
      </c>
      <c r="M332" s="17">
        <v>13.47</v>
      </c>
      <c r="N332" s="159">
        <f t="shared" si="10"/>
        <v>1046.72</v>
      </c>
    </row>
    <row r="333" spans="1:14" x14ac:dyDescent="0.3">
      <c r="A333" s="17" t="s">
        <v>308</v>
      </c>
      <c r="B333" s="17">
        <v>5</v>
      </c>
      <c r="C333" s="162">
        <v>48579</v>
      </c>
      <c r="D333" s="17">
        <v>7</v>
      </c>
      <c r="E333" s="17">
        <v>4.88</v>
      </c>
      <c r="F333" s="17">
        <v>4</v>
      </c>
      <c r="G333" s="17">
        <v>2.13</v>
      </c>
      <c r="H333" s="17">
        <v>11</v>
      </c>
      <c r="I333" s="17">
        <v>7.01</v>
      </c>
      <c r="J333" s="17">
        <v>20</v>
      </c>
      <c r="K333" s="17">
        <v>8.65</v>
      </c>
      <c r="L333" s="17">
        <v>31</v>
      </c>
      <c r="M333" s="17">
        <v>15.66</v>
      </c>
      <c r="N333" s="159">
        <f t="shared" si="10"/>
        <v>1567.0645161290322</v>
      </c>
    </row>
    <row r="334" spans="1:14" x14ac:dyDescent="0.3">
      <c r="A334" s="17" t="s">
        <v>157</v>
      </c>
      <c r="B334" s="17">
        <v>5</v>
      </c>
      <c r="C334" s="162">
        <v>32442</v>
      </c>
      <c r="D334" s="17">
        <v>6</v>
      </c>
      <c r="E334" s="17">
        <v>3.8</v>
      </c>
      <c r="F334" s="17">
        <v>2</v>
      </c>
      <c r="G334" s="17">
        <v>0.59</v>
      </c>
      <c r="H334" s="17">
        <v>8</v>
      </c>
      <c r="I334" s="17">
        <v>4.3899999999999997</v>
      </c>
      <c r="J334" s="17">
        <v>4</v>
      </c>
      <c r="K334" s="17">
        <v>2.7</v>
      </c>
      <c r="L334" s="17">
        <v>12</v>
      </c>
      <c r="M334" s="17">
        <v>7.09</v>
      </c>
      <c r="N334" s="159">
        <f t="shared" si="10"/>
        <v>2703.5</v>
      </c>
    </row>
    <row r="335" spans="1:14" x14ac:dyDescent="0.3">
      <c r="A335" s="17" t="s">
        <v>164</v>
      </c>
      <c r="B335" s="17">
        <v>5</v>
      </c>
      <c r="C335" s="162">
        <v>27564</v>
      </c>
      <c r="D335" s="17">
        <v>2</v>
      </c>
      <c r="E335" s="17">
        <v>2</v>
      </c>
      <c r="F335" s="17">
        <v>1</v>
      </c>
      <c r="G335" s="17">
        <v>1</v>
      </c>
      <c r="H335" s="17">
        <v>3</v>
      </c>
      <c r="I335" s="17">
        <v>3</v>
      </c>
      <c r="J335" s="17">
        <v>7</v>
      </c>
      <c r="K335" s="17">
        <v>4.38</v>
      </c>
      <c r="L335" s="17">
        <v>10</v>
      </c>
      <c r="M335" s="17">
        <v>7.38</v>
      </c>
      <c r="N335" s="159">
        <f t="shared" si="10"/>
        <v>2756.4</v>
      </c>
    </row>
    <row r="336" spans="1:14" x14ac:dyDescent="0.3">
      <c r="A336" s="17" t="s">
        <v>20</v>
      </c>
      <c r="B336" s="17">
        <v>5</v>
      </c>
      <c r="C336" s="162">
        <v>27692</v>
      </c>
      <c r="D336" s="17">
        <v>3</v>
      </c>
      <c r="E336" s="17">
        <v>1.88</v>
      </c>
      <c r="F336" s="17">
        <v>0</v>
      </c>
      <c r="G336" s="17">
        <v>0</v>
      </c>
      <c r="H336" s="17">
        <v>3</v>
      </c>
      <c r="I336" s="17">
        <v>1.88</v>
      </c>
      <c r="J336" s="17">
        <v>4</v>
      </c>
      <c r="K336" s="17">
        <v>1.75</v>
      </c>
      <c r="L336" s="17">
        <v>7</v>
      </c>
      <c r="M336" s="17">
        <v>3.63</v>
      </c>
      <c r="N336" s="159">
        <f t="shared" ref="N336:N402" si="13">C336/L336</f>
        <v>3956</v>
      </c>
    </row>
    <row r="337" spans="1:14" x14ac:dyDescent="0.3">
      <c r="A337" s="17" t="s">
        <v>192</v>
      </c>
      <c r="B337" s="17">
        <v>5</v>
      </c>
      <c r="C337" s="162">
        <v>46985</v>
      </c>
      <c r="D337" s="17">
        <v>4</v>
      </c>
      <c r="E337" s="17">
        <v>3.5</v>
      </c>
      <c r="F337" s="17">
        <v>0</v>
      </c>
      <c r="G337" s="17">
        <v>0</v>
      </c>
      <c r="H337" s="17">
        <v>4</v>
      </c>
      <c r="I337" s="17">
        <v>3.5</v>
      </c>
      <c r="J337" s="17">
        <v>25</v>
      </c>
      <c r="K337" s="17">
        <v>14.7</v>
      </c>
      <c r="L337" s="17">
        <v>29</v>
      </c>
      <c r="M337" s="17">
        <v>18.2</v>
      </c>
      <c r="N337" s="159">
        <f t="shared" si="13"/>
        <v>1620.1724137931035</v>
      </c>
    </row>
    <row r="338" spans="1:14" x14ac:dyDescent="0.3">
      <c r="A338" s="17" t="s">
        <v>287</v>
      </c>
      <c r="B338" s="17">
        <v>5</v>
      </c>
      <c r="C338" s="162">
        <v>40898</v>
      </c>
      <c r="D338" s="17">
        <v>6</v>
      </c>
      <c r="E338" s="17">
        <v>5.29</v>
      </c>
      <c r="F338" s="17">
        <v>0</v>
      </c>
      <c r="G338" s="17">
        <v>0</v>
      </c>
      <c r="H338" s="17">
        <v>6</v>
      </c>
      <c r="I338" s="17">
        <v>5.29</v>
      </c>
      <c r="J338" s="17">
        <v>27</v>
      </c>
      <c r="K338" s="17">
        <v>16.11</v>
      </c>
      <c r="L338" s="17">
        <v>33</v>
      </c>
      <c r="M338" s="17">
        <v>21.4</v>
      </c>
      <c r="N338" s="159">
        <f t="shared" si="13"/>
        <v>1239.3333333333333</v>
      </c>
    </row>
    <row r="339" spans="1:14" x14ac:dyDescent="0.3">
      <c r="A339" s="17" t="s">
        <v>326</v>
      </c>
      <c r="B339" s="17">
        <v>5</v>
      </c>
      <c r="C339" s="162">
        <v>35563</v>
      </c>
      <c r="D339" s="17">
        <v>11</v>
      </c>
      <c r="E339" s="17">
        <v>4.95</v>
      </c>
      <c r="F339" s="17">
        <v>0</v>
      </c>
      <c r="G339" s="17">
        <v>0</v>
      </c>
      <c r="H339" s="17">
        <v>11</v>
      </c>
      <c r="I339" s="17">
        <v>4.95</v>
      </c>
      <c r="J339" s="17">
        <v>28</v>
      </c>
      <c r="K339" s="17">
        <v>8.0500000000000007</v>
      </c>
      <c r="L339" s="17">
        <v>39</v>
      </c>
      <c r="M339" s="17">
        <v>13</v>
      </c>
      <c r="N339" s="159">
        <f t="shared" si="13"/>
        <v>911.87179487179492</v>
      </c>
    </row>
    <row r="340" spans="1:14" x14ac:dyDescent="0.3">
      <c r="A340" s="17" t="s">
        <v>74</v>
      </c>
      <c r="B340" s="17">
        <v>5</v>
      </c>
      <c r="C340" s="162">
        <v>41786</v>
      </c>
      <c r="D340" s="17">
        <v>2</v>
      </c>
      <c r="E340" s="17">
        <v>2</v>
      </c>
      <c r="F340" s="17">
        <v>1</v>
      </c>
      <c r="G340" s="17">
        <v>1</v>
      </c>
      <c r="H340" s="17">
        <v>3</v>
      </c>
      <c r="I340" s="17">
        <v>3</v>
      </c>
      <c r="J340" s="17">
        <v>6</v>
      </c>
      <c r="K340" s="17">
        <v>5.4</v>
      </c>
      <c r="L340" s="17">
        <v>9</v>
      </c>
      <c r="M340" s="17">
        <v>8.4</v>
      </c>
      <c r="N340" s="159">
        <f t="shared" si="13"/>
        <v>4642.8888888888887</v>
      </c>
    </row>
    <row r="341" spans="1:14" x14ac:dyDescent="0.3">
      <c r="A341" s="17" t="s">
        <v>374</v>
      </c>
      <c r="B341" s="17">
        <v>5</v>
      </c>
      <c r="C341" s="162">
        <v>46567</v>
      </c>
      <c r="D341" s="17">
        <v>3</v>
      </c>
      <c r="E341" s="17">
        <v>2.35</v>
      </c>
      <c r="F341" s="17">
        <v>10</v>
      </c>
      <c r="G341" s="17">
        <v>7.3</v>
      </c>
      <c r="H341" s="17">
        <v>13</v>
      </c>
      <c r="I341" s="17">
        <v>9.65</v>
      </c>
      <c r="J341" s="17">
        <v>6</v>
      </c>
      <c r="K341" s="17">
        <v>1.8</v>
      </c>
      <c r="L341" s="17">
        <v>19</v>
      </c>
      <c r="M341" s="17">
        <v>11.45</v>
      </c>
      <c r="N341" s="159">
        <f t="shared" si="13"/>
        <v>2450.8947368421054</v>
      </c>
    </row>
    <row r="342" spans="1:14" x14ac:dyDescent="0.3">
      <c r="A342" s="17" t="s">
        <v>320</v>
      </c>
      <c r="B342" s="17">
        <v>5</v>
      </c>
      <c r="C342" s="162">
        <v>35540</v>
      </c>
      <c r="D342" s="17">
        <v>5</v>
      </c>
      <c r="E342" s="17">
        <v>4.8</v>
      </c>
      <c r="F342" s="17">
        <v>5</v>
      </c>
      <c r="G342" s="17">
        <v>3.7</v>
      </c>
      <c r="H342" s="17">
        <v>10</v>
      </c>
      <c r="I342" s="17">
        <v>8.5</v>
      </c>
      <c r="J342" s="17">
        <v>19</v>
      </c>
      <c r="K342" s="17">
        <v>12.25</v>
      </c>
      <c r="L342" s="17">
        <v>29</v>
      </c>
      <c r="M342" s="17">
        <v>20.75</v>
      </c>
      <c r="N342" s="159">
        <f t="shared" si="13"/>
        <v>1225.5172413793102</v>
      </c>
    </row>
    <row r="343" spans="1:14" x14ac:dyDescent="0.3">
      <c r="A343" s="17" t="s">
        <v>185</v>
      </c>
      <c r="B343" s="17">
        <v>5</v>
      </c>
      <c r="C343" s="162">
        <v>29694</v>
      </c>
      <c r="D343" s="17">
        <v>4</v>
      </c>
      <c r="E343" s="17">
        <v>2.88</v>
      </c>
      <c r="F343" s="17">
        <v>1</v>
      </c>
      <c r="G343" s="17">
        <v>0.5</v>
      </c>
      <c r="H343" s="17">
        <v>5</v>
      </c>
      <c r="I343" s="17">
        <v>3.38</v>
      </c>
      <c r="J343" s="17">
        <v>8</v>
      </c>
      <c r="K343" s="17">
        <v>3.46</v>
      </c>
      <c r="L343" s="17">
        <v>13</v>
      </c>
      <c r="M343" s="17">
        <v>6.84</v>
      </c>
      <c r="N343" s="159">
        <f t="shared" si="13"/>
        <v>2284.1538461538462</v>
      </c>
    </row>
    <row r="344" spans="1:14" x14ac:dyDescent="0.3">
      <c r="A344" s="17" t="s">
        <v>371</v>
      </c>
      <c r="B344" s="17">
        <v>5</v>
      </c>
      <c r="C344" s="162">
        <v>28646</v>
      </c>
      <c r="D344" s="17">
        <v>1</v>
      </c>
      <c r="E344" s="17">
        <v>1</v>
      </c>
      <c r="F344" s="17">
        <v>2</v>
      </c>
      <c r="G344" s="17">
        <v>1.63</v>
      </c>
      <c r="H344" s="17">
        <v>3</v>
      </c>
      <c r="I344" s="17">
        <v>2.63</v>
      </c>
      <c r="J344" s="17">
        <v>31</v>
      </c>
      <c r="K344" s="17">
        <v>13.2</v>
      </c>
      <c r="L344" s="17">
        <v>34</v>
      </c>
      <c r="M344" s="17">
        <v>15.83</v>
      </c>
      <c r="N344" s="159">
        <f t="shared" si="13"/>
        <v>842.52941176470586</v>
      </c>
    </row>
    <row r="345" spans="1:14" x14ac:dyDescent="0.3">
      <c r="A345" s="17" t="s">
        <v>313</v>
      </c>
      <c r="B345" s="17">
        <v>5</v>
      </c>
      <c r="C345" s="162">
        <v>34467</v>
      </c>
      <c r="D345" s="17">
        <v>17</v>
      </c>
      <c r="E345" s="17">
        <v>11.25</v>
      </c>
      <c r="F345" s="17">
        <v>0</v>
      </c>
      <c r="G345" s="17">
        <v>0</v>
      </c>
      <c r="H345" s="17">
        <v>17</v>
      </c>
      <c r="I345" s="17">
        <v>11.25</v>
      </c>
      <c r="J345" s="17">
        <v>38</v>
      </c>
      <c r="K345" s="17">
        <v>16.28</v>
      </c>
      <c r="L345" s="17">
        <v>55</v>
      </c>
      <c r="M345" s="17">
        <v>27.53</v>
      </c>
      <c r="N345" s="159">
        <f t="shared" si="13"/>
        <v>626.67272727272723</v>
      </c>
    </row>
    <row r="346" spans="1:14" x14ac:dyDescent="0.3">
      <c r="A346" s="17" t="s">
        <v>178</v>
      </c>
      <c r="B346" s="17">
        <v>5</v>
      </c>
      <c r="C346" s="162">
        <v>29319</v>
      </c>
      <c r="D346" s="17">
        <v>6</v>
      </c>
      <c r="E346" s="17">
        <v>3.15</v>
      </c>
      <c r="F346" s="17">
        <v>0</v>
      </c>
      <c r="G346" s="17">
        <v>0</v>
      </c>
      <c r="H346" s="17">
        <v>6</v>
      </c>
      <c r="I346" s="17">
        <v>3.15</v>
      </c>
      <c r="J346" s="17">
        <v>12</v>
      </c>
      <c r="K346" s="17">
        <v>4.1500000000000004</v>
      </c>
      <c r="L346" s="17">
        <v>18</v>
      </c>
      <c r="M346" s="17">
        <v>7.3</v>
      </c>
      <c r="N346" s="159">
        <f t="shared" si="13"/>
        <v>1628.8333333333333</v>
      </c>
    </row>
    <row r="347" spans="1:14" x14ac:dyDescent="0.3">
      <c r="A347" s="17" t="s">
        <v>335</v>
      </c>
      <c r="B347" s="17">
        <v>5</v>
      </c>
      <c r="C347" s="162">
        <v>35394</v>
      </c>
      <c r="D347" s="17">
        <v>14</v>
      </c>
      <c r="E347" s="17">
        <v>11.28</v>
      </c>
      <c r="F347" s="17">
        <v>0</v>
      </c>
      <c r="G347" s="17">
        <v>0</v>
      </c>
      <c r="H347" s="17">
        <v>14</v>
      </c>
      <c r="I347" s="17">
        <v>11.28</v>
      </c>
      <c r="J347" s="17">
        <v>30</v>
      </c>
      <c r="K347" s="17">
        <v>18.13</v>
      </c>
      <c r="L347" s="17">
        <v>44</v>
      </c>
      <c r="M347" s="17">
        <v>29.41</v>
      </c>
      <c r="N347" s="159">
        <f t="shared" si="13"/>
        <v>804.40909090909088</v>
      </c>
    </row>
    <row r="348" spans="1:14" x14ac:dyDescent="0.3">
      <c r="A348" s="17" t="s">
        <v>319</v>
      </c>
      <c r="B348" s="17">
        <v>5</v>
      </c>
      <c r="C348" s="162">
        <v>37257</v>
      </c>
      <c r="D348" s="17">
        <v>6</v>
      </c>
      <c r="E348" s="17">
        <v>5.63</v>
      </c>
      <c r="F348" s="17">
        <v>21</v>
      </c>
      <c r="G348" s="17">
        <v>13.4</v>
      </c>
      <c r="H348" s="17">
        <v>27</v>
      </c>
      <c r="I348" s="17">
        <v>19.03</v>
      </c>
      <c r="J348" s="17">
        <v>16</v>
      </c>
      <c r="K348" s="17">
        <v>8.3800000000000008</v>
      </c>
      <c r="L348" s="17">
        <v>43</v>
      </c>
      <c r="M348" s="17">
        <v>27.41</v>
      </c>
      <c r="N348" s="159">
        <f t="shared" si="13"/>
        <v>866.44186046511629</v>
      </c>
    </row>
    <row r="349" spans="1:14" x14ac:dyDescent="0.3">
      <c r="A349" s="17" t="s">
        <v>317</v>
      </c>
      <c r="B349" s="17">
        <v>5</v>
      </c>
      <c r="C349" s="162">
        <v>36656</v>
      </c>
      <c r="D349" s="17">
        <v>19</v>
      </c>
      <c r="E349" s="17">
        <v>15.95</v>
      </c>
      <c r="F349" s="17">
        <v>0</v>
      </c>
      <c r="G349" s="17">
        <v>0</v>
      </c>
      <c r="H349" s="17">
        <v>19</v>
      </c>
      <c r="I349" s="17">
        <v>15.95</v>
      </c>
      <c r="J349" s="17">
        <v>49</v>
      </c>
      <c r="K349" s="17">
        <v>24.43</v>
      </c>
      <c r="L349" s="17">
        <v>68</v>
      </c>
      <c r="M349" s="17">
        <v>40.380000000000003</v>
      </c>
      <c r="N349" s="159">
        <f t="shared" si="13"/>
        <v>539.05882352941171</v>
      </c>
    </row>
    <row r="350" spans="1:14" x14ac:dyDescent="0.3">
      <c r="A350" s="17" t="s">
        <v>266</v>
      </c>
      <c r="B350" s="17">
        <v>5</v>
      </c>
      <c r="C350" s="162">
        <v>48362</v>
      </c>
      <c r="D350" s="17">
        <v>8</v>
      </c>
      <c r="E350" s="17">
        <v>6.98</v>
      </c>
      <c r="F350" s="17">
        <v>0</v>
      </c>
      <c r="G350" s="17">
        <v>0</v>
      </c>
      <c r="H350" s="17">
        <v>8</v>
      </c>
      <c r="I350" s="17">
        <v>6.98</v>
      </c>
      <c r="J350" s="17">
        <v>23</v>
      </c>
      <c r="K350" s="17">
        <v>12.03</v>
      </c>
      <c r="L350" s="17">
        <v>31</v>
      </c>
      <c r="M350" s="17">
        <v>19.010000000000002</v>
      </c>
      <c r="N350" s="159">
        <f t="shared" si="13"/>
        <v>1560.0645161290322</v>
      </c>
    </row>
    <row r="351" spans="1:14" x14ac:dyDescent="0.3">
      <c r="A351" s="17" t="s">
        <v>361</v>
      </c>
      <c r="B351" s="17">
        <v>5</v>
      </c>
      <c r="C351" s="162">
        <v>33839</v>
      </c>
      <c r="D351" s="17">
        <v>10</v>
      </c>
      <c r="E351" s="17">
        <v>10</v>
      </c>
      <c r="F351" s="17">
        <v>0</v>
      </c>
      <c r="G351" s="17">
        <v>0</v>
      </c>
      <c r="H351" s="17">
        <v>10</v>
      </c>
      <c r="I351" s="17">
        <v>10</v>
      </c>
      <c r="J351" s="17">
        <v>25</v>
      </c>
      <c r="K351" s="17">
        <v>11.29</v>
      </c>
      <c r="L351" s="17">
        <v>35</v>
      </c>
      <c r="M351" s="17">
        <v>21.29</v>
      </c>
      <c r="N351" s="159">
        <f t="shared" si="13"/>
        <v>966.82857142857142</v>
      </c>
    </row>
    <row r="352" spans="1:14" x14ac:dyDescent="0.3">
      <c r="A352" s="17" t="s">
        <v>18</v>
      </c>
      <c r="B352" s="17">
        <v>5</v>
      </c>
      <c r="C352" s="162">
        <v>39868</v>
      </c>
      <c r="D352" s="17">
        <v>1</v>
      </c>
      <c r="E352" s="17">
        <v>0.75</v>
      </c>
      <c r="F352" s="17">
        <v>0</v>
      </c>
      <c r="G352" s="17">
        <v>0</v>
      </c>
      <c r="H352" s="17">
        <v>1</v>
      </c>
      <c r="I352" s="17">
        <v>0.75</v>
      </c>
      <c r="J352" s="17">
        <v>2</v>
      </c>
      <c r="K352" s="17">
        <v>0.83</v>
      </c>
      <c r="L352" s="17">
        <v>3</v>
      </c>
      <c r="M352" s="17">
        <v>1.58</v>
      </c>
      <c r="N352" s="159">
        <f t="shared" si="13"/>
        <v>13289.333333333334</v>
      </c>
    </row>
    <row r="353" spans="1:14" x14ac:dyDescent="0.3">
      <c r="A353" s="17" t="s">
        <v>267</v>
      </c>
      <c r="B353" s="17">
        <v>5</v>
      </c>
      <c r="C353" s="162">
        <v>47299</v>
      </c>
      <c r="D353" s="17">
        <v>8</v>
      </c>
      <c r="E353" s="17">
        <v>5.23</v>
      </c>
      <c r="F353" s="17">
        <v>0</v>
      </c>
      <c r="G353" s="17">
        <v>0</v>
      </c>
      <c r="H353" s="17">
        <v>8</v>
      </c>
      <c r="I353" s="17">
        <v>5.23</v>
      </c>
      <c r="J353" s="17">
        <v>12</v>
      </c>
      <c r="K353" s="17">
        <v>6.05</v>
      </c>
      <c r="L353" s="17">
        <v>20</v>
      </c>
      <c r="M353" s="17">
        <v>11.28</v>
      </c>
      <c r="N353" s="159">
        <f t="shared" si="13"/>
        <v>2364.9499999999998</v>
      </c>
    </row>
    <row r="354" spans="1:14" x14ac:dyDescent="0.3">
      <c r="A354" s="17" t="s">
        <v>315</v>
      </c>
      <c r="B354" s="17">
        <v>5</v>
      </c>
      <c r="C354" s="162">
        <v>26376</v>
      </c>
      <c r="D354" s="17">
        <v>7</v>
      </c>
      <c r="E354" s="17">
        <v>5.63</v>
      </c>
      <c r="F354" s="17">
        <v>0</v>
      </c>
      <c r="G354" s="17">
        <v>0</v>
      </c>
      <c r="H354" s="17">
        <v>7</v>
      </c>
      <c r="I354" s="17">
        <v>5.63</v>
      </c>
      <c r="J354" s="17">
        <v>39</v>
      </c>
      <c r="K354" s="17">
        <v>13.75</v>
      </c>
      <c r="L354" s="17">
        <v>46</v>
      </c>
      <c r="M354" s="17">
        <v>19.38</v>
      </c>
      <c r="N354" s="159">
        <f t="shared" si="13"/>
        <v>573.39130434782612</v>
      </c>
    </row>
    <row r="355" spans="1:14" x14ac:dyDescent="0.3">
      <c r="A355" s="17" t="s">
        <v>367</v>
      </c>
      <c r="B355" s="17">
        <v>5</v>
      </c>
      <c r="C355" s="162">
        <v>27920</v>
      </c>
      <c r="D355" s="17">
        <v>3</v>
      </c>
      <c r="E355" s="17">
        <v>3</v>
      </c>
      <c r="F355" s="17">
        <v>4</v>
      </c>
      <c r="G355" s="17">
        <v>2.35</v>
      </c>
      <c r="H355" s="17">
        <v>7</v>
      </c>
      <c r="I355" s="17">
        <v>5.35</v>
      </c>
      <c r="J355" s="17">
        <v>21</v>
      </c>
      <c r="K355" s="17">
        <v>8.1999999999999993</v>
      </c>
      <c r="L355" s="17">
        <v>28</v>
      </c>
      <c r="M355" s="17">
        <v>13.55</v>
      </c>
      <c r="N355" s="159">
        <f t="shared" si="13"/>
        <v>997.14285714285711</v>
      </c>
    </row>
    <row r="356" spans="1:14" x14ac:dyDescent="0.3">
      <c r="A356" s="17" t="s">
        <v>168</v>
      </c>
      <c r="B356" s="17">
        <v>5</v>
      </c>
      <c r="C356" s="162">
        <v>30047</v>
      </c>
      <c r="D356" s="17">
        <v>4</v>
      </c>
      <c r="E356" s="17">
        <v>3.2</v>
      </c>
      <c r="F356" s="17">
        <v>0</v>
      </c>
      <c r="G356" s="17">
        <v>0</v>
      </c>
      <c r="H356" s="17">
        <v>4</v>
      </c>
      <c r="I356" s="17">
        <v>3.2</v>
      </c>
      <c r="J356" s="17">
        <v>8</v>
      </c>
      <c r="K356" s="17">
        <v>3.15</v>
      </c>
      <c r="L356" s="17">
        <v>12</v>
      </c>
      <c r="M356" s="17">
        <v>6.35</v>
      </c>
      <c r="N356" s="159">
        <f t="shared" si="13"/>
        <v>2503.9166666666665</v>
      </c>
    </row>
    <row r="357" spans="1:14" x14ac:dyDescent="0.3">
      <c r="A357" s="17" t="s">
        <v>73</v>
      </c>
      <c r="B357" s="17">
        <v>5</v>
      </c>
      <c r="C357" s="162">
        <v>44265</v>
      </c>
      <c r="D357" s="17">
        <v>6</v>
      </c>
      <c r="E357" s="17">
        <v>5.15</v>
      </c>
      <c r="F357" s="17">
        <v>9</v>
      </c>
      <c r="G357" s="17">
        <v>6.23</v>
      </c>
      <c r="H357" s="17">
        <v>15</v>
      </c>
      <c r="I357" s="17">
        <v>11.38</v>
      </c>
      <c r="J357" s="17">
        <v>32</v>
      </c>
      <c r="K357" s="17">
        <v>15.48</v>
      </c>
      <c r="L357" s="17">
        <v>47</v>
      </c>
      <c r="M357" s="17">
        <v>26.86</v>
      </c>
      <c r="N357" s="159">
        <f t="shared" si="13"/>
        <v>941.80851063829789</v>
      </c>
    </row>
    <row r="358" spans="1:14" x14ac:dyDescent="0.3">
      <c r="A358" s="17" t="s">
        <v>165</v>
      </c>
      <c r="B358" s="17">
        <v>5</v>
      </c>
      <c r="C358" s="162">
        <v>30019</v>
      </c>
      <c r="D358" s="17">
        <v>5</v>
      </c>
      <c r="E358" s="17">
        <v>5</v>
      </c>
      <c r="F358" s="17">
        <v>2</v>
      </c>
      <c r="G358" s="17">
        <v>2</v>
      </c>
      <c r="H358" s="17">
        <v>7</v>
      </c>
      <c r="I358" s="17">
        <v>7</v>
      </c>
      <c r="J358" s="17">
        <v>14</v>
      </c>
      <c r="K358" s="17">
        <v>5.95</v>
      </c>
      <c r="L358" s="17">
        <v>21</v>
      </c>
      <c r="M358" s="17">
        <v>12.95</v>
      </c>
      <c r="N358" s="159">
        <f t="shared" si="13"/>
        <v>1429.4761904761904</v>
      </c>
    </row>
    <row r="359" spans="1:14" s="159" customFormat="1" x14ac:dyDescent="0.3">
      <c r="A359" s="52" t="s">
        <v>1495</v>
      </c>
      <c r="B359" s="180"/>
      <c r="C359" s="165">
        <f t="shared" ref="C359:M359" si="14">SUM(C315:C358)</f>
        <v>1576173</v>
      </c>
      <c r="D359" s="163">
        <f t="shared" si="14"/>
        <v>277</v>
      </c>
      <c r="E359" s="163">
        <f t="shared" si="14"/>
        <v>220.35999999999993</v>
      </c>
      <c r="F359" s="163">
        <f t="shared" si="14"/>
        <v>126</v>
      </c>
      <c r="G359" s="201">
        <f t="shared" si="14"/>
        <v>89.03</v>
      </c>
      <c r="H359" s="201">
        <f t="shared" si="14"/>
        <v>403</v>
      </c>
      <c r="I359" s="201">
        <f t="shared" si="14"/>
        <v>309.39</v>
      </c>
      <c r="J359" s="201">
        <f t="shared" si="14"/>
        <v>894</v>
      </c>
      <c r="K359" s="201">
        <f t="shared" si="14"/>
        <v>440.95999999999992</v>
      </c>
      <c r="L359" s="201">
        <f t="shared" si="14"/>
        <v>1297</v>
      </c>
      <c r="M359" s="201">
        <f t="shared" si="14"/>
        <v>750.3499999999998</v>
      </c>
      <c r="N359" s="163"/>
    </row>
    <row r="360" spans="1:14" s="159" customFormat="1" x14ac:dyDescent="0.3">
      <c r="A360" s="51" t="s">
        <v>1496</v>
      </c>
      <c r="B360" s="191"/>
      <c r="C360" s="174">
        <f>C359/44</f>
        <v>35822.11363636364</v>
      </c>
      <c r="D360" s="190">
        <f t="shared" ref="D360:M360" si="15">D359/44</f>
        <v>6.2954545454545459</v>
      </c>
      <c r="E360" s="190">
        <f t="shared" si="15"/>
        <v>5.008181818181817</v>
      </c>
      <c r="F360" s="190">
        <f t="shared" si="15"/>
        <v>2.8636363636363638</v>
      </c>
      <c r="G360" s="190">
        <f t="shared" si="15"/>
        <v>2.0234090909090909</v>
      </c>
      <c r="H360" s="190">
        <f t="shared" si="15"/>
        <v>9.1590909090909083</v>
      </c>
      <c r="I360" s="190">
        <f t="shared" si="15"/>
        <v>7.0315909090909088</v>
      </c>
      <c r="J360" s="190">
        <f t="shared" si="15"/>
        <v>20.318181818181817</v>
      </c>
      <c r="K360" s="190">
        <f t="shared" si="15"/>
        <v>10.02181818181818</v>
      </c>
      <c r="L360" s="190">
        <f t="shared" si="15"/>
        <v>29.477272727272727</v>
      </c>
      <c r="M360" s="190">
        <f t="shared" si="15"/>
        <v>17.053409090909085</v>
      </c>
      <c r="N360" s="170">
        <f>C359/L359</f>
        <v>1215.2451811873555</v>
      </c>
    </row>
    <row r="361" spans="1:14" s="159" customFormat="1" x14ac:dyDescent="0.3">
      <c r="C361" s="162"/>
    </row>
    <row r="362" spans="1:14" x14ac:dyDescent="0.3">
      <c r="A362" s="17" t="s">
        <v>105</v>
      </c>
      <c r="B362" s="17">
        <v>6</v>
      </c>
      <c r="C362" s="162">
        <v>163590</v>
      </c>
      <c r="D362" s="17">
        <v>21</v>
      </c>
      <c r="E362" s="17">
        <v>21</v>
      </c>
      <c r="F362" s="17">
        <v>0</v>
      </c>
      <c r="G362" s="17">
        <v>0</v>
      </c>
      <c r="H362" s="17">
        <v>21</v>
      </c>
      <c r="I362" s="17">
        <v>21</v>
      </c>
      <c r="J362" s="17">
        <v>198</v>
      </c>
      <c r="K362" s="17">
        <v>138</v>
      </c>
      <c r="L362" s="17">
        <v>219</v>
      </c>
      <c r="M362" s="17">
        <v>159</v>
      </c>
      <c r="N362" s="159">
        <f t="shared" si="13"/>
        <v>746.98630136986299</v>
      </c>
    </row>
    <row r="363" spans="1:14" x14ac:dyDescent="0.3">
      <c r="A363" s="17" t="s">
        <v>50</v>
      </c>
      <c r="B363" s="17">
        <v>6</v>
      </c>
      <c r="C363" s="162">
        <v>107681</v>
      </c>
      <c r="D363" s="17">
        <v>11</v>
      </c>
      <c r="E363" s="17">
        <v>10.5</v>
      </c>
      <c r="F363" s="17">
        <v>2</v>
      </c>
      <c r="G363" s="17">
        <v>1.1000000000000001</v>
      </c>
      <c r="H363" s="17">
        <v>13</v>
      </c>
      <c r="I363" s="17">
        <v>11.6</v>
      </c>
      <c r="J363" s="17">
        <v>100</v>
      </c>
      <c r="K363" s="17">
        <v>59.73</v>
      </c>
      <c r="L363" s="17">
        <v>113</v>
      </c>
      <c r="M363" s="17">
        <v>71.33</v>
      </c>
      <c r="N363" s="159">
        <f t="shared" si="13"/>
        <v>952.92920353982299</v>
      </c>
    </row>
    <row r="364" spans="1:14" x14ac:dyDescent="0.3">
      <c r="A364" s="17" t="s">
        <v>321</v>
      </c>
      <c r="B364" s="17">
        <v>6</v>
      </c>
      <c r="C364" s="162">
        <v>90173</v>
      </c>
      <c r="D364" s="17">
        <v>27</v>
      </c>
      <c r="E364" s="17">
        <v>20.350000000000001</v>
      </c>
      <c r="F364" s="17">
        <v>0</v>
      </c>
      <c r="G364" s="17">
        <v>0</v>
      </c>
      <c r="H364" s="17">
        <v>27</v>
      </c>
      <c r="I364" s="17">
        <v>20.350000000000001</v>
      </c>
      <c r="J364" s="17">
        <v>50</v>
      </c>
      <c r="K364" s="17">
        <v>32.68</v>
      </c>
      <c r="L364" s="17">
        <v>77</v>
      </c>
      <c r="M364" s="17">
        <v>53.03</v>
      </c>
      <c r="N364" s="159">
        <f t="shared" si="13"/>
        <v>1171.077922077922</v>
      </c>
    </row>
    <row r="365" spans="1:14" x14ac:dyDescent="0.3">
      <c r="A365" s="17" t="s">
        <v>342</v>
      </c>
      <c r="B365" s="17">
        <v>6</v>
      </c>
      <c r="C365" s="162">
        <v>238859</v>
      </c>
      <c r="D365" s="17">
        <v>45</v>
      </c>
      <c r="E365" s="17">
        <v>42.13</v>
      </c>
      <c r="F365" s="17">
        <v>0</v>
      </c>
      <c r="G365" s="17">
        <v>0</v>
      </c>
      <c r="H365" s="17">
        <v>45</v>
      </c>
      <c r="I365" s="17">
        <v>42.13</v>
      </c>
      <c r="J365" s="17">
        <v>184</v>
      </c>
      <c r="K365" s="17">
        <v>102.83</v>
      </c>
      <c r="L365" s="17">
        <v>229</v>
      </c>
      <c r="M365" s="17">
        <v>144.96</v>
      </c>
      <c r="N365" s="159">
        <f t="shared" si="13"/>
        <v>1043.0524017467249</v>
      </c>
    </row>
    <row r="366" spans="1:14" x14ac:dyDescent="0.3">
      <c r="A366" s="17" t="s">
        <v>55</v>
      </c>
      <c r="B366" s="17">
        <v>6</v>
      </c>
      <c r="C366" s="162">
        <v>51640</v>
      </c>
      <c r="D366" s="17">
        <v>6</v>
      </c>
      <c r="E366" s="17">
        <v>6</v>
      </c>
      <c r="F366" s="17">
        <v>8</v>
      </c>
      <c r="G366" s="17">
        <v>6.7</v>
      </c>
      <c r="H366" s="17">
        <v>14</v>
      </c>
      <c r="I366" s="17">
        <v>12.7</v>
      </c>
      <c r="J366" s="17">
        <v>22</v>
      </c>
      <c r="K366" s="17">
        <v>13.35</v>
      </c>
      <c r="L366" s="17">
        <v>36</v>
      </c>
      <c r="M366" s="17">
        <v>26.05</v>
      </c>
      <c r="N366" s="159">
        <f t="shared" si="13"/>
        <v>1434.4444444444443</v>
      </c>
    </row>
    <row r="367" spans="1:14" x14ac:dyDescent="0.3">
      <c r="A367" s="17" t="s">
        <v>56</v>
      </c>
      <c r="B367" s="17">
        <v>6</v>
      </c>
      <c r="C367" s="162">
        <v>169833</v>
      </c>
      <c r="D367" s="17">
        <v>40</v>
      </c>
      <c r="E367" s="17">
        <v>22.1</v>
      </c>
      <c r="F367" s="17">
        <v>0</v>
      </c>
      <c r="G367" s="17">
        <v>0</v>
      </c>
      <c r="H367" s="17">
        <v>40</v>
      </c>
      <c r="I367" s="17">
        <v>22.1</v>
      </c>
      <c r="J367" s="17">
        <v>85</v>
      </c>
      <c r="K367" s="17">
        <v>32.53</v>
      </c>
      <c r="L367" s="17">
        <v>125</v>
      </c>
      <c r="M367" s="17">
        <v>54.63</v>
      </c>
      <c r="N367" s="159">
        <f t="shared" si="13"/>
        <v>1358.664</v>
      </c>
    </row>
    <row r="368" spans="1:14" x14ac:dyDescent="0.3">
      <c r="A368" s="17" t="s">
        <v>365</v>
      </c>
      <c r="B368" s="17">
        <v>6</v>
      </c>
      <c r="C368" s="162">
        <v>57774</v>
      </c>
      <c r="D368" s="17">
        <v>9</v>
      </c>
      <c r="E368" s="17">
        <v>7</v>
      </c>
      <c r="F368" s="17">
        <v>0</v>
      </c>
      <c r="G368" s="17">
        <v>0</v>
      </c>
      <c r="H368" s="17">
        <v>9</v>
      </c>
      <c r="I368" s="17">
        <v>7</v>
      </c>
      <c r="J368" s="17">
        <v>29</v>
      </c>
      <c r="K368" s="17">
        <v>15.48</v>
      </c>
      <c r="L368" s="17">
        <v>38</v>
      </c>
      <c r="M368" s="17">
        <v>22.48</v>
      </c>
      <c r="N368" s="159">
        <f t="shared" si="13"/>
        <v>1520.3684210526317</v>
      </c>
    </row>
    <row r="369" spans="1:14" x14ac:dyDescent="0.3">
      <c r="A369" s="17" t="s">
        <v>373</v>
      </c>
      <c r="B369" s="17">
        <v>6</v>
      </c>
      <c r="C369" s="162">
        <v>98153</v>
      </c>
      <c r="D369" s="17">
        <v>15</v>
      </c>
      <c r="E369" s="17">
        <v>14.4</v>
      </c>
      <c r="F369" s="17">
        <v>0</v>
      </c>
      <c r="G369" s="17">
        <v>0</v>
      </c>
      <c r="H369" s="17">
        <v>15</v>
      </c>
      <c r="I369" s="17">
        <v>14.4</v>
      </c>
      <c r="J369" s="17">
        <v>68</v>
      </c>
      <c r="K369" s="17">
        <v>36.049999999999997</v>
      </c>
      <c r="L369" s="17">
        <v>83</v>
      </c>
      <c r="M369" s="17">
        <v>50.45</v>
      </c>
      <c r="N369" s="159">
        <f t="shared" si="13"/>
        <v>1182.566265060241</v>
      </c>
    </row>
    <row r="370" spans="1:14" x14ac:dyDescent="0.3">
      <c r="A370" s="17" t="s">
        <v>359</v>
      </c>
      <c r="B370" s="17">
        <v>6</v>
      </c>
      <c r="C370" s="162">
        <v>713777</v>
      </c>
      <c r="D370" s="17">
        <v>93</v>
      </c>
      <c r="E370" s="17">
        <v>93</v>
      </c>
      <c r="F370" s="17">
        <v>0</v>
      </c>
      <c r="G370" s="17">
        <v>0</v>
      </c>
      <c r="H370" s="17">
        <v>93</v>
      </c>
      <c r="I370" s="17">
        <v>93</v>
      </c>
      <c r="J370" s="17">
        <v>239</v>
      </c>
      <c r="K370" s="17">
        <v>239</v>
      </c>
      <c r="L370" s="17">
        <v>332</v>
      </c>
      <c r="M370" s="17">
        <v>332</v>
      </c>
      <c r="N370" s="159">
        <f t="shared" si="13"/>
        <v>2149.9307228915663</v>
      </c>
    </row>
    <row r="371" spans="1:14" x14ac:dyDescent="0.3">
      <c r="A371" s="17" t="s">
        <v>376</v>
      </c>
      <c r="B371" s="17">
        <v>6</v>
      </c>
      <c r="C371" s="162">
        <v>90112</v>
      </c>
      <c r="D371" s="17">
        <v>21</v>
      </c>
      <c r="E371" s="17">
        <v>17.399999999999999</v>
      </c>
      <c r="F371" s="17">
        <v>11</v>
      </c>
      <c r="G371" s="17">
        <v>7.8</v>
      </c>
      <c r="H371" s="17">
        <v>32</v>
      </c>
      <c r="I371" s="17">
        <v>25.2</v>
      </c>
      <c r="J371" s="17">
        <v>67</v>
      </c>
      <c r="K371" s="17">
        <v>33</v>
      </c>
      <c r="L371" s="17">
        <v>99</v>
      </c>
      <c r="M371" s="17">
        <v>58.2</v>
      </c>
      <c r="N371" s="159">
        <f t="shared" si="13"/>
        <v>910.22222222222217</v>
      </c>
    </row>
    <row r="372" spans="1:14" x14ac:dyDescent="0.3">
      <c r="A372" s="17" t="s">
        <v>182</v>
      </c>
      <c r="B372" s="17">
        <v>6</v>
      </c>
      <c r="C372" s="162">
        <v>102434</v>
      </c>
      <c r="D372" s="17">
        <v>16</v>
      </c>
      <c r="E372" s="17">
        <v>16</v>
      </c>
      <c r="F372" s="17">
        <v>6</v>
      </c>
      <c r="G372" s="17">
        <v>6</v>
      </c>
      <c r="H372" s="17">
        <v>22</v>
      </c>
      <c r="I372" s="17">
        <v>22</v>
      </c>
      <c r="J372" s="17">
        <v>26</v>
      </c>
      <c r="K372" s="17">
        <v>20.53</v>
      </c>
      <c r="L372" s="17">
        <v>48</v>
      </c>
      <c r="M372" s="17">
        <v>42.53</v>
      </c>
      <c r="N372" s="159">
        <f t="shared" si="13"/>
        <v>2134.0416666666665</v>
      </c>
    </row>
    <row r="373" spans="1:14" x14ac:dyDescent="0.3">
      <c r="A373" s="17" t="s">
        <v>353</v>
      </c>
      <c r="B373" s="17">
        <v>6</v>
      </c>
      <c r="C373" s="162">
        <v>332567</v>
      </c>
      <c r="D373" s="17">
        <v>29</v>
      </c>
      <c r="E373" s="17">
        <v>29</v>
      </c>
      <c r="F373" s="17">
        <v>0</v>
      </c>
      <c r="G373" s="17">
        <v>0</v>
      </c>
      <c r="H373" s="17">
        <v>29</v>
      </c>
      <c r="I373" s="17">
        <v>29</v>
      </c>
      <c r="J373" s="17">
        <v>94</v>
      </c>
      <c r="K373" s="17">
        <v>55.3</v>
      </c>
      <c r="L373" s="17">
        <v>123</v>
      </c>
      <c r="M373" s="17">
        <v>84.3</v>
      </c>
      <c r="N373" s="159">
        <f t="shared" si="13"/>
        <v>2703.7967479674799</v>
      </c>
    </row>
    <row r="374" spans="1:14" x14ac:dyDescent="0.3">
      <c r="A374" s="17" t="s">
        <v>341</v>
      </c>
      <c r="B374" s="17">
        <v>6</v>
      </c>
      <c r="C374" s="162">
        <v>76707</v>
      </c>
      <c r="D374" s="17">
        <v>17</v>
      </c>
      <c r="E374" s="17">
        <v>14.23</v>
      </c>
      <c r="F374" s="17">
        <v>1</v>
      </c>
      <c r="G374" s="17">
        <v>0.5</v>
      </c>
      <c r="H374" s="17">
        <v>18</v>
      </c>
      <c r="I374" s="17">
        <v>14.73</v>
      </c>
      <c r="J374" s="17">
        <v>38</v>
      </c>
      <c r="K374" s="17">
        <v>24</v>
      </c>
      <c r="L374" s="17">
        <v>56</v>
      </c>
      <c r="M374" s="17">
        <v>38.729999999999997</v>
      </c>
      <c r="N374" s="159">
        <f t="shared" si="13"/>
        <v>1369.7678571428571</v>
      </c>
    </row>
    <row r="375" spans="1:14" x14ac:dyDescent="0.3">
      <c r="A375" s="17" t="s">
        <v>94</v>
      </c>
      <c r="B375" s="17">
        <v>6</v>
      </c>
      <c r="C375" s="162">
        <v>188040</v>
      </c>
      <c r="D375" s="17">
        <v>30</v>
      </c>
      <c r="E375" s="17">
        <v>29</v>
      </c>
      <c r="F375" s="17">
        <v>0</v>
      </c>
      <c r="G375" s="17">
        <v>0</v>
      </c>
      <c r="H375" s="17">
        <v>30</v>
      </c>
      <c r="I375" s="17">
        <v>29</v>
      </c>
      <c r="J375" s="17">
        <v>126</v>
      </c>
      <c r="K375" s="17">
        <v>78.5</v>
      </c>
      <c r="L375" s="17">
        <v>156</v>
      </c>
      <c r="M375" s="17">
        <v>107.5</v>
      </c>
      <c r="N375" s="159">
        <f t="shared" si="13"/>
        <v>1205.3846153846155</v>
      </c>
    </row>
    <row r="376" spans="1:14" x14ac:dyDescent="0.3">
      <c r="A376" s="17" t="s">
        <v>387</v>
      </c>
      <c r="B376" s="17">
        <v>6</v>
      </c>
      <c r="C376" s="162">
        <v>51054</v>
      </c>
      <c r="D376" s="17">
        <v>17</v>
      </c>
      <c r="E376" s="17">
        <v>14.65</v>
      </c>
      <c r="F376" s="17">
        <v>0</v>
      </c>
      <c r="G376" s="17">
        <v>0</v>
      </c>
      <c r="H376" s="17">
        <v>17</v>
      </c>
      <c r="I376" s="17">
        <v>14.65</v>
      </c>
      <c r="J376" s="17">
        <v>78</v>
      </c>
      <c r="K376" s="17">
        <v>33.75</v>
      </c>
      <c r="L376" s="17">
        <v>95</v>
      </c>
      <c r="M376" s="17">
        <v>48.4</v>
      </c>
      <c r="N376" s="159">
        <f t="shared" si="13"/>
        <v>537.41052631578953</v>
      </c>
    </row>
    <row r="377" spans="1:14" x14ac:dyDescent="0.3">
      <c r="A377" s="17" t="s">
        <v>363</v>
      </c>
      <c r="B377" s="17">
        <v>6</v>
      </c>
      <c r="C377" s="162">
        <v>102423</v>
      </c>
      <c r="D377" s="17">
        <v>15</v>
      </c>
      <c r="E377" s="17">
        <v>14.65</v>
      </c>
      <c r="F377" s="17">
        <v>0</v>
      </c>
      <c r="G377" s="17">
        <v>0</v>
      </c>
      <c r="H377" s="17">
        <v>15</v>
      </c>
      <c r="I377" s="17">
        <v>14.65</v>
      </c>
      <c r="J377" s="17">
        <v>61</v>
      </c>
      <c r="K377" s="17">
        <v>36.08</v>
      </c>
      <c r="L377" s="17">
        <v>76</v>
      </c>
      <c r="M377" s="17">
        <v>50.73</v>
      </c>
      <c r="N377" s="159">
        <f t="shared" si="13"/>
        <v>1347.671052631579</v>
      </c>
    </row>
    <row r="378" spans="1:14" x14ac:dyDescent="0.3">
      <c r="A378" s="17" t="s">
        <v>194</v>
      </c>
      <c r="B378" s="17">
        <v>6</v>
      </c>
      <c r="C378" s="162">
        <v>52529</v>
      </c>
      <c r="D378" s="17">
        <v>8</v>
      </c>
      <c r="E378" s="17">
        <v>5.96</v>
      </c>
      <c r="F378" s="17">
        <v>0</v>
      </c>
      <c r="G378" s="17">
        <v>0</v>
      </c>
      <c r="H378" s="17">
        <v>8</v>
      </c>
      <c r="I378" s="17">
        <v>5.96</v>
      </c>
      <c r="J378" s="17">
        <v>29</v>
      </c>
      <c r="K378" s="17">
        <v>15.27</v>
      </c>
      <c r="L378" s="17">
        <v>37</v>
      </c>
      <c r="M378" s="17">
        <v>21.23</v>
      </c>
      <c r="N378" s="159">
        <f t="shared" si="13"/>
        <v>1419.7027027027027</v>
      </c>
    </row>
    <row r="379" spans="1:14" x14ac:dyDescent="0.3">
      <c r="A379" s="17" t="s">
        <v>230</v>
      </c>
      <c r="B379" s="17">
        <v>6</v>
      </c>
      <c r="C379" s="162">
        <v>160248</v>
      </c>
      <c r="D379" s="17">
        <v>15</v>
      </c>
      <c r="E379" s="17">
        <v>14</v>
      </c>
      <c r="F379" s="17">
        <v>9</v>
      </c>
      <c r="G379" s="17">
        <v>7.08</v>
      </c>
      <c r="H379" s="17">
        <v>24</v>
      </c>
      <c r="I379" s="17">
        <v>21.08</v>
      </c>
      <c r="J379" s="17">
        <v>116</v>
      </c>
      <c r="K379" s="17">
        <v>59.85</v>
      </c>
      <c r="L379" s="17">
        <v>140</v>
      </c>
      <c r="M379" s="17">
        <v>80.930000000000007</v>
      </c>
      <c r="N379" s="159">
        <f t="shared" si="13"/>
        <v>1144.6285714285714</v>
      </c>
    </row>
    <row r="380" spans="1:14" x14ac:dyDescent="0.3">
      <c r="A380" s="17" t="s">
        <v>60</v>
      </c>
      <c r="B380" s="17">
        <v>6</v>
      </c>
      <c r="C380" s="162">
        <v>123979</v>
      </c>
      <c r="D380" s="17">
        <v>20</v>
      </c>
      <c r="E380" s="17">
        <v>19.5</v>
      </c>
      <c r="F380" s="17">
        <v>0</v>
      </c>
      <c r="G380" s="17">
        <v>0</v>
      </c>
      <c r="H380" s="17">
        <v>20</v>
      </c>
      <c r="I380" s="17">
        <v>19.5</v>
      </c>
      <c r="J380" s="17">
        <v>136</v>
      </c>
      <c r="K380" s="17">
        <v>97</v>
      </c>
      <c r="L380" s="17">
        <v>156</v>
      </c>
      <c r="M380" s="17">
        <v>116.5</v>
      </c>
      <c r="N380" s="159">
        <f t="shared" si="13"/>
        <v>794.73717948717945</v>
      </c>
    </row>
    <row r="381" spans="1:14" x14ac:dyDescent="0.3">
      <c r="A381" s="17" t="s">
        <v>358</v>
      </c>
      <c r="B381" s="17">
        <v>6</v>
      </c>
      <c r="C381" s="162">
        <v>395660</v>
      </c>
      <c r="D381" s="17">
        <v>67</v>
      </c>
      <c r="E381" s="17">
        <v>57.2</v>
      </c>
      <c r="F381" s="17">
        <v>4</v>
      </c>
      <c r="G381" s="17">
        <v>3.6</v>
      </c>
      <c r="H381" s="17">
        <v>71</v>
      </c>
      <c r="I381" s="17">
        <v>60.8</v>
      </c>
      <c r="J381" s="17">
        <v>208</v>
      </c>
      <c r="K381" s="17">
        <v>134.75</v>
      </c>
      <c r="L381" s="17">
        <v>279</v>
      </c>
      <c r="M381" s="17">
        <v>195.55</v>
      </c>
      <c r="N381" s="159">
        <f t="shared" si="13"/>
        <v>1418.1362007168459</v>
      </c>
    </row>
    <row r="382" spans="1:14" x14ac:dyDescent="0.3">
      <c r="A382" s="17" t="s">
        <v>386</v>
      </c>
      <c r="B382" s="17">
        <v>6</v>
      </c>
      <c r="C382" s="162">
        <v>61834</v>
      </c>
      <c r="D382" s="17">
        <v>5</v>
      </c>
      <c r="E382" s="17">
        <v>4.75</v>
      </c>
      <c r="F382" s="17">
        <v>12</v>
      </c>
      <c r="G382" s="17">
        <v>8.14</v>
      </c>
      <c r="H382" s="17">
        <v>17</v>
      </c>
      <c r="I382" s="17">
        <v>12.89</v>
      </c>
      <c r="J382" s="17">
        <v>29</v>
      </c>
      <c r="K382" s="17">
        <v>10.050000000000001</v>
      </c>
      <c r="L382" s="17">
        <v>46</v>
      </c>
      <c r="M382" s="17">
        <v>22.94</v>
      </c>
      <c r="N382" s="159">
        <f t="shared" si="13"/>
        <v>1344.2173913043478</v>
      </c>
    </row>
    <row r="383" spans="1:14" x14ac:dyDescent="0.3">
      <c r="A383" s="17" t="s">
        <v>379</v>
      </c>
      <c r="B383" s="17">
        <v>6</v>
      </c>
      <c r="C383" s="162">
        <v>96942</v>
      </c>
      <c r="D383" s="17">
        <v>18</v>
      </c>
      <c r="E383" s="17">
        <v>18</v>
      </c>
      <c r="F383" s="17">
        <v>0</v>
      </c>
      <c r="G383" s="17">
        <v>0</v>
      </c>
      <c r="H383" s="17">
        <v>18</v>
      </c>
      <c r="I383" s="17">
        <v>18</v>
      </c>
      <c r="J383" s="17">
        <v>46</v>
      </c>
      <c r="K383" s="17">
        <v>32</v>
      </c>
      <c r="L383" s="17">
        <v>64</v>
      </c>
      <c r="M383" s="17">
        <v>50</v>
      </c>
      <c r="N383" s="159">
        <f t="shared" si="13"/>
        <v>1514.71875</v>
      </c>
    </row>
    <row r="384" spans="1:14" x14ac:dyDescent="0.3">
      <c r="A384" s="17" t="s">
        <v>347</v>
      </c>
      <c r="B384" s="17">
        <v>6</v>
      </c>
      <c r="C384" s="162">
        <v>149955</v>
      </c>
      <c r="D384" s="17">
        <v>22</v>
      </c>
      <c r="E384" s="17">
        <v>21.23</v>
      </c>
      <c r="F384" s="17">
        <v>4</v>
      </c>
      <c r="G384" s="17">
        <v>3.78</v>
      </c>
      <c r="H384" s="17">
        <v>26</v>
      </c>
      <c r="I384" s="17">
        <v>25.01</v>
      </c>
      <c r="J384" s="17">
        <v>121</v>
      </c>
      <c r="K384" s="17">
        <v>75.69</v>
      </c>
      <c r="L384" s="17">
        <v>147</v>
      </c>
      <c r="M384" s="17">
        <v>100.7</v>
      </c>
      <c r="N384" s="159">
        <f t="shared" si="13"/>
        <v>1020.1020408163265</v>
      </c>
    </row>
    <row r="385" spans="1:14" x14ac:dyDescent="0.3">
      <c r="A385" s="17" t="s">
        <v>117</v>
      </c>
      <c r="B385" s="17">
        <v>6</v>
      </c>
      <c r="C385" s="162">
        <v>119450</v>
      </c>
      <c r="D385" s="17">
        <v>9</v>
      </c>
      <c r="E385" s="17">
        <v>9</v>
      </c>
      <c r="F385" s="17">
        <v>2</v>
      </c>
      <c r="G385" s="17">
        <v>2</v>
      </c>
      <c r="H385" s="17">
        <v>11</v>
      </c>
      <c r="I385" s="17">
        <v>11</v>
      </c>
      <c r="J385" s="17">
        <v>39</v>
      </c>
      <c r="K385" s="17">
        <v>19.13</v>
      </c>
      <c r="L385" s="17">
        <v>50</v>
      </c>
      <c r="M385" s="17">
        <v>30.13</v>
      </c>
      <c r="N385" s="159">
        <f t="shared" si="13"/>
        <v>2389</v>
      </c>
    </row>
    <row r="386" spans="1:14" x14ac:dyDescent="0.3">
      <c r="A386" s="17" t="s">
        <v>329</v>
      </c>
      <c r="B386" s="17">
        <v>6</v>
      </c>
      <c r="C386" s="162">
        <v>55374</v>
      </c>
      <c r="D386" s="17">
        <v>21</v>
      </c>
      <c r="E386" s="17">
        <v>14.29</v>
      </c>
      <c r="F386" s="17">
        <v>0</v>
      </c>
      <c r="G386" s="17">
        <v>0</v>
      </c>
      <c r="H386" s="17">
        <v>21</v>
      </c>
      <c r="I386" s="17">
        <v>14.29</v>
      </c>
      <c r="J386" s="17">
        <v>47</v>
      </c>
      <c r="K386" s="17">
        <v>24.34</v>
      </c>
      <c r="L386" s="17">
        <v>68</v>
      </c>
      <c r="M386" s="17">
        <v>38.630000000000003</v>
      </c>
      <c r="N386" s="159">
        <f t="shared" si="13"/>
        <v>814.32352941176475</v>
      </c>
    </row>
    <row r="387" spans="1:14" x14ac:dyDescent="0.3">
      <c r="A387" s="17" t="s">
        <v>283</v>
      </c>
      <c r="B387" s="17">
        <v>6</v>
      </c>
      <c r="C387" s="162">
        <v>59515</v>
      </c>
      <c r="D387" s="17">
        <v>5</v>
      </c>
      <c r="E387" s="17">
        <v>4.8</v>
      </c>
      <c r="F387" s="17">
        <v>2</v>
      </c>
      <c r="G387" s="17">
        <v>1.8</v>
      </c>
      <c r="H387" s="17">
        <v>7</v>
      </c>
      <c r="I387" s="17">
        <v>6.6</v>
      </c>
      <c r="J387" s="17">
        <v>4</v>
      </c>
      <c r="K387" s="17">
        <v>2.6</v>
      </c>
      <c r="L387" s="17">
        <v>11</v>
      </c>
      <c r="M387" s="17">
        <v>9.1999999999999993</v>
      </c>
      <c r="N387" s="159">
        <f t="shared" si="13"/>
        <v>5410.454545454545</v>
      </c>
    </row>
    <row r="388" spans="1:14" x14ac:dyDescent="0.3">
      <c r="A388" s="17" t="s">
        <v>345</v>
      </c>
      <c r="B388" s="17">
        <v>6</v>
      </c>
      <c r="C388" s="162">
        <v>52170</v>
      </c>
      <c r="D388" s="17">
        <v>11</v>
      </c>
      <c r="E388" s="17">
        <v>10.5</v>
      </c>
      <c r="F388" s="17">
        <v>2</v>
      </c>
      <c r="G388" s="17">
        <v>2</v>
      </c>
      <c r="H388" s="17">
        <v>13</v>
      </c>
      <c r="I388" s="17">
        <v>12.5</v>
      </c>
      <c r="J388" s="17">
        <v>27</v>
      </c>
      <c r="K388" s="17">
        <v>17.309999999999999</v>
      </c>
      <c r="L388" s="17">
        <v>40</v>
      </c>
      <c r="M388" s="17">
        <v>29.81</v>
      </c>
      <c r="N388" s="159">
        <f t="shared" si="13"/>
        <v>1304.25</v>
      </c>
    </row>
    <row r="389" spans="1:14" x14ac:dyDescent="0.3">
      <c r="A389" s="17" t="s">
        <v>63</v>
      </c>
      <c r="B389" s="17">
        <v>6</v>
      </c>
      <c r="C389" s="162">
        <v>124823</v>
      </c>
      <c r="D389" s="17">
        <v>13</v>
      </c>
      <c r="E389" s="17">
        <v>11.95</v>
      </c>
      <c r="F389" s="17">
        <v>1</v>
      </c>
      <c r="G389" s="17">
        <v>1</v>
      </c>
      <c r="H389" s="17">
        <v>14</v>
      </c>
      <c r="I389" s="17">
        <v>12.95</v>
      </c>
      <c r="J389" s="17">
        <v>82</v>
      </c>
      <c r="K389" s="17">
        <v>51.23</v>
      </c>
      <c r="L389" s="17">
        <v>96</v>
      </c>
      <c r="M389" s="17">
        <v>64.180000000000007</v>
      </c>
      <c r="N389" s="159">
        <f t="shared" si="13"/>
        <v>1300.2395833333333</v>
      </c>
    </row>
    <row r="390" spans="1:14" x14ac:dyDescent="0.3">
      <c r="A390" s="17" t="s">
        <v>369</v>
      </c>
      <c r="B390" s="17">
        <v>6</v>
      </c>
      <c r="C390" s="162">
        <v>100485</v>
      </c>
      <c r="D390" s="17">
        <v>53</v>
      </c>
      <c r="E390" s="17">
        <v>22.18</v>
      </c>
      <c r="F390" s="17">
        <v>2</v>
      </c>
      <c r="G390" s="17">
        <v>1.25</v>
      </c>
      <c r="H390" s="17">
        <v>55</v>
      </c>
      <c r="I390" s="17">
        <v>23.43</v>
      </c>
      <c r="J390" s="17">
        <v>90</v>
      </c>
      <c r="K390" s="17">
        <v>36.549999999999997</v>
      </c>
      <c r="L390" s="17">
        <v>145</v>
      </c>
      <c r="M390" s="17">
        <v>59.98</v>
      </c>
      <c r="N390" s="159">
        <f t="shared" si="13"/>
        <v>693</v>
      </c>
    </row>
    <row r="391" spans="1:14" x14ac:dyDescent="0.3">
      <c r="A391" s="17" t="s">
        <v>202</v>
      </c>
      <c r="B391" s="17">
        <v>6</v>
      </c>
      <c r="C391" s="162">
        <v>57236</v>
      </c>
      <c r="D391" s="17">
        <v>11</v>
      </c>
      <c r="E391" s="17">
        <v>7.75</v>
      </c>
      <c r="F391" s="17">
        <v>0</v>
      </c>
      <c r="G391" s="17">
        <v>0</v>
      </c>
      <c r="H391" s="17">
        <v>11</v>
      </c>
      <c r="I391" s="17">
        <v>7.75</v>
      </c>
      <c r="J391" s="17">
        <v>23</v>
      </c>
      <c r="K391" s="17">
        <v>11.5</v>
      </c>
      <c r="L391" s="17">
        <v>34</v>
      </c>
      <c r="M391" s="17">
        <v>19.25</v>
      </c>
      <c r="N391" s="159">
        <f t="shared" si="13"/>
        <v>1683.4117647058824</v>
      </c>
    </row>
    <row r="392" spans="1:14" x14ac:dyDescent="0.3">
      <c r="A392" s="17" t="s">
        <v>289</v>
      </c>
      <c r="B392" s="17">
        <v>6</v>
      </c>
      <c r="C392" s="162">
        <v>160312</v>
      </c>
      <c r="D392" s="17">
        <v>14</v>
      </c>
      <c r="E392" s="17">
        <v>11</v>
      </c>
      <c r="F392" s="17">
        <v>9</v>
      </c>
      <c r="G392" s="17">
        <v>7.84</v>
      </c>
      <c r="H392" s="17">
        <v>23</v>
      </c>
      <c r="I392" s="17">
        <v>18.84</v>
      </c>
      <c r="J392" s="17">
        <v>81</v>
      </c>
      <c r="K392" s="17">
        <v>45.22</v>
      </c>
      <c r="L392" s="17">
        <v>104</v>
      </c>
      <c r="M392" s="17">
        <v>64.06</v>
      </c>
      <c r="N392" s="159">
        <f t="shared" si="13"/>
        <v>1541.4615384615386</v>
      </c>
    </row>
    <row r="393" spans="1:14" x14ac:dyDescent="0.3">
      <c r="A393" s="17" t="s">
        <v>307</v>
      </c>
      <c r="B393" s="17">
        <v>6</v>
      </c>
      <c r="C393" s="162">
        <v>59715</v>
      </c>
      <c r="D393" s="17">
        <v>7</v>
      </c>
      <c r="E393" s="17">
        <v>6.88</v>
      </c>
      <c r="F393" s="17">
        <v>0</v>
      </c>
      <c r="G393" s="17">
        <v>0</v>
      </c>
      <c r="H393" s="17">
        <v>7</v>
      </c>
      <c r="I393" s="17">
        <v>6.88</v>
      </c>
      <c r="J393" s="17">
        <v>18</v>
      </c>
      <c r="K393" s="17">
        <v>11.25</v>
      </c>
      <c r="L393" s="17">
        <v>25</v>
      </c>
      <c r="M393" s="17">
        <v>18.13</v>
      </c>
      <c r="N393" s="159">
        <f t="shared" si="13"/>
        <v>2388.6</v>
      </c>
    </row>
    <row r="394" spans="1:14" x14ac:dyDescent="0.3">
      <c r="A394" s="17" t="s">
        <v>201</v>
      </c>
      <c r="B394" s="17">
        <v>6</v>
      </c>
      <c r="C394" s="162">
        <v>73804</v>
      </c>
      <c r="D394" s="17">
        <v>5</v>
      </c>
      <c r="E394" s="17">
        <v>4.38</v>
      </c>
      <c r="F394" s="17">
        <v>0</v>
      </c>
      <c r="G394" s="17">
        <v>0</v>
      </c>
      <c r="H394" s="17">
        <v>5</v>
      </c>
      <c r="I394" s="17">
        <v>4.38</v>
      </c>
      <c r="J394" s="17">
        <v>12</v>
      </c>
      <c r="K394" s="17">
        <v>7.3</v>
      </c>
      <c r="L394" s="17">
        <v>17</v>
      </c>
      <c r="M394" s="17">
        <v>11.68</v>
      </c>
      <c r="N394" s="159">
        <f t="shared" si="13"/>
        <v>4341.411764705882</v>
      </c>
    </row>
    <row r="395" spans="1:14" x14ac:dyDescent="0.3">
      <c r="A395" s="17" t="s">
        <v>310</v>
      </c>
      <c r="B395" s="17">
        <v>6</v>
      </c>
      <c r="C395" s="162">
        <v>75814</v>
      </c>
      <c r="D395" s="17">
        <v>21</v>
      </c>
      <c r="E395" s="17">
        <v>21</v>
      </c>
      <c r="F395" s="17">
        <v>0</v>
      </c>
      <c r="G395" s="17">
        <v>0</v>
      </c>
      <c r="H395" s="17">
        <v>21</v>
      </c>
      <c r="I395" s="17">
        <v>21</v>
      </c>
      <c r="J395" s="17">
        <v>92</v>
      </c>
      <c r="K395" s="17">
        <v>38.75</v>
      </c>
      <c r="L395" s="17">
        <v>113</v>
      </c>
      <c r="M395" s="17">
        <v>59.75</v>
      </c>
      <c r="N395" s="159">
        <f t="shared" si="13"/>
        <v>670.92035398230087</v>
      </c>
    </row>
    <row r="396" spans="1:14" x14ac:dyDescent="0.3">
      <c r="A396" s="17" t="s">
        <v>195</v>
      </c>
      <c r="B396" s="17">
        <v>6</v>
      </c>
      <c r="C396" s="162">
        <v>129699</v>
      </c>
      <c r="D396" s="17">
        <v>14</v>
      </c>
      <c r="E396" s="17">
        <v>9.98</v>
      </c>
      <c r="F396" s="17">
        <v>0</v>
      </c>
      <c r="G396" s="17">
        <v>0</v>
      </c>
      <c r="H396" s="17">
        <v>14</v>
      </c>
      <c r="I396" s="17">
        <v>9.98</v>
      </c>
      <c r="J396" s="17">
        <v>28</v>
      </c>
      <c r="K396" s="17">
        <v>16.25</v>
      </c>
      <c r="L396" s="17">
        <v>42</v>
      </c>
      <c r="M396" s="17">
        <v>26.23</v>
      </c>
      <c r="N396" s="159">
        <f t="shared" si="13"/>
        <v>3088.0714285714284</v>
      </c>
    </row>
    <row r="397" spans="1:14" x14ac:dyDescent="0.3">
      <c r="A397" s="17" t="s">
        <v>383</v>
      </c>
      <c r="B397" s="17">
        <v>6</v>
      </c>
      <c r="C397" s="162">
        <v>97396</v>
      </c>
      <c r="D397" s="17">
        <v>8</v>
      </c>
      <c r="E397" s="17">
        <v>7.25</v>
      </c>
      <c r="F397" s="17">
        <v>2</v>
      </c>
      <c r="G397" s="17">
        <v>2</v>
      </c>
      <c r="H397" s="17">
        <v>10</v>
      </c>
      <c r="I397" s="17">
        <v>9.25</v>
      </c>
      <c r="J397" s="17">
        <v>66</v>
      </c>
      <c r="K397" s="17">
        <v>40.33</v>
      </c>
      <c r="L397" s="17">
        <v>76</v>
      </c>
      <c r="M397" s="17">
        <v>49.58</v>
      </c>
      <c r="N397" s="159">
        <f t="shared" si="13"/>
        <v>1281.5263157894738</v>
      </c>
    </row>
    <row r="398" spans="1:14" x14ac:dyDescent="0.3">
      <c r="A398" s="17" t="s">
        <v>177</v>
      </c>
      <c r="B398" s="17">
        <v>6</v>
      </c>
      <c r="C398" s="162">
        <v>80980</v>
      </c>
      <c r="D398" s="17">
        <v>20</v>
      </c>
      <c r="E398" s="17">
        <v>11</v>
      </c>
      <c r="F398" s="17">
        <v>0</v>
      </c>
      <c r="G398" s="17">
        <v>0</v>
      </c>
      <c r="H398" s="17">
        <v>20</v>
      </c>
      <c r="I398" s="17">
        <v>11</v>
      </c>
      <c r="J398" s="17">
        <v>52</v>
      </c>
      <c r="K398" s="17">
        <v>27</v>
      </c>
      <c r="L398" s="17">
        <v>72</v>
      </c>
      <c r="M398" s="17">
        <v>38</v>
      </c>
      <c r="N398" s="159">
        <f t="shared" si="13"/>
        <v>1124.7222222222222</v>
      </c>
    </row>
    <row r="399" spans="1:14" x14ac:dyDescent="0.3">
      <c r="A399" s="17" t="s">
        <v>388</v>
      </c>
      <c r="B399" s="17">
        <v>6</v>
      </c>
      <c r="C399" s="162">
        <v>134056</v>
      </c>
      <c r="D399" s="17">
        <v>14</v>
      </c>
      <c r="E399" s="17">
        <v>13.3</v>
      </c>
      <c r="F399" s="17">
        <v>0</v>
      </c>
      <c r="G399" s="17">
        <v>0</v>
      </c>
      <c r="H399" s="17">
        <v>14</v>
      </c>
      <c r="I399" s="17">
        <v>13.3</v>
      </c>
      <c r="J399" s="17">
        <v>47</v>
      </c>
      <c r="K399" s="17">
        <v>22.75</v>
      </c>
      <c r="L399" s="17">
        <v>61</v>
      </c>
      <c r="M399" s="17">
        <v>36.049999999999997</v>
      </c>
      <c r="N399" s="159">
        <f t="shared" si="13"/>
        <v>2197.6393442622953</v>
      </c>
    </row>
    <row r="400" spans="1:14" x14ac:dyDescent="0.3">
      <c r="A400" s="17" t="s">
        <v>338</v>
      </c>
      <c r="B400" s="17">
        <v>6</v>
      </c>
      <c r="C400" s="162">
        <v>71997</v>
      </c>
      <c r="D400" s="17">
        <v>11</v>
      </c>
      <c r="E400" s="17">
        <v>11</v>
      </c>
      <c r="F400" s="17">
        <v>0</v>
      </c>
      <c r="G400" s="17">
        <v>0</v>
      </c>
      <c r="H400" s="17">
        <v>11</v>
      </c>
      <c r="I400" s="17">
        <v>11</v>
      </c>
      <c r="J400" s="17">
        <v>22</v>
      </c>
      <c r="K400" s="17">
        <v>11.1</v>
      </c>
      <c r="L400" s="17">
        <v>33</v>
      </c>
      <c r="M400" s="17">
        <v>22.1</v>
      </c>
      <c r="N400" s="159">
        <f t="shared" si="13"/>
        <v>2181.7272727272725</v>
      </c>
    </row>
    <row r="401" spans="1:14" x14ac:dyDescent="0.3">
      <c r="A401" s="17" t="s">
        <v>91</v>
      </c>
      <c r="B401" s="17">
        <v>6</v>
      </c>
      <c r="C401" s="162">
        <v>274867</v>
      </c>
      <c r="D401" s="17">
        <v>15</v>
      </c>
      <c r="E401" s="17">
        <v>13.68</v>
      </c>
      <c r="F401" s="17">
        <v>0</v>
      </c>
      <c r="G401" s="17">
        <v>0</v>
      </c>
      <c r="H401" s="17">
        <v>15</v>
      </c>
      <c r="I401" s="17">
        <v>13.68</v>
      </c>
      <c r="J401" s="17">
        <v>55</v>
      </c>
      <c r="K401" s="17">
        <v>26.25</v>
      </c>
      <c r="L401" s="17">
        <v>70</v>
      </c>
      <c r="M401" s="17">
        <v>39.93</v>
      </c>
      <c r="N401" s="159">
        <f t="shared" si="13"/>
        <v>3926.6714285714284</v>
      </c>
    </row>
    <row r="402" spans="1:14" x14ac:dyDescent="0.3">
      <c r="A402" s="17" t="s">
        <v>378</v>
      </c>
      <c r="B402" s="17">
        <v>6</v>
      </c>
      <c r="C402" s="162">
        <v>71755</v>
      </c>
      <c r="D402" s="17">
        <v>19</v>
      </c>
      <c r="E402" s="17">
        <v>15.14</v>
      </c>
      <c r="F402" s="17">
        <v>1</v>
      </c>
      <c r="G402" s="17">
        <v>0.7</v>
      </c>
      <c r="H402" s="17">
        <v>20</v>
      </c>
      <c r="I402" s="17">
        <v>15.84</v>
      </c>
      <c r="J402" s="17">
        <v>67</v>
      </c>
      <c r="K402" s="17">
        <v>29.63</v>
      </c>
      <c r="L402" s="17">
        <v>87</v>
      </c>
      <c r="M402" s="17">
        <v>45.47</v>
      </c>
      <c r="N402" s="159">
        <f t="shared" si="13"/>
        <v>824.77011494252872</v>
      </c>
    </row>
    <row r="403" spans="1:14" x14ac:dyDescent="0.3">
      <c r="A403" s="17" t="s">
        <v>372</v>
      </c>
      <c r="B403" s="17">
        <v>6</v>
      </c>
      <c r="C403" s="162">
        <v>89779</v>
      </c>
      <c r="D403" s="17">
        <v>11</v>
      </c>
      <c r="E403" s="17">
        <v>11</v>
      </c>
      <c r="F403" s="17">
        <v>8</v>
      </c>
      <c r="G403" s="17">
        <v>8</v>
      </c>
      <c r="H403" s="17">
        <v>19</v>
      </c>
      <c r="I403" s="17">
        <v>19</v>
      </c>
      <c r="J403" s="17">
        <v>62</v>
      </c>
      <c r="K403" s="17">
        <v>30.9</v>
      </c>
      <c r="L403" s="17">
        <v>81</v>
      </c>
      <c r="M403" s="17">
        <v>49.9</v>
      </c>
      <c r="N403" s="159">
        <f>C403/L403</f>
        <v>1108.3827160493827</v>
      </c>
    </row>
    <row r="404" spans="1:14" x14ac:dyDescent="0.3">
      <c r="A404" s="17" t="s">
        <v>318</v>
      </c>
      <c r="B404" s="17">
        <v>6</v>
      </c>
      <c r="C404" s="162">
        <v>84094</v>
      </c>
      <c r="D404" s="17">
        <v>8</v>
      </c>
      <c r="E404" s="17">
        <v>8</v>
      </c>
      <c r="F404" s="17">
        <v>0</v>
      </c>
      <c r="G404" s="17">
        <v>0</v>
      </c>
      <c r="H404" s="17">
        <v>8</v>
      </c>
      <c r="I404" s="17">
        <v>8</v>
      </c>
      <c r="J404" s="17">
        <v>26</v>
      </c>
      <c r="K404" s="17">
        <v>13.28</v>
      </c>
      <c r="L404" s="17">
        <v>34</v>
      </c>
      <c r="M404" s="17">
        <v>21.28</v>
      </c>
      <c r="N404" s="159">
        <f>C404/L404</f>
        <v>2473.3529411764707</v>
      </c>
    </row>
    <row r="405" spans="1:14" x14ac:dyDescent="0.3">
      <c r="A405" s="17" t="s">
        <v>389</v>
      </c>
      <c r="B405" s="17">
        <v>6</v>
      </c>
      <c r="C405" s="162">
        <v>82974</v>
      </c>
      <c r="D405" s="17">
        <v>20</v>
      </c>
      <c r="E405" s="17">
        <v>20</v>
      </c>
      <c r="F405" s="17">
        <v>0</v>
      </c>
      <c r="G405" s="17">
        <v>0</v>
      </c>
      <c r="H405" s="17">
        <v>20</v>
      </c>
      <c r="I405" s="17">
        <v>20</v>
      </c>
      <c r="J405" s="17">
        <v>33</v>
      </c>
      <c r="K405" s="17">
        <v>26.13</v>
      </c>
      <c r="L405" s="17">
        <v>53</v>
      </c>
      <c r="M405" s="17">
        <v>46.13</v>
      </c>
      <c r="N405" s="159">
        <f>C405/L405</f>
        <v>1565.5471698113208</v>
      </c>
    </row>
    <row r="406" spans="1:14" x14ac:dyDescent="0.3">
      <c r="A406" s="52" t="s">
        <v>1497</v>
      </c>
      <c r="B406" s="180"/>
      <c r="C406" s="165">
        <f t="shared" ref="C406:M406" si="16">SUM(C362:C405)</f>
        <v>5732259</v>
      </c>
      <c r="D406" s="163">
        <f t="shared" si="16"/>
        <v>877</v>
      </c>
      <c r="E406" s="163">
        <f t="shared" si="16"/>
        <v>756.12999999999977</v>
      </c>
      <c r="F406" s="163">
        <f t="shared" si="16"/>
        <v>86</v>
      </c>
      <c r="G406" s="163">
        <f t="shared" si="16"/>
        <v>71.290000000000006</v>
      </c>
      <c r="H406" s="163">
        <f t="shared" si="16"/>
        <v>963</v>
      </c>
      <c r="I406" s="163">
        <f t="shared" si="16"/>
        <v>827.42</v>
      </c>
      <c r="J406" s="163">
        <f t="shared" si="16"/>
        <v>3123</v>
      </c>
      <c r="K406" s="163">
        <f t="shared" si="16"/>
        <v>1884.22</v>
      </c>
      <c r="L406" s="163">
        <f t="shared" si="16"/>
        <v>4086</v>
      </c>
      <c r="M406" s="163">
        <f t="shared" si="16"/>
        <v>2711.6400000000003</v>
      </c>
      <c r="N406" s="163"/>
    </row>
    <row r="407" spans="1:14" x14ac:dyDescent="0.3">
      <c r="A407" s="51" t="s">
        <v>1498</v>
      </c>
      <c r="B407" s="191"/>
      <c r="C407" s="174">
        <f>C406/44</f>
        <v>130278.61363636363</v>
      </c>
      <c r="D407" s="174">
        <f t="shared" ref="D407:M407" si="17">D406/44</f>
        <v>19.931818181818183</v>
      </c>
      <c r="E407" s="174">
        <f t="shared" si="17"/>
        <v>17.184772727272723</v>
      </c>
      <c r="F407" s="174">
        <f t="shared" si="17"/>
        <v>1.9545454545454546</v>
      </c>
      <c r="G407" s="174">
        <f t="shared" si="17"/>
        <v>1.6202272727272728</v>
      </c>
      <c r="H407" s="174">
        <f t="shared" si="17"/>
        <v>21.886363636363637</v>
      </c>
      <c r="I407" s="174">
        <f t="shared" si="17"/>
        <v>18.805</v>
      </c>
      <c r="J407" s="174">
        <f t="shared" si="17"/>
        <v>70.977272727272734</v>
      </c>
      <c r="K407" s="174">
        <f t="shared" si="17"/>
        <v>42.823181818181816</v>
      </c>
      <c r="L407" s="174">
        <f t="shared" si="17"/>
        <v>92.86363636363636</v>
      </c>
      <c r="M407" s="174">
        <f t="shared" si="17"/>
        <v>61.628181818181822</v>
      </c>
      <c r="N407" s="170">
        <f>C406/L406</f>
        <v>1402.9023494860498</v>
      </c>
    </row>
    <row r="408" spans="1:14" x14ac:dyDescent="0.3">
      <c r="A408" s="159"/>
      <c r="N408" s="170"/>
    </row>
    <row r="409" spans="1:14" x14ac:dyDescent="0.3">
      <c r="A409" s="89" t="s">
        <v>1499</v>
      </c>
      <c r="B409" s="180"/>
      <c r="C409" s="165">
        <f>C76+C154+C235+C312+C359+C406</f>
        <v>9897733</v>
      </c>
      <c r="D409" s="165">
        <f t="shared" ref="D409:M409" si="18">D76+D154+D235+D312+D359+D406</f>
        <v>1492</v>
      </c>
      <c r="E409" s="165">
        <f t="shared" si="18"/>
        <v>1248.5999999999997</v>
      </c>
      <c r="F409" s="165">
        <f t="shared" si="18"/>
        <v>784</v>
      </c>
      <c r="G409" s="165">
        <f t="shared" si="18"/>
        <v>563.19999999999993</v>
      </c>
      <c r="H409" s="165">
        <f t="shared" si="18"/>
        <v>2276</v>
      </c>
      <c r="I409" s="165">
        <f t="shared" si="18"/>
        <v>1811.8</v>
      </c>
      <c r="J409" s="165">
        <f t="shared" si="18"/>
        <v>5575</v>
      </c>
      <c r="K409" s="165">
        <f t="shared" si="18"/>
        <v>3012.01</v>
      </c>
      <c r="L409" s="165">
        <f t="shared" si="18"/>
        <v>7851</v>
      </c>
      <c r="M409" s="165">
        <f t="shared" si="18"/>
        <v>4823.8099999999995</v>
      </c>
      <c r="N409" s="163"/>
    </row>
    <row r="410" spans="1:14" x14ac:dyDescent="0.3">
      <c r="A410" s="91" t="s">
        <v>1500</v>
      </c>
      <c r="B410" s="191"/>
      <c r="C410" s="174">
        <f>C409/388</f>
        <v>25509.621134020617</v>
      </c>
      <c r="D410" s="190">
        <f t="shared" ref="D410:M410" si="19">D409/388</f>
        <v>3.8453608247422681</v>
      </c>
      <c r="E410" s="190">
        <f t="shared" si="19"/>
        <v>3.2180412371134013</v>
      </c>
      <c r="F410" s="190">
        <f t="shared" si="19"/>
        <v>2.0206185567010309</v>
      </c>
      <c r="G410" s="190">
        <f t="shared" si="19"/>
        <v>1.451546391752577</v>
      </c>
      <c r="H410" s="190">
        <f t="shared" si="19"/>
        <v>5.8659793814432986</v>
      </c>
      <c r="I410" s="190">
        <f t="shared" si="19"/>
        <v>4.6695876288659797</v>
      </c>
      <c r="J410" s="190">
        <f t="shared" si="19"/>
        <v>14.368556701030927</v>
      </c>
      <c r="K410" s="190">
        <f t="shared" si="19"/>
        <v>7.7629123711340213</v>
      </c>
      <c r="L410" s="190">
        <f t="shared" si="19"/>
        <v>20.234536082474225</v>
      </c>
      <c r="M410" s="190">
        <f t="shared" si="19"/>
        <v>12.432499999999999</v>
      </c>
      <c r="N410" s="170">
        <f>C409/L409</f>
        <v>1260.6971086485798</v>
      </c>
    </row>
  </sheetData>
  <hyperlinks>
    <hyperlink ref="D1:E1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0"/>
  <sheetViews>
    <sheetView zoomScale="75" zoomScaleNormal="75" workbookViewId="0">
      <pane ySplit="2" topLeftCell="A3" activePane="bottomLeft" state="frozen"/>
      <selection pane="bottomLeft" activeCell="B1" sqref="B1"/>
    </sheetView>
  </sheetViews>
  <sheetFormatPr defaultRowHeight="14.4" x14ac:dyDescent="0.3"/>
  <cols>
    <col min="1" max="1" width="47.109375" bestFit="1" customWidth="1"/>
    <col min="3" max="3" width="13.109375" customWidth="1"/>
    <col min="4" max="4" width="15.44140625" customWidth="1"/>
    <col min="5" max="5" width="11.5546875" customWidth="1"/>
    <col min="6" max="6" width="11.6640625" customWidth="1"/>
    <col min="7" max="7" width="11.44140625" customWidth="1"/>
    <col min="8" max="8" width="11" customWidth="1"/>
    <col min="10" max="11" width="11.44140625" customWidth="1"/>
    <col min="12" max="12" width="36.109375" bestFit="1" customWidth="1"/>
  </cols>
  <sheetData>
    <row r="1" spans="1:12" s="159" customFormat="1" x14ac:dyDescent="0.3">
      <c r="A1" s="123" t="s">
        <v>1464</v>
      </c>
      <c r="D1" s="203" t="s">
        <v>1924</v>
      </c>
      <c r="E1" s="203"/>
    </row>
    <row r="2" spans="1:12" s="175" customFormat="1" ht="57.6" x14ac:dyDescent="0.3">
      <c r="A2" s="175" t="s">
        <v>1465</v>
      </c>
      <c r="B2" s="175" t="s">
        <v>1466</v>
      </c>
      <c r="C2" s="175" t="s">
        <v>1914</v>
      </c>
      <c r="D2" s="175" t="s">
        <v>1915</v>
      </c>
      <c r="E2" s="175" t="s">
        <v>1916</v>
      </c>
      <c r="F2" s="175" t="s">
        <v>1917</v>
      </c>
      <c r="G2" s="175" t="s">
        <v>1918</v>
      </c>
      <c r="H2" s="175" t="s">
        <v>1919</v>
      </c>
      <c r="I2" s="175" t="s">
        <v>1920</v>
      </c>
      <c r="J2" s="175" t="s">
        <v>1921</v>
      </c>
      <c r="K2" s="175" t="s">
        <v>1922</v>
      </c>
      <c r="L2" s="175" t="s">
        <v>1923</v>
      </c>
    </row>
    <row r="3" spans="1:12" x14ac:dyDescent="0.3">
      <c r="A3" s="18" t="s">
        <v>239</v>
      </c>
      <c r="B3" s="18">
        <v>1</v>
      </c>
      <c r="C3" s="18">
        <v>5</v>
      </c>
      <c r="D3" s="18">
        <v>14</v>
      </c>
      <c r="E3" s="18">
        <v>5</v>
      </c>
      <c r="F3" s="18">
        <v>14</v>
      </c>
      <c r="G3" s="18" t="s">
        <v>1462</v>
      </c>
      <c r="H3" s="18"/>
      <c r="I3" s="18"/>
      <c r="J3" s="18" t="s">
        <v>1462</v>
      </c>
      <c r="K3" s="18" t="s">
        <v>1462</v>
      </c>
      <c r="L3" s="18" t="s">
        <v>1316</v>
      </c>
    </row>
    <row r="4" spans="1:12" x14ac:dyDescent="0.3">
      <c r="A4" s="18" t="s">
        <v>66</v>
      </c>
      <c r="B4" s="18">
        <v>1</v>
      </c>
      <c r="C4" s="18">
        <v>2</v>
      </c>
      <c r="D4" s="18">
        <v>17</v>
      </c>
      <c r="E4" s="18">
        <v>2</v>
      </c>
      <c r="F4" s="18">
        <v>17</v>
      </c>
      <c r="G4" s="18" t="s">
        <v>1462</v>
      </c>
      <c r="H4" s="18"/>
      <c r="I4" s="18"/>
      <c r="J4" s="18" t="s">
        <v>1462</v>
      </c>
      <c r="K4" s="18" t="s">
        <v>1462</v>
      </c>
      <c r="L4" s="18" t="s">
        <v>1325</v>
      </c>
    </row>
    <row r="5" spans="1:12" x14ac:dyDescent="0.3">
      <c r="A5" s="18" t="s">
        <v>122</v>
      </c>
      <c r="B5" s="18">
        <v>1</v>
      </c>
      <c r="C5" s="18">
        <v>4</v>
      </c>
      <c r="D5" s="18">
        <v>12</v>
      </c>
      <c r="E5" s="159">
        <v>4</v>
      </c>
      <c r="F5" s="18">
        <v>12</v>
      </c>
      <c r="G5" s="18" t="s">
        <v>1462</v>
      </c>
      <c r="H5" s="18"/>
      <c r="I5" s="18"/>
      <c r="J5" s="18" t="s">
        <v>1462</v>
      </c>
      <c r="K5" s="18" t="s">
        <v>1462</v>
      </c>
      <c r="L5" s="18" t="s">
        <v>1331</v>
      </c>
    </row>
    <row r="6" spans="1:12" x14ac:dyDescent="0.3">
      <c r="A6" s="18" t="s">
        <v>26</v>
      </c>
      <c r="B6" s="18">
        <v>1</v>
      </c>
      <c r="C6" s="18">
        <v>1</v>
      </c>
      <c r="D6" s="18">
        <v>5</v>
      </c>
      <c r="E6" s="18">
        <v>3</v>
      </c>
      <c r="F6" s="18">
        <v>4</v>
      </c>
      <c r="G6" s="18" t="s">
        <v>1462</v>
      </c>
      <c r="H6" s="18"/>
      <c r="I6" s="18"/>
      <c r="J6" s="18" t="s">
        <v>1462</v>
      </c>
      <c r="K6" s="18" t="s">
        <v>1462</v>
      </c>
      <c r="L6" s="18" t="s">
        <v>1332</v>
      </c>
    </row>
    <row r="7" spans="1:12" x14ac:dyDescent="0.3">
      <c r="A7" s="18" t="s">
        <v>112</v>
      </c>
      <c r="B7" s="18">
        <v>1</v>
      </c>
      <c r="C7" s="18">
        <v>4</v>
      </c>
      <c r="D7" s="18">
        <v>11</v>
      </c>
      <c r="E7" s="18">
        <v>4</v>
      </c>
      <c r="F7" s="18">
        <v>11</v>
      </c>
      <c r="G7" s="18" t="s">
        <v>1462</v>
      </c>
      <c r="H7" s="18"/>
      <c r="I7" s="18"/>
      <c r="J7" s="18" t="s">
        <v>1462</v>
      </c>
      <c r="K7" s="18" t="s">
        <v>1462</v>
      </c>
      <c r="L7" s="18" t="s">
        <v>1333</v>
      </c>
    </row>
    <row r="8" spans="1:12" x14ac:dyDescent="0.3">
      <c r="A8" s="18" t="s">
        <v>65</v>
      </c>
      <c r="B8" s="18">
        <v>1</v>
      </c>
      <c r="C8" s="18">
        <v>1</v>
      </c>
      <c r="D8" s="18">
        <v>5</v>
      </c>
      <c r="E8" s="18">
        <v>1</v>
      </c>
      <c r="F8" s="18">
        <v>5</v>
      </c>
      <c r="G8" s="18" t="s">
        <v>1462</v>
      </c>
      <c r="H8" s="18"/>
      <c r="I8" s="18" t="s">
        <v>1462</v>
      </c>
      <c r="J8" s="18" t="s">
        <v>1462</v>
      </c>
      <c r="K8" s="18" t="s">
        <v>1462</v>
      </c>
      <c r="L8" s="18" t="s">
        <v>1329</v>
      </c>
    </row>
    <row r="9" spans="1:12" x14ac:dyDescent="0.3">
      <c r="A9" s="18" t="s">
        <v>234</v>
      </c>
      <c r="B9" s="18">
        <v>1</v>
      </c>
      <c r="C9" s="18">
        <v>7</v>
      </c>
      <c r="D9" s="18">
        <v>13</v>
      </c>
      <c r="E9" s="18">
        <v>7</v>
      </c>
      <c r="F9" s="18">
        <v>13</v>
      </c>
      <c r="G9" s="18" t="s">
        <v>1462</v>
      </c>
      <c r="H9" s="18"/>
      <c r="I9" s="18" t="s">
        <v>1462</v>
      </c>
      <c r="J9" s="18" t="s">
        <v>1462</v>
      </c>
      <c r="K9" s="18" t="s">
        <v>1462</v>
      </c>
      <c r="L9" s="18" t="s">
        <v>1332</v>
      </c>
    </row>
    <row r="10" spans="1:12" x14ac:dyDescent="0.3">
      <c r="A10" s="18" t="s">
        <v>48</v>
      </c>
      <c r="B10" s="18">
        <v>1</v>
      </c>
      <c r="C10" s="18">
        <v>2</v>
      </c>
      <c r="D10" s="18">
        <v>7</v>
      </c>
      <c r="E10" s="175">
        <v>2</v>
      </c>
      <c r="F10" s="18">
        <v>7</v>
      </c>
      <c r="G10" s="18" t="s">
        <v>1462</v>
      </c>
      <c r="H10" s="18"/>
      <c r="I10" s="18" t="s">
        <v>1462</v>
      </c>
      <c r="J10" s="18" t="s">
        <v>1462</v>
      </c>
      <c r="K10" s="18" t="s">
        <v>1462</v>
      </c>
      <c r="L10" s="18" t="s">
        <v>1336</v>
      </c>
    </row>
    <row r="11" spans="1:12" x14ac:dyDescent="0.3">
      <c r="A11" s="18" t="s">
        <v>97</v>
      </c>
      <c r="B11" s="18">
        <v>1</v>
      </c>
      <c r="C11" s="18">
        <v>2</v>
      </c>
      <c r="D11" s="18">
        <v>5</v>
      </c>
      <c r="E11" s="159">
        <v>2</v>
      </c>
      <c r="F11" s="18">
        <v>5</v>
      </c>
      <c r="G11" s="18" t="s">
        <v>1462</v>
      </c>
      <c r="H11" s="18"/>
      <c r="I11" s="18"/>
      <c r="J11" s="18" t="s">
        <v>1462</v>
      </c>
      <c r="K11" s="18" t="s">
        <v>1462</v>
      </c>
      <c r="L11" s="18" t="s">
        <v>1330</v>
      </c>
    </row>
    <row r="12" spans="1:12" x14ac:dyDescent="0.3">
      <c r="A12" s="18" t="s">
        <v>69</v>
      </c>
      <c r="B12" s="18">
        <v>1</v>
      </c>
      <c r="C12" s="18">
        <v>2</v>
      </c>
      <c r="D12" s="18">
        <v>7</v>
      </c>
      <c r="E12" s="18">
        <v>2</v>
      </c>
      <c r="F12" s="18">
        <v>7</v>
      </c>
      <c r="G12" s="18" t="s">
        <v>1462</v>
      </c>
      <c r="H12" s="18"/>
      <c r="I12" s="18"/>
      <c r="J12" s="18" t="s">
        <v>1462</v>
      </c>
      <c r="K12" s="18"/>
      <c r="L12" s="18" t="s">
        <v>1336</v>
      </c>
    </row>
    <row r="13" spans="1:12" x14ac:dyDescent="0.3">
      <c r="A13" s="18" t="s">
        <v>15</v>
      </c>
      <c r="B13" s="18">
        <v>1</v>
      </c>
      <c r="C13" s="18">
        <v>2</v>
      </c>
      <c r="D13" s="18">
        <v>4</v>
      </c>
      <c r="E13" s="18">
        <v>2</v>
      </c>
      <c r="F13" s="18">
        <v>4</v>
      </c>
      <c r="G13" s="18" t="s">
        <v>1462</v>
      </c>
      <c r="H13" s="18"/>
      <c r="I13" s="18"/>
      <c r="J13" s="18" t="s">
        <v>1462</v>
      </c>
      <c r="K13" s="18" t="s">
        <v>1462</v>
      </c>
      <c r="L13" s="18" t="s">
        <v>1343</v>
      </c>
    </row>
    <row r="14" spans="1:12" x14ac:dyDescent="0.3">
      <c r="A14" s="18" t="s">
        <v>380</v>
      </c>
      <c r="B14" s="18">
        <v>1</v>
      </c>
      <c r="C14" s="18">
        <v>1</v>
      </c>
      <c r="D14" s="18">
        <v>9</v>
      </c>
      <c r="E14" s="18">
        <v>1</v>
      </c>
      <c r="F14" s="18">
        <v>7</v>
      </c>
      <c r="G14" s="18" t="s">
        <v>1462</v>
      </c>
      <c r="H14" s="18"/>
      <c r="I14" s="18"/>
      <c r="J14" s="18" t="s">
        <v>1462</v>
      </c>
      <c r="K14" s="18" t="s">
        <v>1462</v>
      </c>
      <c r="L14" s="18" t="s">
        <v>1338</v>
      </c>
    </row>
    <row r="15" spans="1:12" x14ac:dyDescent="0.3">
      <c r="A15" s="18" t="s">
        <v>243</v>
      </c>
      <c r="B15" s="18">
        <v>1</v>
      </c>
      <c r="C15" s="18">
        <v>4</v>
      </c>
      <c r="D15" s="18">
        <v>13</v>
      </c>
      <c r="E15" s="18">
        <v>4</v>
      </c>
      <c r="F15" s="18">
        <v>13</v>
      </c>
      <c r="G15" s="18" t="s">
        <v>1462</v>
      </c>
      <c r="H15" s="18"/>
      <c r="I15" s="18"/>
      <c r="J15" s="18" t="s">
        <v>1462</v>
      </c>
      <c r="K15" s="18"/>
      <c r="L15" s="18" t="s">
        <v>1332</v>
      </c>
    </row>
    <row r="16" spans="1:12" x14ac:dyDescent="0.3">
      <c r="A16" s="18" t="s">
        <v>92</v>
      </c>
      <c r="B16" s="18">
        <v>1</v>
      </c>
      <c r="C16" s="18">
        <v>1</v>
      </c>
      <c r="D16" s="18">
        <v>9</v>
      </c>
      <c r="E16" s="18">
        <v>1</v>
      </c>
      <c r="F16" s="18">
        <v>9</v>
      </c>
      <c r="G16" s="18"/>
      <c r="H16" s="18"/>
      <c r="I16" s="18"/>
      <c r="J16" s="18"/>
      <c r="K16" s="18"/>
      <c r="L16" s="18"/>
    </row>
    <row r="17" spans="1:12" x14ac:dyDescent="0.3">
      <c r="A17" s="18" t="s">
        <v>229</v>
      </c>
      <c r="B17" s="18">
        <v>1</v>
      </c>
      <c r="C17" s="18">
        <v>4</v>
      </c>
      <c r="D17" s="18">
        <v>11</v>
      </c>
      <c r="E17" s="18">
        <v>4</v>
      </c>
      <c r="F17" s="18">
        <v>11</v>
      </c>
      <c r="G17" s="18" t="s">
        <v>1462</v>
      </c>
      <c r="H17" s="18"/>
      <c r="I17" s="18" t="s">
        <v>1462</v>
      </c>
      <c r="J17" s="18" t="s">
        <v>1462</v>
      </c>
      <c r="K17" s="18" t="s">
        <v>1462</v>
      </c>
      <c r="L17" s="18" t="s">
        <v>1351</v>
      </c>
    </row>
    <row r="18" spans="1:12" x14ac:dyDescent="0.3">
      <c r="A18" s="18" t="s">
        <v>41</v>
      </c>
      <c r="B18" s="18">
        <v>1</v>
      </c>
      <c r="C18" s="18">
        <v>3</v>
      </c>
      <c r="D18" s="18">
        <v>7</v>
      </c>
      <c r="E18" s="18">
        <v>3</v>
      </c>
      <c r="F18" s="18">
        <v>7</v>
      </c>
      <c r="G18" s="18" t="s">
        <v>1462</v>
      </c>
      <c r="H18" s="18"/>
      <c r="I18" s="18" t="s">
        <v>1462</v>
      </c>
      <c r="J18" s="18" t="s">
        <v>1462</v>
      </c>
      <c r="K18" s="18" t="s">
        <v>1462</v>
      </c>
      <c r="L18" s="18" t="s">
        <v>1335</v>
      </c>
    </row>
    <row r="19" spans="1:12" x14ac:dyDescent="0.3">
      <c r="A19" s="18" t="s">
        <v>113</v>
      </c>
      <c r="B19" s="18">
        <v>1</v>
      </c>
      <c r="C19" s="18">
        <v>3</v>
      </c>
      <c r="D19" s="18">
        <v>11</v>
      </c>
      <c r="E19" s="18">
        <v>3</v>
      </c>
      <c r="F19" s="18">
        <v>11</v>
      </c>
      <c r="G19" s="18" t="s">
        <v>1462</v>
      </c>
      <c r="H19" s="18"/>
      <c r="I19" s="18" t="s">
        <v>1462</v>
      </c>
      <c r="J19" s="18" t="s">
        <v>1462</v>
      </c>
      <c r="K19" s="18" t="s">
        <v>1462</v>
      </c>
      <c r="L19" s="18" t="s">
        <v>1355</v>
      </c>
    </row>
    <row r="20" spans="1:12" x14ac:dyDescent="0.3">
      <c r="A20" s="18" t="s">
        <v>284</v>
      </c>
      <c r="B20" s="18">
        <v>1</v>
      </c>
      <c r="C20" s="18">
        <v>4</v>
      </c>
      <c r="D20" s="18">
        <v>10</v>
      </c>
      <c r="E20" s="18">
        <v>3</v>
      </c>
      <c r="F20" s="18">
        <v>11</v>
      </c>
      <c r="G20" s="18" t="s">
        <v>1462</v>
      </c>
      <c r="H20" s="18"/>
      <c r="I20" s="18" t="s">
        <v>1462</v>
      </c>
      <c r="J20" s="18" t="s">
        <v>1462</v>
      </c>
      <c r="K20" s="18" t="s">
        <v>1462</v>
      </c>
      <c r="L20" s="18" t="s">
        <v>1338</v>
      </c>
    </row>
    <row r="21" spans="1:12" x14ac:dyDescent="0.3">
      <c r="A21" s="18" t="s">
        <v>54</v>
      </c>
      <c r="B21" s="18">
        <v>1</v>
      </c>
      <c r="C21" s="18">
        <v>4</v>
      </c>
      <c r="D21" s="18">
        <v>9</v>
      </c>
      <c r="E21" s="18">
        <v>4</v>
      </c>
      <c r="F21" s="18">
        <v>8</v>
      </c>
      <c r="G21" s="18" t="s">
        <v>1462</v>
      </c>
      <c r="H21" s="18"/>
      <c r="I21" s="18" t="s">
        <v>1462</v>
      </c>
      <c r="J21" s="18" t="s">
        <v>1462</v>
      </c>
      <c r="K21" s="18" t="s">
        <v>1462</v>
      </c>
      <c r="L21" s="18" t="s">
        <v>1358</v>
      </c>
    </row>
    <row r="22" spans="1:12" x14ac:dyDescent="0.3">
      <c r="A22" s="18" t="s">
        <v>268</v>
      </c>
      <c r="B22" s="18">
        <v>1</v>
      </c>
      <c r="C22" s="18">
        <v>4</v>
      </c>
      <c r="D22" s="18">
        <v>14</v>
      </c>
      <c r="E22" s="18">
        <v>4</v>
      </c>
      <c r="F22" s="18">
        <v>14</v>
      </c>
      <c r="G22" s="18" t="s">
        <v>1462</v>
      </c>
      <c r="H22" s="18"/>
      <c r="I22" s="18"/>
      <c r="J22" s="18" t="s">
        <v>1462</v>
      </c>
      <c r="K22" s="18" t="s">
        <v>1462</v>
      </c>
      <c r="L22" s="18" t="s">
        <v>1330</v>
      </c>
    </row>
    <row r="23" spans="1:12" x14ac:dyDescent="0.3">
      <c r="A23" s="18" t="s">
        <v>2</v>
      </c>
      <c r="B23" s="18">
        <v>1</v>
      </c>
      <c r="C23" s="18">
        <v>3</v>
      </c>
      <c r="D23" s="18">
        <v>6</v>
      </c>
      <c r="E23" s="18">
        <v>3</v>
      </c>
      <c r="F23" s="18">
        <v>6</v>
      </c>
      <c r="G23" s="18" t="s">
        <v>1462</v>
      </c>
      <c r="H23" s="18"/>
      <c r="I23" s="18" t="s">
        <v>1462</v>
      </c>
      <c r="J23" s="18" t="s">
        <v>1462</v>
      </c>
      <c r="K23" s="18" t="s">
        <v>1462</v>
      </c>
      <c r="L23" s="18" t="s">
        <v>1359</v>
      </c>
    </row>
    <row r="24" spans="1:12" x14ac:dyDescent="0.3">
      <c r="A24" s="18" t="s">
        <v>32</v>
      </c>
      <c r="B24" s="18">
        <v>1</v>
      </c>
      <c r="C24" s="18">
        <v>5</v>
      </c>
      <c r="D24" s="18">
        <v>8</v>
      </c>
      <c r="E24" s="18">
        <v>5</v>
      </c>
      <c r="F24" s="18">
        <v>8</v>
      </c>
      <c r="G24" s="18" t="s">
        <v>1462</v>
      </c>
      <c r="H24" s="18"/>
      <c r="I24" s="18"/>
      <c r="J24" s="18" t="s">
        <v>1462</v>
      </c>
      <c r="K24" s="18" t="s">
        <v>1462</v>
      </c>
      <c r="L24" s="18" t="s">
        <v>1339</v>
      </c>
    </row>
    <row r="25" spans="1:12" x14ac:dyDescent="0.3">
      <c r="A25" s="18" t="s">
        <v>351</v>
      </c>
      <c r="B25" s="18">
        <v>1</v>
      </c>
      <c r="C25" s="18">
        <v>1</v>
      </c>
      <c r="D25" s="18">
        <v>13</v>
      </c>
      <c r="E25" s="18">
        <v>1</v>
      </c>
      <c r="F25" s="18">
        <v>13</v>
      </c>
      <c r="G25" s="18" t="s">
        <v>1462</v>
      </c>
      <c r="H25" s="18"/>
      <c r="I25" s="18"/>
      <c r="J25" s="18" t="s">
        <v>1462</v>
      </c>
      <c r="K25" s="18" t="s">
        <v>1462</v>
      </c>
      <c r="L25" s="18" t="s">
        <v>1362</v>
      </c>
    </row>
    <row r="26" spans="1:12" x14ac:dyDescent="0.3">
      <c r="A26" s="18" t="s">
        <v>102</v>
      </c>
      <c r="B26" s="18">
        <v>1</v>
      </c>
      <c r="C26" s="18">
        <v>1</v>
      </c>
      <c r="D26" s="18">
        <v>3</v>
      </c>
      <c r="E26" s="18">
        <v>1</v>
      </c>
      <c r="F26" s="18">
        <v>3</v>
      </c>
      <c r="G26" s="18"/>
      <c r="H26" s="18"/>
      <c r="I26" s="18"/>
      <c r="J26" s="18"/>
      <c r="K26" s="18"/>
      <c r="L26" s="18"/>
    </row>
    <row r="27" spans="1:12" x14ac:dyDescent="0.3">
      <c r="A27" s="18" t="s">
        <v>9</v>
      </c>
      <c r="B27" s="18">
        <v>1</v>
      </c>
      <c r="C27" s="18">
        <v>4</v>
      </c>
      <c r="D27" s="18">
        <v>5</v>
      </c>
      <c r="E27" s="18">
        <v>4</v>
      </c>
      <c r="F27" s="18">
        <v>5</v>
      </c>
      <c r="G27" s="18" t="s">
        <v>1462</v>
      </c>
      <c r="H27" s="18"/>
      <c r="I27" s="18" t="s">
        <v>1462</v>
      </c>
      <c r="J27" s="18" t="s">
        <v>1462</v>
      </c>
      <c r="K27" s="18" t="s">
        <v>1462</v>
      </c>
      <c r="L27" s="18" t="s">
        <v>1329</v>
      </c>
    </row>
    <row r="28" spans="1:12" x14ac:dyDescent="0.3">
      <c r="A28" s="18" t="s">
        <v>110</v>
      </c>
      <c r="B28" s="18">
        <v>1</v>
      </c>
      <c r="C28" s="18">
        <v>3</v>
      </c>
      <c r="D28" s="18">
        <v>12</v>
      </c>
      <c r="E28" s="18">
        <v>3</v>
      </c>
      <c r="F28" s="18">
        <v>12</v>
      </c>
      <c r="G28" s="18" t="s">
        <v>1462</v>
      </c>
      <c r="H28" s="18"/>
      <c r="I28" s="18"/>
      <c r="J28" s="18" t="s">
        <v>1462</v>
      </c>
      <c r="K28" s="18"/>
      <c r="L28" s="18" t="s">
        <v>1369</v>
      </c>
    </row>
    <row r="29" spans="1:12" x14ac:dyDescent="0.3">
      <c r="A29" s="18" t="s">
        <v>47</v>
      </c>
      <c r="B29" s="18">
        <v>1</v>
      </c>
      <c r="C29" s="18">
        <v>5</v>
      </c>
      <c r="D29" s="18">
        <v>9</v>
      </c>
      <c r="E29" s="18">
        <v>5</v>
      </c>
      <c r="F29" s="18">
        <v>15</v>
      </c>
      <c r="G29" s="18" t="s">
        <v>1462</v>
      </c>
      <c r="H29" s="18"/>
      <c r="I29" s="18" t="s">
        <v>1462</v>
      </c>
      <c r="J29" s="18" t="s">
        <v>1462</v>
      </c>
      <c r="K29" s="18" t="s">
        <v>1462</v>
      </c>
      <c r="L29" s="18" t="s">
        <v>1339</v>
      </c>
    </row>
    <row r="30" spans="1:12" x14ac:dyDescent="0.3">
      <c r="A30" s="18" t="s">
        <v>224</v>
      </c>
      <c r="B30" s="18">
        <v>1</v>
      </c>
      <c r="C30" s="18">
        <v>1</v>
      </c>
      <c r="D30" s="18">
        <v>3</v>
      </c>
      <c r="E30" s="18">
        <v>1</v>
      </c>
      <c r="F30" s="18">
        <v>3</v>
      </c>
      <c r="G30" s="18" t="s">
        <v>1462</v>
      </c>
      <c r="H30" s="18"/>
      <c r="I30" s="18" t="s">
        <v>1462</v>
      </c>
      <c r="J30" s="18" t="s">
        <v>1462</v>
      </c>
      <c r="K30" s="18" t="s">
        <v>1462</v>
      </c>
      <c r="L30" s="18" t="s">
        <v>1310</v>
      </c>
    </row>
    <row r="31" spans="1:12" x14ac:dyDescent="0.3">
      <c r="A31" s="18" t="s">
        <v>215</v>
      </c>
      <c r="B31" s="18">
        <v>1</v>
      </c>
      <c r="C31" s="18">
        <v>2</v>
      </c>
      <c r="D31" s="18">
        <v>10</v>
      </c>
      <c r="E31" s="18">
        <v>2</v>
      </c>
      <c r="F31" s="18">
        <v>9</v>
      </c>
      <c r="G31" s="18" t="s">
        <v>1462</v>
      </c>
      <c r="H31" s="18"/>
      <c r="I31" s="18" t="s">
        <v>1462</v>
      </c>
      <c r="J31" s="18" t="s">
        <v>1462</v>
      </c>
      <c r="K31" s="18" t="s">
        <v>1462</v>
      </c>
      <c r="L31" s="18" t="s">
        <v>1344</v>
      </c>
    </row>
    <row r="32" spans="1:12" x14ac:dyDescent="0.3">
      <c r="A32" s="18" t="s">
        <v>53</v>
      </c>
      <c r="B32" s="18">
        <v>1</v>
      </c>
      <c r="C32" s="18">
        <v>2</v>
      </c>
      <c r="D32" s="18">
        <v>2</v>
      </c>
      <c r="E32" s="18">
        <v>2</v>
      </c>
      <c r="F32" s="18">
        <v>2</v>
      </c>
      <c r="G32" s="18"/>
      <c r="H32" s="18"/>
      <c r="I32" s="18"/>
      <c r="J32" s="18"/>
      <c r="K32" s="18"/>
      <c r="L32" s="18" t="s">
        <v>1374</v>
      </c>
    </row>
    <row r="33" spans="1:12" x14ac:dyDescent="0.3">
      <c r="A33" s="18" t="s">
        <v>145</v>
      </c>
      <c r="B33" s="18">
        <v>1</v>
      </c>
      <c r="C33" s="18">
        <v>3</v>
      </c>
      <c r="D33" s="18">
        <v>9</v>
      </c>
      <c r="E33" s="18">
        <v>3</v>
      </c>
      <c r="F33" s="18">
        <v>6</v>
      </c>
      <c r="G33" s="18" t="s">
        <v>1462</v>
      </c>
      <c r="H33" s="18"/>
      <c r="I33" s="18"/>
      <c r="J33" s="18" t="s">
        <v>1462</v>
      </c>
      <c r="K33" s="18" t="s">
        <v>1462</v>
      </c>
      <c r="L33" s="18" t="s">
        <v>1332</v>
      </c>
    </row>
    <row r="34" spans="1:12" x14ac:dyDescent="0.3">
      <c r="A34" s="18" t="s">
        <v>210</v>
      </c>
      <c r="B34" s="18">
        <v>1</v>
      </c>
      <c r="C34" s="18">
        <v>4</v>
      </c>
      <c r="D34" s="18">
        <v>13</v>
      </c>
      <c r="E34" s="18">
        <v>4</v>
      </c>
      <c r="F34" s="18">
        <v>12</v>
      </c>
      <c r="G34" s="18" t="s">
        <v>1462</v>
      </c>
      <c r="H34" s="18"/>
      <c r="I34" s="18" t="s">
        <v>1462</v>
      </c>
      <c r="J34" s="18" t="s">
        <v>1462</v>
      </c>
      <c r="K34" s="18" t="s">
        <v>1462</v>
      </c>
      <c r="L34" s="18" t="s">
        <v>1325</v>
      </c>
    </row>
    <row r="35" spans="1:12" x14ac:dyDescent="0.3">
      <c r="A35" s="18" t="s">
        <v>208</v>
      </c>
      <c r="B35" s="18">
        <v>1</v>
      </c>
      <c r="C35" s="18">
        <v>1</v>
      </c>
      <c r="D35" s="18">
        <v>13</v>
      </c>
      <c r="E35" s="18">
        <v>1</v>
      </c>
      <c r="F35" s="18">
        <v>13</v>
      </c>
      <c r="G35" s="18" t="s">
        <v>1462</v>
      </c>
      <c r="H35" s="18"/>
      <c r="I35" s="18" t="s">
        <v>1462</v>
      </c>
      <c r="J35" s="18" t="s">
        <v>1462</v>
      </c>
      <c r="K35" s="18" t="s">
        <v>1462</v>
      </c>
      <c r="L35" s="18" t="s">
        <v>1330</v>
      </c>
    </row>
    <row r="36" spans="1:12" x14ac:dyDescent="0.3">
      <c r="A36" s="18" t="s">
        <v>3</v>
      </c>
      <c r="B36" s="18">
        <v>1</v>
      </c>
      <c r="C36" s="18">
        <v>2</v>
      </c>
      <c r="D36" s="18">
        <v>3</v>
      </c>
      <c r="E36" s="18">
        <v>1</v>
      </c>
      <c r="F36" s="18">
        <v>2</v>
      </c>
      <c r="G36" s="18"/>
      <c r="H36" s="18"/>
      <c r="I36" s="18"/>
      <c r="J36" s="18"/>
      <c r="K36" s="18"/>
      <c r="L36" s="18"/>
    </row>
    <row r="37" spans="1:12" x14ac:dyDescent="0.3">
      <c r="A37" s="18" t="s">
        <v>206</v>
      </c>
      <c r="B37" s="18">
        <v>1</v>
      </c>
      <c r="C37" s="18">
        <v>3</v>
      </c>
      <c r="D37" s="18">
        <v>10</v>
      </c>
      <c r="E37" s="18">
        <v>3</v>
      </c>
      <c r="F37" s="18">
        <v>8</v>
      </c>
      <c r="G37" s="18" t="s">
        <v>1462</v>
      </c>
      <c r="H37" s="18"/>
      <c r="I37" s="18" t="s">
        <v>1462</v>
      </c>
      <c r="J37" s="18" t="s">
        <v>1462</v>
      </c>
      <c r="K37" s="18" t="s">
        <v>1462</v>
      </c>
      <c r="L37" s="18" t="s">
        <v>1325</v>
      </c>
    </row>
    <row r="38" spans="1:12" x14ac:dyDescent="0.3">
      <c r="A38" s="18" t="s">
        <v>36</v>
      </c>
      <c r="B38" s="18">
        <v>1</v>
      </c>
      <c r="C38" s="18">
        <v>4</v>
      </c>
      <c r="D38" s="18">
        <v>8</v>
      </c>
      <c r="E38" s="18">
        <v>4</v>
      </c>
      <c r="F38" s="18">
        <v>8</v>
      </c>
      <c r="G38" s="18" t="s">
        <v>1462</v>
      </c>
      <c r="H38" s="18"/>
      <c r="I38" s="18" t="s">
        <v>1462</v>
      </c>
      <c r="J38" s="18" t="s">
        <v>1462</v>
      </c>
      <c r="K38" s="18" t="s">
        <v>1462</v>
      </c>
      <c r="L38" s="18" t="s">
        <v>1332</v>
      </c>
    </row>
    <row r="39" spans="1:12" x14ac:dyDescent="0.3">
      <c r="A39" s="18" t="s">
        <v>68</v>
      </c>
      <c r="B39" s="18">
        <v>1</v>
      </c>
      <c r="C39" s="18">
        <v>1</v>
      </c>
      <c r="D39" s="18">
        <v>5</v>
      </c>
      <c r="E39" s="18">
        <v>1</v>
      </c>
      <c r="F39" s="18">
        <v>5</v>
      </c>
      <c r="G39" s="18"/>
      <c r="H39" s="18"/>
      <c r="I39" s="18"/>
      <c r="J39" s="18"/>
      <c r="K39" s="18"/>
      <c r="L39" s="18"/>
    </row>
    <row r="40" spans="1:12" x14ac:dyDescent="0.3">
      <c r="A40" s="18" t="s">
        <v>11</v>
      </c>
      <c r="B40" s="18">
        <v>1</v>
      </c>
      <c r="C40" s="18">
        <v>4</v>
      </c>
      <c r="D40" s="18">
        <v>5</v>
      </c>
      <c r="E40" s="18">
        <v>4</v>
      </c>
      <c r="F40" s="18">
        <v>5</v>
      </c>
      <c r="G40" s="18" t="s">
        <v>1462</v>
      </c>
      <c r="H40" s="18"/>
      <c r="I40" s="18" t="s">
        <v>1462</v>
      </c>
      <c r="J40" s="18" t="s">
        <v>1462</v>
      </c>
      <c r="K40" s="18"/>
      <c r="L40" s="18" t="s">
        <v>1325</v>
      </c>
    </row>
    <row r="41" spans="1:12" x14ac:dyDescent="0.3">
      <c r="A41" s="18" t="s">
        <v>34</v>
      </c>
      <c r="B41" s="18">
        <v>1</v>
      </c>
      <c r="C41" s="18">
        <v>4</v>
      </c>
      <c r="D41" s="18">
        <v>5</v>
      </c>
      <c r="E41" s="18">
        <v>4</v>
      </c>
      <c r="F41" s="18">
        <v>5</v>
      </c>
      <c r="G41" s="18" t="s">
        <v>1462</v>
      </c>
      <c r="H41" s="18"/>
      <c r="I41" s="18" t="s">
        <v>1462</v>
      </c>
      <c r="J41" s="18" t="s">
        <v>1462</v>
      </c>
      <c r="K41" s="18" t="s">
        <v>1462</v>
      </c>
      <c r="L41" s="18" t="s">
        <v>1393</v>
      </c>
    </row>
    <row r="42" spans="1:12" x14ac:dyDescent="0.3">
      <c r="A42" s="18" t="s">
        <v>100</v>
      </c>
      <c r="B42" s="18">
        <v>1</v>
      </c>
      <c r="C42" s="18">
        <v>2</v>
      </c>
      <c r="D42" s="18">
        <v>4</v>
      </c>
      <c r="E42" s="18">
        <v>2</v>
      </c>
      <c r="F42" s="18">
        <v>4</v>
      </c>
      <c r="G42" s="18" t="s">
        <v>1462</v>
      </c>
      <c r="H42" s="18"/>
      <c r="I42" s="18"/>
      <c r="J42" s="18" t="s">
        <v>1462</v>
      </c>
      <c r="K42" s="18" t="s">
        <v>1462</v>
      </c>
      <c r="L42" s="18" t="s">
        <v>1394</v>
      </c>
    </row>
    <row r="43" spans="1:12" x14ac:dyDescent="0.3">
      <c r="A43" s="18" t="s">
        <v>67</v>
      </c>
      <c r="B43" s="18">
        <v>1</v>
      </c>
      <c r="C43" s="18">
        <v>3</v>
      </c>
      <c r="D43" s="18">
        <v>4</v>
      </c>
      <c r="E43" s="18">
        <v>3</v>
      </c>
      <c r="F43" s="18">
        <v>3</v>
      </c>
      <c r="G43" s="18" t="s">
        <v>1462</v>
      </c>
      <c r="H43" s="18"/>
      <c r="I43" s="18"/>
      <c r="J43" s="18" t="s">
        <v>1462</v>
      </c>
      <c r="K43" s="18"/>
      <c r="L43" s="18" t="s">
        <v>1325</v>
      </c>
    </row>
    <row r="44" spans="1:12" x14ac:dyDescent="0.3">
      <c r="A44" s="18" t="s">
        <v>7</v>
      </c>
      <c r="B44" s="18">
        <v>1</v>
      </c>
      <c r="C44" s="18">
        <v>2</v>
      </c>
      <c r="D44" s="18">
        <v>3</v>
      </c>
      <c r="E44" s="18">
        <v>2</v>
      </c>
      <c r="F44" s="18">
        <v>3</v>
      </c>
      <c r="G44" s="18" t="s">
        <v>1462</v>
      </c>
      <c r="H44" s="18"/>
      <c r="I44" s="18"/>
      <c r="J44" s="18"/>
      <c r="K44" s="18" t="s">
        <v>1462</v>
      </c>
      <c r="L44" s="18"/>
    </row>
    <row r="45" spans="1:12" x14ac:dyDescent="0.3">
      <c r="A45" s="18" t="s">
        <v>80</v>
      </c>
      <c r="B45" s="18">
        <v>1</v>
      </c>
      <c r="C45" s="18">
        <v>3</v>
      </c>
      <c r="D45" s="18">
        <v>11</v>
      </c>
      <c r="E45" s="18">
        <v>3</v>
      </c>
      <c r="F45" s="18">
        <v>11</v>
      </c>
      <c r="G45" s="18" t="s">
        <v>1462</v>
      </c>
      <c r="H45" s="18"/>
      <c r="I45" s="18" t="s">
        <v>1462</v>
      </c>
      <c r="J45" s="18" t="s">
        <v>1462</v>
      </c>
      <c r="K45" s="18" t="s">
        <v>1462</v>
      </c>
      <c r="L45" s="18" t="s">
        <v>1393</v>
      </c>
    </row>
    <row r="46" spans="1:12" x14ac:dyDescent="0.3">
      <c r="A46" s="18" t="s">
        <v>4</v>
      </c>
      <c r="B46" s="18">
        <v>1</v>
      </c>
      <c r="C46" s="18">
        <v>3</v>
      </c>
      <c r="D46" s="18">
        <v>3</v>
      </c>
      <c r="E46" s="18">
        <v>3</v>
      </c>
      <c r="F46" s="18">
        <v>1</v>
      </c>
      <c r="G46" s="18" t="s">
        <v>1462</v>
      </c>
      <c r="H46" s="18"/>
      <c r="I46" s="18"/>
      <c r="J46" s="18" t="s">
        <v>1462</v>
      </c>
      <c r="K46" s="18"/>
      <c r="L46" s="18" t="s">
        <v>1344</v>
      </c>
    </row>
    <row r="47" spans="1:12" x14ac:dyDescent="0.3">
      <c r="A47" s="18" t="s">
        <v>51</v>
      </c>
      <c r="B47" s="18">
        <v>1</v>
      </c>
      <c r="C47" s="18">
        <v>1</v>
      </c>
      <c r="D47" s="18">
        <v>3</v>
      </c>
      <c r="E47" s="18">
        <v>1</v>
      </c>
      <c r="F47" s="18">
        <v>3</v>
      </c>
      <c r="G47" s="18"/>
      <c r="H47" s="18"/>
      <c r="I47" s="18"/>
      <c r="J47" s="18"/>
      <c r="K47" s="18"/>
      <c r="L47" s="18"/>
    </row>
    <row r="48" spans="1:12" x14ac:dyDescent="0.3">
      <c r="A48" s="18" t="s">
        <v>183</v>
      </c>
      <c r="B48" s="18">
        <v>1</v>
      </c>
      <c r="C48" s="18">
        <v>4</v>
      </c>
      <c r="D48" s="18">
        <v>15</v>
      </c>
      <c r="E48" s="18">
        <v>4</v>
      </c>
      <c r="F48" s="18">
        <v>15</v>
      </c>
      <c r="G48" s="18" t="s">
        <v>1462</v>
      </c>
      <c r="H48" s="18"/>
      <c r="I48" s="18" t="s">
        <v>1462</v>
      </c>
      <c r="J48" s="18" t="s">
        <v>1462</v>
      </c>
      <c r="K48" s="18" t="s">
        <v>1462</v>
      </c>
      <c r="L48" s="18" t="s">
        <v>1310</v>
      </c>
    </row>
    <row r="49" spans="1:12" x14ac:dyDescent="0.3">
      <c r="A49" s="18" t="s">
        <v>132</v>
      </c>
      <c r="B49" s="18">
        <v>1</v>
      </c>
      <c r="C49" s="18">
        <v>9</v>
      </c>
      <c r="D49" s="18">
        <v>8</v>
      </c>
      <c r="E49" s="18">
        <v>9</v>
      </c>
      <c r="F49" s="18">
        <v>8</v>
      </c>
      <c r="G49" s="18" t="s">
        <v>1462</v>
      </c>
      <c r="H49" s="18"/>
      <c r="I49" s="18"/>
      <c r="J49" s="18" t="s">
        <v>1462</v>
      </c>
      <c r="K49" s="18" t="s">
        <v>1462</v>
      </c>
      <c r="L49" s="18" t="s">
        <v>1310</v>
      </c>
    </row>
    <row r="50" spans="1:12" x14ac:dyDescent="0.3">
      <c r="A50" s="18" t="s">
        <v>222</v>
      </c>
      <c r="B50" s="18">
        <v>1</v>
      </c>
      <c r="C50" s="18">
        <v>3</v>
      </c>
      <c r="D50" s="18">
        <v>10</v>
      </c>
      <c r="E50" s="18">
        <v>3</v>
      </c>
      <c r="F50" s="18">
        <v>13</v>
      </c>
      <c r="G50" s="18" t="s">
        <v>1462</v>
      </c>
      <c r="H50" s="18"/>
      <c r="I50" s="18" t="s">
        <v>1462</v>
      </c>
      <c r="J50" s="18" t="s">
        <v>1462</v>
      </c>
      <c r="K50" s="18" t="s">
        <v>1462</v>
      </c>
      <c r="L50" s="18" t="s">
        <v>1330</v>
      </c>
    </row>
    <row r="51" spans="1:12" x14ac:dyDescent="0.3">
      <c r="A51" s="18" t="s">
        <v>35</v>
      </c>
      <c r="B51" s="18">
        <v>1</v>
      </c>
      <c r="C51" s="18">
        <v>1</v>
      </c>
      <c r="D51" s="18">
        <v>4</v>
      </c>
      <c r="E51" s="18">
        <v>1</v>
      </c>
      <c r="F51" s="18">
        <v>4</v>
      </c>
      <c r="G51" s="18" t="s">
        <v>1462</v>
      </c>
      <c r="H51" s="18"/>
      <c r="I51" s="18"/>
      <c r="J51" s="18" t="s">
        <v>1462</v>
      </c>
      <c r="K51" s="18" t="s">
        <v>1462</v>
      </c>
      <c r="L51" s="18" t="s">
        <v>1330</v>
      </c>
    </row>
    <row r="52" spans="1:12" x14ac:dyDescent="0.3">
      <c r="A52" s="18" t="s">
        <v>381</v>
      </c>
      <c r="B52" s="18">
        <v>1</v>
      </c>
      <c r="C52" s="18">
        <v>1</v>
      </c>
      <c r="D52" s="18">
        <v>3</v>
      </c>
      <c r="E52" s="18">
        <v>1</v>
      </c>
      <c r="F52" s="18">
        <v>3</v>
      </c>
      <c r="G52" s="18" t="s">
        <v>1462</v>
      </c>
      <c r="H52" s="18"/>
      <c r="I52" s="18"/>
      <c r="J52" s="18" t="s">
        <v>1462</v>
      </c>
      <c r="K52" s="18"/>
      <c r="L52" s="18" t="s">
        <v>1412</v>
      </c>
    </row>
    <row r="53" spans="1:12" x14ac:dyDescent="0.3">
      <c r="A53" s="18" t="s">
        <v>271</v>
      </c>
      <c r="B53" s="18">
        <v>1</v>
      </c>
      <c r="C53" s="18">
        <v>4</v>
      </c>
      <c r="D53" s="18">
        <v>13</v>
      </c>
      <c r="E53" s="18">
        <v>4</v>
      </c>
      <c r="F53" s="18">
        <v>11</v>
      </c>
      <c r="G53" s="18" t="s">
        <v>1462</v>
      </c>
      <c r="H53" s="18"/>
      <c r="I53" s="18" t="s">
        <v>1462</v>
      </c>
      <c r="J53" s="18" t="s">
        <v>1462</v>
      </c>
      <c r="K53" s="18" t="s">
        <v>1462</v>
      </c>
      <c r="L53" s="18" t="s">
        <v>1364</v>
      </c>
    </row>
    <row r="54" spans="1:12" x14ac:dyDescent="0.3">
      <c r="A54" s="18" t="s">
        <v>82</v>
      </c>
      <c r="B54" s="18">
        <v>1</v>
      </c>
      <c r="C54" s="18">
        <v>2</v>
      </c>
      <c r="D54" s="18">
        <v>5</v>
      </c>
      <c r="E54" s="18">
        <v>2</v>
      </c>
      <c r="F54" s="18">
        <v>5</v>
      </c>
      <c r="G54" s="18" t="s">
        <v>1462</v>
      </c>
      <c r="H54" s="18"/>
      <c r="I54" s="18" t="s">
        <v>1462</v>
      </c>
      <c r="J54" s="18" t="s">
        <v>1462</v>
      </c>
      <c r="K54" s="18" t="s">
        <v>1462</v>
      </c>
      <c r="L54" s="18" t="s">
        <v>1422</v>
      </c>
    </row>
    <row r="55" spans="1:12" x14ac:dyDescent="0.3">
      <c r="A55" s="18" t="s">
        <v>377</v>
      </c>
      <c r="B55" s="18">
        <v>1</v>
      </c>
      <c r="C55" s="18">
        <v>1</v>
      </c>
      <c r="D55" s="18">
        <v>4</v>
      </c>
      <c r="E55" s="18">
        <v>1</v>
      </c>
      <c r="F55" s="18">
        <v>4</v>
      </c>
      <c r="G55" s="18"/>
      <c r="H55" s="18"/>
      <c r="I55" s="18"/>
      <c r="J55" s="18"/>
      <c r="K55" s="18"/>
      <c r="L55" s="18"/>
    </row>
    <row r="56" spans="1:12" x14ac:dyDescent="0.3">
      <c r="A56" s="18" t="s">
        <v>155</v>
      </c>
      <c r="B56" s="18">
        <v>1</v>
      </c>
      <c r="C56" s="18">
        <v>2</v>
      </c>
      <c r="D56" s="18">
        <v>5</v>
      </c>
      <c r="E56" s="18">
        <v>2</v>
      </c>
      <c r="F56" s="18">
        <v>5</v>
      </c>
      <c r="G56" s="18" t="s">
        <v>1462</v>
      </c>
      <c r="H56" s="18"/>
      <c r="I56" s="18"/>
      <c r="J56" s="18" t="s">
        <v>1462</v>
      </c>
      <c r="K56" s="18"/>
      <c r="L56" s="18" t="s">
        <v>1425</v>
      </c>
    </row>
    <row r="57" spans="1:12" x14ac:dyDescent="0.3">
      <c r="A57" s="18" t="s">
        <v>16</v>
      </c>
      <c r="B57" s="18">
        <v>1</v>
      </c>
      <c r="C57" s="18">
        <v>4</v>
      </c>
      <c r="D57" s="18">
        <v>16</v>
      </c>
      <c r="E57" s="18">
        <v>4</v>
      </c>
      <c r="F57" s="18">
        <v>15</v>
      </c>
      <c r="G57" s="18" t="s">
        <v>1462</v>
      </c>
      <c r="H57" s="18"/>
      <c r="I57" s="18"/>
      <c r="J57" s="18" t="s">
        <v>1462</v>
      </c>
      <c r="K57" s="18" t="s">
        <v>1462</v>
      </c>
      <c r="L57" s="18" t="s">
        <v>1329</v>
      </c>
    </row>
    <row r="58" spans="1:12" x14ac:dyDescent="0.3">
      <c r="A58" s="18" t="s">
        <v>10</v>
      </c>
      <c r="B58" s="18">
        <v>1</v>
      </c>
      <c r="C58" s="18">
        <v>1</v>
      </c>
      <c r="D58" s="18">
        <v>7</v>
      </c>
      <c r="E58" s="18">
        <v>1</v>
      </c>
      <c r="F58" s="18">
        <v>7</v>
      </c>
      <c r="G58" s="18"/>
      <c r="H58" s="18"/>
      <c r="I58" s="18"/>
      <c r="J58" s="18"/>
      <c r="K58" s="18"/>
      <c r="L58" s="18"/>
    </row>
    <row r="59" spans="1:12" x14ac:dyDescent="0.3">
      <c r="A59" s="18" t="s">
        <v>6</v>
      </c>
      <c r="B59" s="18">
        <v>1</v>
      </c>
      <c r="C59" s="18">
        <v>3</v>
      </c>
      <c r="D59" s="18">
        <v>18</v>
      </c>
      <c r="E59" s="18">
        <v>3</v>
      </c>
      <c r="F59" s="18">
        <v>19</v>
      </c>
      <c r="G59" s="18" t="s">
        <v>1462</v>
      </c>
      <c r="H59" s="18"/>
      <c r="I59" s="18"/>
      <c r="J59" s="18" t="s">
        <v>1462</v>
      </c>
      <c r="K59" s="18"/>
      <c r="L59" s="18" t="s">
        <v>1426</v>
      </c>
    </row>
    <row r="60" spans="1:12" x14ac:dyDescent="0.3">
      <c r="A60" s="18" t="s">
        <v>17</v>
      </c>
      <c r="B60" s="18">
        <v>1</v>
      </c>
      <c r="C60" s="18">
        <v>8</v>
      </c>
      <c r="D60" s="18">
        <v>9</v>
      </c>
      <c r="E60" s="18">
        <v>8</v>
      </c>
      <c r="F60" s="18">
        <v>9</v>
      </c>
      <c r="G60" s="18" t="s">
        <v>1462</v>
      </c>
      <c r="H60" s="18"/>
      <c r="I60" s="18" t="s">
        <v>1462</v>
      </c>
      <c r="J60" s="18" t="s">
        <v>1462</v>
      </c>
      <c r="K60" s="18" t="s">
        <v>1462</v>
      </c>
      <c r="L60" s="18" t="s">
        <v>1432</v>
      </c>
    </row>
    <row r="61" spans="1:12" x14ac:dyDescent="0.3">
      <c r="A61" s="18" t="s">
        <v>23</v>
      </c>
      <c r="B61" s="18">
        <v>1</v>
      </c>
      <c r="C61" s="18">
        <v>2</v>
      </c>
      <c r="D61" s="18">
        <v>5</v>
      </c>
      <c r="E61" s="18">
        <v>2</v>
      </c>
      <c r="F61" s="18">
        <v>6</v>
      </c>
      <c r="G61" s="18" t="s">
        <v>1462</v>
      </c>
      <c r="H61" s="18"/>
      <c r="I61" s="18"/>
      <c r="J61" s="18" t="s">
        <v>1462</v>
      </c>
      <c r="K61" s="18" t="s">
        <v>1462</v>
      </c>
      <c r="L61" s="18" t="s">
        <v>1329</v>
      </c>
    </row>
    <row r="62" spans="1:12" x14ac:dyDescent="0.3">
      <c r="A62" s="18" t="s">
        <v>64</v>
      </c>
      <c r="B62" s="18">
        <v>1</v>
      </c>
      <c r="C62" s="18">
        <v>1</v>
      </c>
      <c r="D62" s="18">
        <v>6</v>
      </c>
      <c r="E62" s="18">
        <v>2</v>
      </c>
      <c r="F62" s="18">
        <v>6</v>
      </c>
      <c r="G62" s="18" t="s">
        <v>1462</v>
      </c>
      <c r="H62" s="18"/>
      <c r="I62" s="18"/>
      <c r="J62" s="18" t="s">
        <v>1462</v>
      </c>
      <c r="K62" s="18" t="s">
        <v>1462</v>
      </c>
      <c r="L62" s="18" t="s">
        <v>1329</v>
      </c>
    </row>
    <row r="63" spans="1:12" x14ac:dyDescent="0.3">
      <c r="A63" s="18" t="s">
        <v>232</v>
      </c>
      <c r="B63" s="18">
        <v>1</v>
      </c>
      <c r="C63" s="18">
        <v>3</v>
      </c>
      <c r="D63" s="18">
        <v>7</v>
      </c>
      <c r="E63" s="18">
        <v>4</v>
      </c>
      <c r="F63" s="18">
        <v>7</v>
      </c>
      <c r="G63" s="18" t="s">
        <v>1462</v>
      </c>
      <c r="H63" s="18"/>
      <c r="I63" s="18" t="s">
        <v>1462</v>
      </c>
      <c r="J63" s="18" t="s">
        <v>1462</v>
      </c>
      <c r="K63" s="18" t="s">
        <v>1462</v>
      </c>
      <c r="L63" s="18" t="s">
        <v>1344</v>
      </c>
    </row>
    <row r="64" spans="1:12" x14ac:dyDescent="0.3">
      <c r="A64" s="18" t="s">
        <v>13</v>
      </c>
      <c r="B64" s="18">
        <v>1</v>
      </c>
      <c r="C64" s="18">
        <v>2</v>
      </c>
      <c r="D64" s="18">
        <v>5</v>
      </c>
      <c r="E64" s="18">
        <v>2</v>
      </c>
      <c r="F64" s="18">
        <v>5</v>
      </c>
      <c r="G64" s="18" t="s">
        <v>1462</v>
      </c>
      <c r="H64" s="18"/>
      <c r="I64" s="18" t="s">
        <v>1462</v>
      </c>
      <c r="J64" s="18" t="s">
        <v>1462</v>
      </c>
      <c r="K64" s="18" t="s">
        <v>1462</v>
      </c>
      <c r="L64" s="18" t="s">
        <v>1434</v>
      </c>
    </row>
    <row r="65" spans="1:12" x14ac:dyDescent="0.3">
      <c r="A65" s="18" t="s">
        <v>70</v>
      </c>
      <c r="B65" s="18">
        <v>1</v>
      </c>
      <c r="C65" s="18">
        <v>2</v>
      </c>
      <c r="D65" s="18">
        <v>7</v>
      </c>
      <c r="E65" s="18">
        <v>3</v>
      </c>
      <c r="F65" s="18">
        <v>7</v>
      </c>
      <c r="G65" s="18" t="s">
        <v>1462</v>
      </c>
      <c r="H65" s="18"/>
      <c r="I65" s="18" t="s">
        <v>1462</v>
      </c>
      <c r="J65" s="18" t="s">
        <v>1462</v>
      </c>
      <c r="K65" s="18"/>
      <c r="L65" s="18" t="s">
        <v>1325</v>
      </c>
    </row>
    <row r="66" spans="1:12" x14ac:dyDescent="0.3">
      <c r="A66" s="18" t="s">
        <v>78</v>
      </c>
      <c r="B66" s="18">
        <v>1</v>
      </c>
      <c r="C66" s="18">
        <v>2</v>
      </c>
      <c r="D66" s="18">
        <v>11</v>
      </c>
      <c r="E66" s="18">
        <v>2</v>
      </c>
      <c r="F66" s="18">
        <v>11</v>
      </c>
      <c r="G66" s="18" t="s">
        <v>1462</v>
      </c>
      <c r="H66" s="18"/>
      <c r="I66" s="18"/>
      <c r="J66" s="18"/>
      <c r="K66" s="18"/>
      <c r="L66" s="18"/>
    </row>
    <row r="67" spans="1:12" x14ac:dyDescent="0.3">
      <c r="A67" s="18" t="s">
        <v>28</v>
      </c>
      <c r="B67" s="18">
        <v>1</v>
      </c>
      <c r="C67" s="18">
        <v>2</v>
      </c>
      <c r="D67" s="18">
        <v>4</v>
      </c>
      <c r="E67" s="18">
        <v>2</v>
      </c>
      <c r="F67" s="18">
        <v>4</v>
      </c>
      <c r="G67" s="18" t="s">
        <v>1462</v>
      </c>
      <c r="H67" s="18"/>
      <c r="I67" s="18"/>
      <c r="J67" s="18"/>
      <c r="K67" s="18"/>
      <c r="L67" s="18"/>
    </row>
    <row r="68" spans="1:12" x14ac:dyDescent="0.3">
      <c r="A68" s="18" t="s">
        <v>87</v>
      </c>
      <c r="B68" s="18">
        <v>1</v>
      </c>
      <c r="C68" s="18">
        <v>4</v>
      </c>
      <c r="D68" s="18">
        <v>12</v>
      </c>
      <c r="E68" s="18">
        <v>4</v>
      </c>
      <c r="F68" s="18">
        <v>12</v>
      </c>
      <c r="G68" s="18" t="s">
        <v>1462</v>
      </c>
      <c r="H68" s="18"/>
      <c r="I68" s="18"/>
      <c r="J68" s="18" t="s">
        <v>1462</v>
      </c>
      <c r="K68" s="18" t="s">
        <v>1462</v>
      </c>
      <c r="L68" s="18" t="s">
        <v>1443</v>
      </c>
    </row>
    <row r="69" spans="1:12" x14ac:dyDescent="0.3">
      <c r="A69" s="18" t="s">
        <v>89</v>
      </c>
      <c r="B69" s="18">
        <v>1</v>
      </c>
      <c r="C69" s="18">
        <v>2</v>
      </c>
      <c r="D69" s="18">
        <v>7</v>
      </c>
      <c r="E69" s="18">
        <v>2</v>
      </c>
      <c r="F69" s="18">
        <v>7</v>
      </c>
      <c r="G69" s="18" t="s">
        <v>1462</v>
      </c>
      <c r="H69" s="18"/>
      <c r="I69" s="18" t="s">
        <v>1462</v>
      </c>
      <c r="J69" s="18" t="s">
        <v>1462</v>
      </c>
      <c r="K69" s="18" t="s">
        <v>1462</v>
      </c>
      <c r="L69" s="18" t="s">
        <v>1396</v>
      </c>
    </row>
    <row r="70" spans="1:12" x14ac:dyDescent="0.3">
      <c r="A70" s="18" t="s">
        <v>24</v>
      </c>
      <c r="B70" s="18">
        <v>1</v>
      </c>
      <c r="C70" s="18">
        <v>3</v>
      </c>
      <c r="D70" s="18">
        <v>12</v>
      </c>
      <c r="E70" s="18">
        <v>3</v>
      </c>
      <c r="F70" s="18">
        <v>12</v>
      </c>
      <c r="G70" s="18" t="s">
        <v>1462</v>
      </c>
      <c r="H70" s="18"/>
      <c r="I70" s="18"/>
      <c r="J70" s="18" t="s">
        <v>1462</v>
      </c>
      <c r="K70" s="18"/>
      <c r="L70" s="18" t="s">
        <v>1444</v>
      </c>
    </row>
    <row r="71" spans="1:12" x14ac:dyDescent="0.3">
      <c r="A71" s="18" t="s">
        <v>57</v>
      </c>
      <c r="B71" s="18">
        <v>1</v>
      </c>
      <c r="C71" s="18">
        <v>1</v>
      </c>
      <c r="D71" s="18">
        <v>10</v>
      </c>
      <c r="E71" s="18">
        <v>1</v>
      </c>
      <c r="F71" s="18">
        <v>10</v>
      </c>
      <c r="G71" s="18"/>
      <c r="H71" s="18" t="s">
        <v>1462</v>
      </c>
      <c r="I71" s="18"/>
      <c r="J71" s="18"/>
      <c r="K71" s="18"/>
      <c r="L71" s="18"/>
    </row>
    <row r="72" spans="1:12" x14ac:dyDescent="0.3">
      <c r="A72" s="18" t="s">
        <v>61</v>
      </c>
      <c r="B72" s="18">
        <v>1</v>
      </c>
      <c r="C72" s="18">
        <v>1</v>
      </c>
      <c r="D72" s="18">
        <v>2</v>
      </c>
      <c r="E72" s="18">
        <v>1</v>
      </c>
      <c r="F72" s="18">
        <v>2</v>
      </c>
      <c r="G72" s="18"/>
      <c r="H72" s="18"/>
      <c r="I72" s="18"/>
      <c r="J72" s="18"/>
      <c r="K72" s="18"/>
      <c r="L72" s="18"/>
    </row>
    <row r="73" spans="1:12" x14ac:dyDescent="0.3">
      <c r="A73" s="18" t="s">
        <v>81</v>
      </c>
      <c r="B73" s="18">
        <v>1</v>
      </c>
      <c r="C73" s="18">
        <v>2</v>
      </c>
      <c r="D73" s="18">
        <v>5</v>
      </c>
      <c r="E73" s="18">
        <v>2</v>
      </c>
      <c r="F73" s="18">
        <v>5</v>
      </c>
      <c r="G73" s="18"/>
      <c r="H73" s="18"/>
      <c r="I73" s="18"/>
      <c r="J73" s="18"/>
      <c r="K73" s="18"/>
      <c r="L73" s="18"/>
    </row>
    <row r="74" spans="1:12" x14ac:dyDescent="0.3">
      <c r="A74" s="18" t="s">
        <v>90</v>
      </c>
      <c r="B74" s="18">
        <v>1</v>
      </c>
      <c r="C74" s="18">
        <v>2</v>
      </c>
      <c r="D74" s="18">
        <v>5</v>
      </c>
      <c r="E74" s="18">
        <v>2</v>
      </c>
      <c r="F74" s="18">
        <v>5</v>
      </c>
      <c r="G74" s="18" t="s">
        <v>1462</v>
      </c>
      <c r="H74" s="18"/>
      <c r="I74" s="18"/>
      <c r="J74" s="18" t="s">
        <v>1462</v>
      </c>
      <c r="K74" s="18" t="s">
        <v>1462</v>
      </c>
      <c r="L74" s="18" t="s">
        <v>1338</v>
      </c>
    </row>
    <row r="75" spans="1:12" x14ac:dyDescent="0.3">
      <c r="A75" s="18" t="s">
        <v>39</v>
      </c>
      <c r="B75" s="18">
        <v>1</v>
      </c>
      <c r="C75" s="18">
        <v>3</v>
      </c>
      <c r="D75" s="18">
        <v>4</v>
      </c>
      <c r="E75" s="18">
        <v>3</v>
      </c>
      <c r="F75" s="18">
        <v>4</v>
      </c>
      <c r="G75" s="18" t="s">
        <v>1462</v>
      </c>
      <c r="H75" s="18"/>
      <c r="I75" s="18"/>
      <c r="J75" s="18" t="s">
        <v>1462</v>
      </c>
      <c r="K75" s="18"/>
      <c r="L75" s="18" t="s">
        <v>1446</v>
      </c>
    </row>
    <row r="76" spans="1:12" s="159" customFormat="1" x14ac:dyDescent="0.3">
      <c r="A76" s="52" t="s">
        <v>1487</v>
      </c>
      <c r="B76" s="180"/>
      <c r="C76" s="163">
        <f>SUM(C3:C75)</f>
        <v>202</v>
      </c>
      <c r="D76" s="163">
        <f>SUM(D3:D75)</f>
        <v>582</v>
      </c>
      <c r="E76" s="163">
        <f>SUM(E3:E75)</f>
        <v>205</v>
      </c>
      <c r="F76" s="163">
        <f>SUM(F3:F75)</f>
        <v>576</v>
      </c>
      <c r="G76" s="163">
        <v>61</v>
      </c>
      <c r="H76" s="163">
        <v>1</v>
      </c>
      <c r="I76" s="163">
        <v>29</v>
      </c>
      <c r="J76" s="163">
        <v>59</v>
      </c>
      <c r="K76" s="163">
        <v>48</v>
      </c>
      <c r="L76" s="163"/>
    </row>
    <row r="77" spans="1:12" s="159" customFormat="1" x14ac:dyDescent="0.3">
      <c r="A77" s="51" t="s">
        <v>1488</v>
      </c>
      <c r="B77" s="191"/>
      <c r="C77" s="173">
        <f t="shared" ref="C77:K77" si="0">C76/73</f>
        <v>2.7671232876712328</v>
      </c>
      <c r="D77" s="173">
        <f t="shared" si="0"/>
        <v>7.9726027397260273</v>
      </c>
      <c r="E77" s="173">
        <f t="shared" si="0"/>
        <v>2.8082191780821919</v>
      </c>
      <c r="F77" s="173">
        <f t="shared" si="0"/>
        <v>7.8904109589041092</v>
      </c>
      <c r="G77" s="196">
        <f t="shared" si="0"/>
        <v>0.83561643835616439</v>
      </c>
      <c r="H77" s="196">
        <f t="shared" si="0"/>
        <v>1.3698630136986301E-2</v>
      </c>
      <c r="I77" s="196">
        <f t="shared" si="0"/>
        <v>0.39726027397260272</v>
      </c>
      <c r="J77" s="196">
        <f t="shared" si="0"/>
        <v>0.80821917808219179</v>
      </c>
      <c r="K77" s="196">
        <f t="shared" si="0"/>
        <v>0.65753424657534243</v>
      </c>
      <c r="L77" s="170"/>
    </row>
    <row r="78" spans="1:12" s="159" customFormat="1" x14ac:dyDescent="0.3">
      <c r="G78" s="202"/>
      <c r="H78" s="202"/>
      <c r="I78" s="195"/>
      <c r="J78" s="195"/>
      <c r="K78" s="195"/>
    </row>
    <row r="79" spans="1:12" x14ac:dyDescent="0.3">
      <c r="A79" s="18" t="s">
        <v>254</v>
      </c>
      <c r="B79" s="18">
        <v>2</v>
      </c>
      <c r="C79" s="18">
        <v>3</v>
      </c>
      <c r="D79" s="18">
        <v>4</v>
      </c>
      <c r="E79" s="18">
        <v>6</v>
      </c>
      <c r="F79" s="18">
        <v>8</v>
      </c>
      <c r="G79" s="18" t="s">
        <v>1462</v>
      </c>
      <c r="H79" s="18"/>
      <c r="I79" s="18" t="s">
        <v>1462</v>
      </c>
      <c r="J79" s="18" t="s">
        <v>1462</v>
      </c>
      <c r="K79" s="18" t="s">
        <v>1462</v>
      </c>
      <c r="L79" s="18" t="s">
        <v>1310</v>
      </c>
    </row>
    <row r="80" spans="1:12" x14ac:dyDescent="0.3">
      <c r="A80" s="18" t="s">
        <v>260</v>
      </c>
      <c r="B80" s="18">
        <v>2</v>
      </c>
      <c r="C80" s="18">
        <v>8</v>
      </c>
      <c r="D80" s="18">
        <v>10</v>
      </c>
      <c r="E80" s="18">
        <v>8</v>
      </c>
      <c r="F80" s="18">
        <v>10</v>
      </c>
      <c r="G80" s="18" t="s">
        <v>1462</v>
      </c>
      <c r="H80" s="18"/>
      <c r="I80" s="18" t="s">
        <v>1462</v>
      </c>
      <c r="J80" s="18" t="s">
        <v>1462</v>
      </c>
      <c r="K80" s="18" t="s">
        <v>1462</v>
      </c>
      <c r="L80" s="18" t="s">
        <v>1320</v>
      </c>
    </row>
    <row r="81" spans="1:12" x14ac:dyDescent="0.3">
      <c r="A81" s="18" t="s">
        <v>173</v>
      </c>
      <c r="B81" s="18">
        <v>2</v>
      </c>
      <c r="C81" s="18">
        <v>6</v>
      </c>
      <c r="D81" s="18">
        <v>7</v>
      </c>
      <c r="E81" s="18">
        <v>6</v>
      </c>
      <c r="F81" s="18">
        <v>7</v>
      </c>
      <c r="G81" s="18" t="s">
        <v>1462</v>
      </c>
      <c r="H81" s="18"/>
      <c r="I81" s="18" t="s">
        <v>1462</v>
      </c>
      <c r="J81" s="18" t="s">
        <v>1462</v>
      </c>
      <c r="K81" s="18" t="s">
        <v>1462</v>
      </c>
      <c r="L81" s="18" t="s">
        <v>1324</v>
      </c>
    </row>
    <row r="82" spans="1:12" x14ac:dyDescent="0.3">
      <c r="A82" s="18" t="s">
        <v>45</v>
      </c>
      <c r="B82" s="18">
        <v>2</v>
      </c>
      <c r="C82" s="18">
        <v>1</v>
      </c>
      <c r="D82" s="18">
        <v>6</v>
      </c>
      <c r="E82" s="18">
        <v>1</v>
      </c>
      <c r="F82" s="18">
        <v>6</v>
      </c>
      <c r="G82" s="18" t="s">
        <v>1462</v>
      </c>
      <c r="H82" s="18"/>
      <c r="I82" s="18" t="s">
        <v>1462</v>
      </c>
      <c r="J82" s="18" t="s">
        <v>1462</v>
      </c>
      <c r="K82" s="18" t="s">
        <v>1462</v>
      </c>
      <c r="L82" s="18" t="s">
        <v>1325</v>
      </c>
    </row>
    <row r="83" spans="1:12" x14ac:dyDescent="0.3">
      <c r="A83" s="18" t="s">
        <v>291</v>
      </c>
      <c r="B83" s="18">
        <v>2</v>
      </c>
      <c r="C83" s="18">
        <v>5</v>
      </c>
      <c r="D83" s="18">
        <v>13</v>
      </c>
      <c r="E83" s="18">
        <v>5</v>
      </c>
      <c r="F83" s="18">
        <v>13</v>
      </c>
      <c r="G83" s="18" t="s">
        <v>1462</v>
      </c>
      <c r="H83" s="18"/>
      <c r="I83" s="18" t="s">
        <v>1462</v>
      </c>
      <c r="J83" s="18" t="s">
        <v>1462</v>
      </c>
      <c r="K83" s="18" t="s">
        <v>1462</v>
      </c>
      <c r="L83" s="18" t="s">
        <v>1329</v>
      </c>
    </row>
    <row r="84" spans="1:12" x14ac:dyDescent="0.3">
      <c r="A84" s="18" t="s">
        <v>272</v>
      </c>
      <c r="B84" s="18">
        <v>2</v>
      </c>
      <c r="C84" s="18">
        <v>11</v>
      </c>
      <c r="D84" s="18">
        <v>12</v>
      </c>
      <c r="E84" s="18">
        <v>11</v>
      </c>
      <c r="F84" s="18">
        <v>12</v>
      </c>
      <c r="G84" s="18" t="s">
        <v>1462</v>
      </c>
      <c r="H84" s="18"/>
      <c r="I84" s="18" t="s">
        <v>1462</v>
      </c>
      <c r="J84" s="18" t="s">
        <v>1462</v>
      </c>
      <c r="K84" s="18" t="s">
        <v>1462</v>
      </c>
      <c r="L84" s="18" t="s">
        <v>1329</v>
      </c>
    </row>
    <row r="85" spans="1:12" x14ac:dyDescent="0.3">
      <c r="A85" s="18" t="s">
        <v>93</v>
      </c>
      <c r="B85" s="18">
        <v>2</v>
      </c>
      <c r="C85" s="18">
        <v>1</v>
      </c>
      <c r="D85" s="18">
        <v>3</v>
      </c>
      <c r="E85" s="18">
        <v>1</v>
      </c>
      <c r="F85" s="18">
        <v>3</v>
      </c>
      <c r="G85" s="18"/>
      <c r="H85" s="18"/>
      <c r="I85" s="18"/>
      <c r="J85" s="18"/>
      <c r="K85" s="18"/>
      <c r="L85" s="18"/>
    </row>
    <row r="86" spans="1:12" x14ac:dyDescent="0.3">
      <c r="A86" s="18" t="s">
        <v>77</v>
      </c>
      <c r="B86" s="18">
        <v>2</v>
      </c>
      <c r="C86" s="18">
        <v>3</v>
      </c>
      <c r="D86" s="18">
        <v>10</v>
      </c>
      <c r="E86" s="18">
        <v>3</v>
      </c>
      <c r="F86" s="18">
        <v>10</v>
      </c>
      <c r="G86" s="18" t="s">
        <v>1462</v>
      </c>
      <c r="H86" s="18"/>
      <c r="I86" s="18" t="s">
        <v>1462</v>
      </c>
      <c r="J86" s="18" t="s">
        <v>1462</v>
      </c>
      <c r="K86" s="18" t="s">
        <v>1462</v>
      </c>
      <c r="L86" s="18" t="s">
        <v>1344</v>
      </c>
    </row>
    <row r="87" spans="1:12" x14ac:dyDescent="0.3">
      <c r="A87" s="18" t="s">
        <v>37</v>
      </c>
      <c r="B87" s="18">
        <v>2</v>
      </c>
      <c r="C87" s="18">
        <v>4</v>
      </c>
      <c r="D87" s="18">
        <v>12</v>
      </c>
      <c r="E87" s="18">
        <v>4</v>
      </c>
      <c r="F87" s="18">
        <v>11</v>
      </c>
      <c r="G87" s="18" t="s">
        <v>1462</v>
      </c>
      <c r="H87" s="18"/>
      <c r="I87" s="18" t="s">
        <v>1462</v>
      </c>
      <c r="J87" s="18" t="s">
        <v>1462</v>
      </c>
      <c r="K87" s="18" t="s">
        <v>1462</v>
      </c>
      <c r="L87" s="18" t="s">
        <v>1353</v>
      </c>
    </row>
    <row r="88" spans="1:12" x14ac:dyDescent="0.3">
      <c r="A88" s="18" t="s">
        <v>153</v>
      </c>
      <c r="B88" s="18">
        <v>2</v>
      </c>
      <c r="C88" s="18">
        <v>4</v>
      </c>
      <c r="D88" s="18">
        <v>13</v>
      </c>
      <c r="E88" s="18">
        <v>4</v>
      </c>
      <c r="F88" s="18">
        <v>13</v>
      </c>
      <c r="G88" s="18" t="s">
        <v>1462</v>
      </c>
      <c r="H88" s="18"/>
      <c r="I88" s="18" t="s">
        <v>1462</v>
      </c>
      <c r="J88" s="18" t="s">
        <v>1462</v>
      </c>
      <c r="K88" s="18" t="s">
        <v>1462</v>
      </c>
      <c r="L88" s="18" t="s">
        <v>1357</v>
      </c>
    </row>
    <row r="89" spans="1:12" x14ac:dyDescent="0.3">
      <c r="A89" s="18" t="s">
        <v>19</v>
      </c>
      <c r="B89" s="18">
        <v>2</v>
      </c>
      <c r="C89" s="18">
        <v>4</v>
      </c>
      <c r="D89" s="18">
        <v>5</v>
      </c>
      <c r="E89" s="18">
        <v>4</v>
      </c>
      <c r="F89" s="18">
        <v>5</v>
      </c>
      <c r="G89" s="18" t="s">
        <v>1462</v>
      </c>
      <c r="H89" s="18"/>
      <c r="I89" s="18"/>
      <c r="J89" s="18" t="s">
        <v>1462</v>
      </c>
      <c r="K89" s="18"/>
      <c r="L89" s="18" t="s">
        <v>1325</v>
      </c>
    </row>
    <row r="90" spans="1:12" x14ac:dyDescent="0.3">
      <c r="A90" s="18" t="s">
        <v>83</v>
      </c>
      <c r="B90" s="18">
        <v>2</v>
      </c>
      <c r="C90" s="18">
        <v>2</v>
      </c>
      <c r="D90" s="18">
        <v>4</v>
      </c>
      <c r="E90" s="18">
        <v>2</v>
      </c>
      <c r="F90" s="18">
        <v>4</v>
      </c>
      <c r="G90" s="18" t="s">
        <v>1462</v>
      </c>
      <c r="H90" s="18"/>
      <c r="I90" s="18"/>
      <c r="J90" s="18" t="s">
        <v>1462</v>
      </c>
      <c r="K90" s="18" t="s">
        <v>1462</v>
      </c>
      <c r="L90" s="18" t="s">
        <v>1363</v>
      </c>
    </row>
    <row r="91" spans="1:12" x14ac:dyDescent="0.3">
      <c r="A91" s="18" t="s">
        <v>62</v>
      </c>
      <c r="B91" s="18">
        <v>2</v>
      </c>
      <c r="C91" s="18">
        <v>3</v>
      </c>
      <c r="D91" s="18">
        <v>6</v>
      </c>
      <c r="E91" s="18">
        <v>3</v>
      </c>
      <c r="F91" s="18">
        <v>6</v>
      </c>
      <c r="G91" s="18" t="s">
        <v>1462</v>
      </c>
      <c r="H91" s="18"/>
      <c r="I91" s="18" t="s">
        <v>1462</v>
      </c>
      <c r="J91" s="18" t="s">
        <v>1462</v>
      </c>
      <c r="K91" s="18" t="s">
        <v>1462</v>
      </c>
      <c r="L91" s="18" t="s">
        <v>1364</v>
      </c>
    </row>
    <row r="92" spans="1:12" x14ac:dyDescent="0.3">
      <c r="A92" s="18" t="s">
        <v>138</v>
      </c>
      <c r="B92" s="18">
        <v>2</v>
      </c>
      <c r="C92" s="18">
        <v>7</v>
      </c>
      <c r="D92" s="18">
        <v>11</v>
      </c>
      <c r="E92" s="18">
        <v>7</v>
      </c>
      <c r="F92" s="18">
        <v>11</v>
      </c>
      <c r="G92" s="18" t="s">
        <v>1462</v>
      </c>
      <c r="H92" s="18"/>
      <c r="I92" s="18" t="s">
        <v>1462</v>
      </c>
      <c r="J92" s="18" t="s">
        <v>1462</v>
      </c>
      <c r="K92" s="18" t="s">
        <v>1462</v>
      </c>
      <c r="L92" s="18" t="s">
        <v>1365</v>
      </c>
    </row>
    <row r="93" spans="1:12" x14ac:dyDescent="0.3">
      <c r="A93" s="18" t="s">
        <v>220</v>
      </c>
      <c r="B93" s="18">
        <v>2</v>
      </c>
      <c r="C93" s="18">
        <v>6</v>
      </c>
      <c r="D93" s="18">
        <v>7</v>
      </c>
      <c r="E93" s="18">
        <v>6</v>
      </c>
      <c r="F93" s="18">
        <v>6</v>
      </c>
      <c r="G93" s="18" t="s">
        <v>1462</v>
      </c>
      <c r="H93" s="18"/>
      <c r="I93" s="18" t="s">
        <v>1462</v>
      </c>
      <c r="J93" s="18" t="s">
        <v>1462</v>
      </c>
      <c r="K93" s="18" t="s">
        <v>1462</v>
      </c>
      <c r="L93" s="18" t="s">
        <v>1329</v>
      </c>
    </row>
    <row r="94" spans="1:12" x14ac:dyDescent="0.3">
      <c r="A94" s="18" t="s">
        <v>301</v>
      </c>
      <c r="B94" s="18">
        <v>2</v>
      </c>
      <c r="C94" s="18">
        <v>4</v>
      </c>
      <c r="D94" s="18">
        <v>11</v>
      </c>
      <c r="E94" s="18">
        <v>4</v>
      </c>
      <c r="F94" s="18">
        <v>11</v>
      </c>
      <c r="G94" s="18" t="s">
        <v>1462</v>
      </c>
      <c r="H94" s="18"/>
      <c r="I94" s="18"/>
      <c r="J94" s="18" t="s">
        <v>1462</v>
      </c>
      <c r="K94" s="18" t="s">
        <v>1462</v>
      </c>
      <c r="L94" s="18" t="s">
        <v>1332</v>
      </c>
    </row>
    <row r="95" spans="1:12" x14ac:dyDescent="0.3">
      <c r="A95" s="18" t="s">
        <v>209</v>
      </c>
      <c r="B95" s="18">
        <v>2</v>
      </c>
      <c r="C95" s="18">
        <v>4</v>
      </c>
      <c r="D95" s="18">
        <v>9</v>
      </c>
      <c r="E95" s="18">
        <v>4</v>
      </c>
      <c r="F95" s="18">
        <v>9</v>
      </c>
      <c r="G95" s="18" t="s">
        <v>1462</v>
      </c>
      <c r="H95" s="18"/>
      <c r="I95" s="18" t="s">
        <v>1462</v>
      </c>
      <c r="J95" s="18" t="s">
        <v>1462</v>
      </c>
      <c r="K95" s="18" t="s">
        <v>1462</v>
      </c>
      <c r="L95" s="18" t="s">
        <v>1330</v>
      </c>
    </row>
    <row r="96" spans="1:12" x14ac:dyDescent="0.3">
      <c r="A96" s="18" t="s">
        <v>21</v>
      </c>
      <c r="B96" s="18">
        <v>2</v>
      </c>
      <c r="C96" s="18">
        <v>3</v>
      </c>
      <c r="D96" s="18">
        <v>5</v>
      </c>
      <c r="E96" s="18">
        <v>3</v>
      </c>
      <c r="F96" s="18">
        <v>5</v>
      </c>
      <c r="G96" s="18" t="s">
        <v>1462</v>
      </c>
      <c r="H96" s="18"/>
      <c r="I96" s="18" t="s">
        <v>1462</v>
      </c>
      <c r="J96" s="18" t="s">
        <v>1462</v>
      </c>
      <c r="K96" s="18" t="s">
        <v>1462</v>
      </c>
      <c r="L96" s="18" t="s">
        <v>1373</v>
      </c>
    </row>
    <row r="97" spans="1:12" x14ac:dyDescent="0.3">
      <c r="A97" s="18" t="s">
        <v>109</v>
      </c>
      <c r="B97" s="18">
        <v>2</v>
      </c>
      <c r="C97" s="18">
        <v>2</v>
      </c>
      <c r="D97" s="18">
        <v>5</v>
      </c>
      <c r="E97" s="18">
        <v>2</v>
      </c>
      <c r="F97" s="18">
        <v>5</v>
      </c>
      <c r="G97" s="18" t="s">
        <v>1462</v>
      </c>
      <c r="H97" s="18"/>
      <c r="I97" s="18" t="s">
        <v>1462</v>
      </c>
      <c r="J97" s="18" t="s">
        <v>1462</v>
      </c>
      <c r="K97" s="18" t="s">
        <v>1462</v>
      </c>
      <c r="L97" s="18" t="s">
        <v>1338</v>
      </c>
    </row>
    <row r="98" spans="1:12" x14ac:dyDescent="0.3">
      <c r="A98" s="18" t="s">
        <v>247</v>
      </c>
      <c r="B98" s="18">
        <v>2</v>
      </c>
      <c r="C98" s="18">
        <v>4</v>
      </c>
      <c r="D98" s="18">
        <v>10</v>
      </c>
      <c r="E98" s="18">
        <v>4</v>
      </c>
      <c r="F98" s="18">
        <v>10</v>
      </c>
      <c r="G98" s="18" t="s">
        <v>1462</v>
      </c>
      <c r="H98" s="18"/>
      <c r="I98" s="18"/>
      <c r="J98" s="18" t="s">
        <v>1462</v>
      </c>
      <c r="K98" s="18" t="s">
        <v>1462</v>
      </c>
      <c r="L98" s="18" t="s">
        <v>1325</v>
      </c>
    </row>
    <row r="99" spans="1:12" x14ac:dyDescent="0.3">
      <c r="A99" s="18" t="s">
        <v>225</v>
      </c>
      <c r="B99" s="18">
        <v>2</v>
      </c>
      <c r="C99" s="18">
        <v>5</v>
      </c>
      <c r="D99" s="18">
        <v>15</v>
      </c>
      <c r="E99" s="18">
        <v>5</v>
      </c>
      <c r="F99" s="18">
        <v>15</v>
      </c>
      <c r="G99" s="18" t="s">
        <v>1462</v>
      </c>
      <c r="H99" s="18"/>
      <c r="I99" s="18"/>
      <c r="J99" s="18" t="s">
        <v>1462</v>
      </c>
      <c r="K99" s="18" t="s">
        <v>1462</v>
      </c>
      <c r="L99" s="18" t="s">
        <v>1381</v>
      </c>
    </row>
    <row r="100" spans="1:12" x14ac:dyDescent="0.3">
      <c r="A100" s="18" t="s">
        <v>244</v>
      </c>
      <c r="B100" s="18">
        <v>2</v>
      </c>
      <c r="C100" s="18">
        <v>7</v>
      </c>
      <c r="D100" s="18">
        <v>18</v>
      </c>
      <c r="E100" s="18">
        <v>7</v>
      </c>
      <c r="F100" s="18">
        <v>18</v>
      </c>
      <c r="G100" s="18" t="s">
        <v>1462</v>
      </c>
      <c r="H100" s="18" t="s">
        <v>1462</v>
      </c>
      <c r="I100" s="18" t="s">
        <v>1462</v>
      </c>
      <c r="J100" s="18" t="s">
        <v>1462</v>
      </c>
      <c r="K100" s="18" t="s">
        <v>1462</v>
      </c>
      <c r="L100" s="18" t="s">
        <v>1322</v>
      </c>
    </row>
    <row r="101" spans="1:12" x14ac:dyDescent="0.3">
      <c r="A101" s="18" t="s">
        <v>166</v>
      </c>
      <c r="B101" s="18">
        <v>2</v>
      </c>
      <c r="C101" s="18">
        <v>3</v>
      </c>
      <c r="D101" s="18">
        <v>9</v>
      </c>
      <c r="E101" s="18">
        <v>3</v>
      </c>
      <c r="F101" s="18">
        <v>9</v>
      </c>
      <c r="G101" s="18" t="s">
        <v>1462</v>
      </c>
      <c r="H101" s="18"/>
      <c r="I101" s="18" t="s">
        <v>1462</v>
      </c>
      <c r="J101" s="18" t="s">
        <v>1462</v>
      </c>
      <c r="K101" s="18" t="s">
        <v>1462</v>
      </c>
      <c r="L101" s="18" t="s">
        <v>1322</v>
      </c>
    </row>
    <row r="102" spans="1:12" x14ac:dyDescent="0.3">
      <c r="A102" s="18" t="s">
        <v>96</v>
      </c>
      <c r="B102" s="18">
        <v>2</v>
      </c>
      <c r="C102" s="18">
        <v>2</v>
      </c>
      <c r="D102" s="18">
        <v>8</v>
      </c>
      <c r="E102" s="18">
        <v>2</v>
      </c>
      <c r="F102" s="18">
        <v>8</v>
      </c>
      <c r="G102" s="18" t="s">
        <v>1462</v>
      </c>
      <c r="H102" s="18"/>
      <c r="I102" s="18" t="s">
        <v>1462</v>
      </c>
      <c r="J102" s="18" t="s">
        <v>1462</v>
      </c>
      <c r="K102" s="18" t="s">
        <v>1462</v>
      </c>
      <c r="L102" s="18" t="s">
        <v>1318</v>
      </c>
    </row>
    <row r="103" spans="1:12" x14ac:dyDescent="0.3">
      <c r="A103" s="18" t="s">
        <v>71</v>
      </c>
      <c r="B103" s="18">
        <v>2</v>
      </c>
      <c r="C103" s="18">
        <v>2</v>
      </c>
      <c r="D103" s="18">
        <v>5</v>
      </c>
      <c r="E103" s="18">
        <v>2</v>
      </c>
      <c r="F103" s="18">
        <v>5</v>
      </c>
      <c r="G103" s="18" t="s">
        <v>1462</v>
      </c>
      <c r="H103" s="18"/>
      <c r="I103" s="18" t="s">
        <v>1462</v>
      </c>
      <c r="J103" s="18" t="s">
        <v>1462</v>
      </c>
      <c r="K103" s="18" t="s">
        <v>1462</v>
      </c>
      <c r="L103" s="18" t="s">
        <v>1329</v>
      </c>
    </row>
    <row r="104" spans="1:12" x14ac:dyDescent="0.3">
      <c r="A104" s="18" t="s">
        <v>126</v>
      </c>
      <c r="B104" s="18">
        <v>2</v>
      </c>
      <c r="C104" s="18">
        <v>3</v>
      </c>
      <c r="D104" s="18">
        <v>11</v>
      </c>
      <c r="E104" s="18">
        <v>3</v>
      </c>
      <c r="F104" s="18">
        <v>11</v>
      </c>
      <c r="G104" s="18" t="s">
        <v>1462</v>
      </c>
      <c r="H104" s="18"/>
      <c r="I104" s="18"/>
      <c r="J104" s="18" t="s">
        <v>1462</v>
      </c>
      <c r="K104" s="18"/>
      <c r="L104" s="18" t="s">
        <v>1385</v>
      </c>
    </row>
    <row r="105" spans="1:12" x14ac:dyDescent="0.3">
      <c r="A105" s="18" t="s">
        <v>95</v>
      </c>
      <c r="B105" s="18">
        <v>2</v>
      </c>
      <c r="C105" s="18">
        <v>3</v>
      </c>
      <c r="D105" s="18">
        <v>6</v>
      </c>
      <c r="E105" s="18">
        <v>3</v>
      </c>
      <c r="F105" s="18">
        <v>6</v>
      </c>
      <c r="G105" s="18" t="s">
        <v>1462</v>
      </c>
      <c r="H105" s="18"/>
      <c r="I105" s="18" t="s">
        <v>1462</v>
      </c>
      <c r="J105" s="18" t="s">
        <v>1462</v>
      </c>
      <c r="K105" s="18" t="s">
        <v>1462</v>
      </c>
      <c r="L105" s="18" t="s">
        <v>1332</v>
      </c>
    </row>
    <row r="106" spans="1:12" x14ac:dyDescent="0.3">
      <c r="A106" s="18" t="s">
        <v>187</v>
      </c>
      <c r="B106" s="18">
        <v>2</v>
      </c>
      <c r="C106" s="18">
        <v>6</v>
      </c>
      <c r="D106" s="18">
        <v>13</v>
      </c>
      <c r="E106" s="18">
        <v>5</v>
      </c>
      <c r="F106" s="18">
        <v>7</v>
      </c>
      <c r="G106" s="18" t="s">
        <v>1462</v>
      </c>
      <c r="H106" s="18"/>
      <c r="I106" s="18"/>
      <c r="J106" s="18" t="s">
        <v>1462</v>
      </c>
      <c r="K106" s="18" t="s">
        <v>1462</v>
      </c>
      <c r="L106" s="18" t="s">
        <v>1386</v>
      </c>
    </row>
    <row r="107" spans="1:12" x14ac:dyDescent="0.3">
      <c r="A107" s="18" t="s">
        <v>88</v>
      </c>
      <c r="B107" s="18">
        <v>2</v>
      </c>
      <c r="C107" s="18">
        <v>2</v>
      </c>
      <c r="D107" s="18">
        <v>9</v>
      </c>
      <c r="E107" s="18">
        <v>2</v>
      </c>
      <c r="F107" s="18">
        <v>6</v>
      </c>
      <c r="G107" s="18" t="s">
        <v>1462</v>
      </c>
      <c r="H107" s="18"/>
      <c r="I107" s="18"/>
      <c r="J107" s="18" t="s">
        <v>1462</v>
      </c>
      <c r="K107" s="18"/>
      <c r="L107" s="18" t="s">
        <v>1325</v>
      </c>
    </row>
    <row r="108" spans="1:12" x14ac:dyDescent="0.3">
      <c r="A108" s="18" t="s">
        <v>213</v>
      </c>
      <c r="B108" s="18">
        <v>2</v>
      </c>
      <c r="C108" s="18">
        <v>2</v>
      </c>
      <c r="D108" s="18">
        <v>7</v>
      </c>
      <c r="E108" s="18">
        <v>2</v>
      </c>
      <c r="F108" s="18">
        <v>7</v>
      </c>
      <c r="G108" s="18" t="s">
        <v>1462</v>
      </c>
      <c r="H108" s="18"/>
      <c r="I108" s="18"/>
      <c r="J108" s="18" t="s">
        <v>1462</v>
      </c>
      <c r="K108" s="18" t="s">
        <v>1462</v>
      </c>
      <c r="L108" s="18" t="s">
        <v>1387</v>
      </c>
    </row>
    <row r="109" spans="1:12" x14ac:dyDescent="0.3">
      <c r="A109" s="18" t="s">
        <v>161</v>
      </c>
      <c r="B109" s="18">
        <v>2</v>
      </c>
      <c r="C109" s="18">
        <v>7</v>
      </c>
      <c r="D109" s="18">
        <v>8</v>
      </c>
      <c r="E109" s="18">
        <v>7</v>
      </c>
      <c r="F109" s="18">
        <v>11</v>
      </c>
      <c r="G109" s="18" t="s">
        <v>1462</v>
      </c>
      <c r="H109" s="18"/>
      <c r="I109" s="18" t="s">
        <v>1462</v>
      </c>
      <c r="J109" s="18" t="s">
        <v>1462</v>
      </c>
      <c r="K109" s="18" t="s">
        <v>1462</v>
      </c>
      <c r="L109" s="18" t="s">
        <v>1388</v>
      </c>
    </row>
    <row r="110" spans="1:12" x14ac:dyDescent="0.3">
      <c r="A110" s="18" t="s">
        <v>119</v>
      </c>
      <c r="B110" s="18">
        <v>2</v>
      </c>
      <c r="C110" s="18">
        <v>5</v>
      </c>
      <c r="D110" s="18">
        <v>12</v>
      </c>
      <c r="E110" s="18">
        <v>5</v>
      </c>
      <c r="F110" s="18">
        <v>10</v>
      </c>
      <c r="G110" s="18" t="s">
        <v>1462</v>
      </c>
      <c r="H110" s="18"/>
      <c r="I110" s="18" t="s">
        <v>1462</v>
      </c>
      <c r="J110" s="18" t="s">
        <v>1462</v>
      </c>
      <c r="K110" s="18" t="s">
        <v>1462</v>
      </c>
      <c r="L110" s="18" t="s">
        <v>1391</v>
      </c>
    </row>
    <row r="111" spans="1:12" x14ac:dyDescent="0.3">
      <c r="A111" s="18" t="s">
        <v>116</v>
      </c>
      <c r="B111" s="18">
        <v>2</v>
      </c>
      <c r="C111" s="18">
        <v>4</v>
      </c>
      <c r="D111" s="18">
        <v>9</v>
      </c>
      <c r="E111" s="18">
        <v>4</v>
      </c>
      <c r="F111" s="18">
        <v>9</v>
      </c>
      <c r="G111" s="18" t="s">
        <v>1462</v>
      </c>
      <c r="H111" s="18"/>
      <c r="I111" s="18" t="s">
        <v>1462</v>
      </c>
      <c r="J111" s="18" t="s">
        <v>1462</v>
      </c>
      <c r="K111" s="18" t="s">
        <v>1462</v>
      </c>
      <c r="L111" s="18" t="s">
        <v>1392</v>
      </c>
    </row>
    <row r="112" spans="1:12" x14ac:dyDescent="0.3">
      <c r="A112" s="18" t="s">
        <v>33</v>
      </c>
      <c r="B112" s="18">
        <v>2</v>
      </c>
      <c r="C112" s="18">
        <v>6</v>
      </c>
      <c r="D112" s="18">
        <v>9</v>
      </c>
      <c r="E112" s="18">
        <v>6</v>
      </c>
      <c r="F112" s="18">
        <v>9</v>
      </c>
      <c r="G112" s="18" t="s">
        <v>1462</v>
      </c>
      <c r="H112" s="18"/>
      <c r="I112" s="18" t="s">
        <v>1462</v>
      </c>
      <c r="J112" s="18" t="s">
        <v>1462</v>
      </c>
      <c r="K112" s="18" t="s">
        <v>1462</v>
      </c>
      <c r="L112" s="18" t="s">
        <v>1332</v>
      </c>
    </row>
    <row r="113" spans="1:12" x14ac:dyDescent="0.3">
      <c r="A113" s="18" t="s">
        <v>14</v>
      </c>
      <c r="B113" s="18">
        <v>2</v>
      </c>
      <c r="C113" s="18">
        <v>4</v>
      </c>
      <c r="D113" s="18">
        <v>16</v>
      </c>
      <c r="E113" s="18">
        <v>4</v>
      </c>
      <c r="F113" s="18">
        <v>16</v>
      </c>
      <c r="G113" s="18" t="s">
        <v>1462</v>
      </c>
      <c r="H113" s="18"/>
      <c r="I113" s="18"/>
      <c r="J113" s="18" t="s">
        <v>1462</v>
      </c>
      <c r="K113" s="18" t="s">
        <v>1462</v>
      </c>
      <c r="L113" s="18" t="s">
        <v>1364</v>
      </c>
    </row>
    <row r="114" spans="1:12" x14ac:dyDescent="0.3">
      <c r="A114" s="18" t="s">
        <v>44</v>
      </c>
      <c r="B114" s="18">
        <v>2</v>
      </c>
      <c r="C114" s="18">
        <v>4</v>
      </c>
      <c r="D114" s="18">
        <v>8</v>
      </c>
      <c r="E114" s="18">
        <v>4</v>
      </c>
      <c r="F114" s="18">
        <v>8</v>
      </c>
      <c r="G114" s="18" t="s">
        <v>1462</v>
      </c>
      <c r="H114" s="18"/>
      <c r="I114" s="18"/>
      <c r="J114" s="18" t="s">
        <v>1462</v>
      </c>
      <c r="K114" s="18"/>
      <c r="L114" s="18" t="s">
        <v>1336</v>
      </c>
    </row>
    <row r="115" spans="1:12" x14ac:dyDescent="0.3">
      <c r="A115" s="18" t="s">
        <v>196</v>
      </c>
      <c r="B115" s="18">
        <v>2</v>
      </c>
      <c r="C115" s="18">
        <v>8</v>
      </c>
      <c r="D115" s="18">
        <v>12</v>
      </c>
      <c r="E115" s="18">
        <v>8</v>
      </c>
      <c r="F115" s="18">
        <v>8</v>
      </c>
      <c r="G115" s="18" t="s">
        <v>1462</v>
      </c>
      <c r="H115" s="18"/>
      <c r="I115" s="18" t="s">
        <v>1462</v>
      </c>
      <c r="J115" s="18" t="s">
        <v>1462</v>
      </c>
      <c r="K115" s="18" t="s">
        <v>1462</v>
      </c>
      <c r="L115" s="18" t="s">
        <v>1330</v>
      </c>
    </row>
    <row r="116" spans="1:12" x14ac:dyDescent="0.3">
      <c r="A116" s="18" t="s">
        <v>27</v>
      </c>
      <c r="B116" s="18">
        <v>2</v>
      </c>
      <c r="C116" s="18">
        <v>3</v>
      </c>
      <c r="D116" s="18">
        <v>11</v>
      </c>
      <c r="E116" s="18">
        <v>3</v>
      </c>
      <c r="F116" s="18">
        <v>11</v>
      </c>
      <c r="G116" s="18" t="s">
        <v>1462</v>
      </c>
      <c r="H116" s="18"/>
      <c r="I116" s="18"/>
      <c r="J116" s="18" t="s">
        <v>1462</v>
      </c>
      <c r="K116" s="18"/>
      <c r="L116" s="18" t="s">
        <v>1332</v>
      </c>
    </row>
    <row r="117" spans="1:12" x14ac:dyDescent="0.3">
      <c r="A117" s="18" t="s">
        <v>121</v>
      </c>
      <c r="B117" s="18">
        <v>2</v>
      </c>
      <c r="C117" s="18">
        <v>3</v>
      </c>
      <c r="D117" s="18">
        <v>6</v>
      </c>
      <c r="E117" s="18">
        <v>3</v>
      </c>
      <c r="F117" s="18">
        <v>6</v>
      </c>
      <c r="G117" s="18" t="s">
        <v>1462</v>
      </c>
      <c r="H117" s="18"/>
      <c r="I117" s="18"/>
      <c r="J117" s="18" t="s">
        <v>1462</v>
      </c>
      <c r="K117" s="18"/>
      <c r="L117" s="18" t="s">
        <v>1325</v>
      </c>
    </row>
    <row r="118" spans="1:12" x14ac:dyDescent="0.3">
      <c r="A118" s="18" t="s">
        <v>143</v>
      </c>
      <c r="B118" s="18">
        <v>2</v>
      </c>
      <c r="C118" s="18">
        <v>3</v>
      </c>
      <c r="D118" s="18">
        <v>7</v>
      </c>
      <c r="E118" s="18">
        <v>3</v>
      </c>
      <c r="F118" s="18">
        <v>7</v>
      </c>
      <c r="G118" s="18" t="s">
        <v>1462</v>
      </c>
      <c r="H118" s="18"/>
      <c r="I118" s="18" t="s">
        <v>1462</v>
      </c>
      <c r="J118" s="18" t="s">
        <v>1462</v>
      </c>
      <c r="K118" s="18" t="s">
        <v>1462</v>
      </c>
      <c r="L118" s="18" t="s">
        <v>1397</v>
      </c>
    </row>
    <row r="119" spans="1:12" x14ac:dyDescent="0.3">
      <c r="A119" s="18" t="s">
        <v>46</v>
      </c>
      <c r="B119" s="18">
        <v>2</v>
      </c>
      <c r="C119" s="18">
        <v>4</v>
      </c>
      <c r="D119" s="18">
        <v>12</v>
      </c>
      <c r="E119" s="18">
        <v>4</v>
      </c>
      <c r="F119" s="18">
        <v>12</v>
      </c>
      <c r="G119" s="18" t="s">
        <v>1462</v>
      </c>
      <c r="H119" s="18"/>
      <c r="I119" s="18" t="s">
        <v>1462</v>
      </c>
      <c r="J119" s="18" t="s">
        <v>1462</v>
      </c>
      <c r="K119" s="18" t="s">
        <v>1462</v>
      </c>
      <c r="L119" s="18" t="s">
        <v>1348</v>
      </c>
    </row>
    <row r="120" spans="1:12" x14ac:dyDescent="0.3">
      <c r="A120" s="18" t="s">
        <v>176</v>
      </c>
      <c r="B120" s="18">
        <v>2</v>
      </c>
      <c r="C120" s="18">
        <v>3</v>
      </c>
      <c r="D120" s="18">
        <v>38</v>
      </c>
      <c r="E120" s="18">
        <v>3</v>
      </c>
      <c r="F120" s="18">
        <v>38</v>
      </c>
      <c r="G120" s="18" t="s">
        <v>1462</v>
      </c>
      <c r="H120" s="18"/>
      <c r="I120" s="18" t="s">
        <v>1462</v>
      </c>
      <c r="J120" s="18" t="s">
        <v>1462</v>
      </c>
      <c r="K120" s="18" t="s">
        <v>1462</v>
      </c>
      <c r="L120" s="18" t="s">
        <v>1400</v>
      </c>
    </row>
    <row r="121" spans="1:12" x14ac:dyDescent="0.3">
      <c r="A121" s="18" t="s">
        <v>38</v>
      </c>
      <c r="B121" s="18">
        <v>2</v>
      </c>
      <c r="C121" s="18">
        <v>2</v>
      </c>
      <c r="D121" s="18">
        <v>5</v>
      </c>
      <c r="E121" s="18">
        <v>2</v>
      </c>
      <c r="F121" s="18">
        <v>5</v>
      </c>
      <c r="G121" s="18" t="s">
        <v>1462</v>
      </c>
      <c r="H121" s="18"/>
      <c r="I121" s="18" t="s">
        <v>1462</v>
      </c>
      <c r="J121" s="18"/>
      <c r="K121" s="18"/>
      <c r="L121" s="18"/>
    </row>
    <row r="122" spans="1:12" x14ac:dyDescent="0.3">
      <c r="A122" s="18" t="s">
        <v>134</v>
      </c>
      <c r="B122" s="18">
        <v>2</v>
      </c>
      <c r="C122" s="18">
        <v>3</v>
      </c>
      <c r="D122" s="18">
        <v>7</v>
      </c>
      <c r="E122" s="18">
        <v>3</v>
      </c>
      <c r="F122" s="18">
        <v>7</v>
      </c>
      <c r="G122" s="18" t="s">
        <v>1462</v>
      </c>
      <c r="H122" s="18"/>
      <c r="I122" s="18" t="s">
        <v>1462</v>
      </c>
      <c r="J122" s="18" t="s">
        <v>1462</v>
      </c>
      <c r="K122" s="18" t="s">
        <v>1462</v>
      </c>
      <c r="L122" s="18" t="s">
        <v>1405</v>
      </c>
    </row>
    <row r="123" spans="1:12" x14ac:dyDescent="0.3">
      <c r="A123" s="18" t="s">
        <v>22</v>
      </c>
      <c r="B123" s="18">
        <v>2</v>
      </c>
      <c r="C123" s="18">
        <v>9</v>
      </c>
      <c r="D123" s="18">
        <v>32</v>
      </c>
      <c r="E123" s="18">
        <v>9</v>
      </c>
      <c r="F123" s="18">
        <v>32</v>
      </c>
      <c r="G123" s="18" t="s">
        <v>1462</v>
      </c>
      <c r="H123" s="18" t="s">
        <v>1462</v>
      </c>
      <c r="I123" s="18" t="s">
        <v>1462</v>
      </c>
      <c r="J123" s="18" t="s">
        <v>1462</v>
      </c>
      <c r="K123" s="18" t="s">
        <v>1462</v>
      </c>
      <c r="L123" s="18" t="s">
        <v>1406</v>
      </c>
    </row>
    <row r="124" spans="1:12" x14ac:dyDescent="0.3">
      <c r="A124" s="18" t="s">
        <v>252</v>
      </c>
      <c r="B124" s="18">
        <v>2</v>
      </c>
      <c r="C124" s="18">
        <v>7</v>
      </c>
      <c r="D124" s="18">
        <v>14</v>
      </c>
      <c r="E124" s="18">
        <v>7</v>
      </c>
      <c r="F124" s="18">
        <v>14</v>
      </c>
      <c r="G124" s="18" t="s">
        <v>1462</v>
      </c>
      <c r="H124" s="18"/>
      <c r="I124" s="18" t="s">
        <v>1462</v>
      </c>
      <c r="J124" s="18" t="s">
        <v>1462</v>
      </c>
      <c r="K124" s="18" t="s">
        <v>1462</v>
      </c>
      <c r="L124" s="18" t="s">
        <v>1329</v>
      </c>
    </row>
    <row r="125" spans="1:12" x14ac:dyDescent="0.3">
      <c r="A125" s="18" t="s">
        <v>233</v>
      </c>
      <c r="B125" s="18">
        <v>2</v>
      </c>
      <c r="C125" s="18">
        <v>5</v>
      </c>
      <c r="D125" s="18">
        <v>11</v>
      </c>
      <c r="E125" s="18">
        <v>5</v>
      </c>
      <c r="F125" s="18">
        <v>13</v>
      </c>
      <c r="G125" s="18" t="s">
        <v>1462</v>
      </c>
      <c r="H125" s="18"/>
      <c r="I125" s="18" t="s">
        <v>1462</v>
      </c>
      <c r="J125" s="18" t="s">
        <v>1462</v>
      </c>
      <c r="K125" s="18" t="s">
        <v>1462</v>
      </c>
      <c r="L125" s="18" t="s">
        <v>1322</v>
      </c>
    </row>
    <row r="126" spans="1:12" x14ac:dyDescent="0.3">
      <c r="A126" s="18" t="s">
        <v>137</v>
      </c>
      <c r="B126" s="18">
        <v>2</v>
      </c>
      <c r="C126" s="18">
        <v>5</v>
      </c>
      <c r="D126" s="18">
        <v>13</v>
      </c>
      <c r="E126" s="18">
        <v>5</v>
      </c>
      <c r="F126" s="18">
        <v>13</v>
      </c>
      <c r="G126" s="18" t="s">
        <v>1462</v>
      </c>
      <c r="H126" s="18"/>
      <c r="I126" s="18" t="s">
        <v>1462</v>
      </c>
      <c r="J126" s="18" t="s">
        <v>1462</v>
      </c>
      <c r="K126" s="18" t="s">
        <v>1462</v>
      </c>
      <c r="L126" s="18" t="s">
        <v>1325</v>
      </c>
    </row>
    <row r="127" spans="1:12" x14ac:dyDescent="0.3">
      <c r="A127" s="18" t="s">
        <v>141</v>
      </c>
      <c r="B127" s="18">
        <v>2</v>
      </c>
      <c r="C127" s="18">
        <v>4</v>
      </c>
      <c r="D127" s="18">
        <v>5</v>
      </c>
      <c r="E127" s="18">
        <v>4</v>
      </c>
      <c r="F127" s="18">
        <v>5</v>
      </c>
      <c r="G127" s="18" t="s">
        <v>1462</v>
      </c>
      <c r="H127" s="18"/>
      <c r="I127" s="18" t="s">
        <v>1462</v>
      </c>
      <c r="J127" s="18" t="s">
        <v>1462</v>
      </c>
      <c r="K127" s="18" t="s">
        <v>1462</v>
      </c>
      <c r="L127" s="18" t="s">
        <v>1329</v>
      </c>
    </row>
    <row r="128" spans="1:12" x14ac:dyDescent="0.3">
      <c r="A128" s="18" t="s">
        <v>125</v>
      </c>
      <c r="B128" s="18">
        <v>2</v>
      </c>
      <c r="C128" s="18">
        <v>2</v>
      </c>
      <c r="D128" s="18">
        <v>6</v>
      </c>
      <c r="E128" s="18">
        <v>2</v>
      </c>
      <c r="F128" s="18">
        <v>6</v>
      </c>
      <c r="G128" s="18" t="s">
        <v>1462</v>
      </c>
      <c r="H128" s="18"/>
      <c r="I128" s="18"/>
      <c r="J128" s="18" t="s">
        <v>1462</v>
      </c>
      <c r="K128" s="18" t="s">
        <v>1462</v>
      </c>
      <c r="L128" s="18" t="s">
        <v>1414</v>
      </c>
    </row>
    <row r="129" spans="1:12" x14ac:dyDescent="0.3">
      <c r="A129" s="18" t="s">
        <v>262</v>
      </c>
      <c r="B129" s="18">
        <v>2</v>
      </c>
      <c r="C129" s="18">
        <v>4</v>
      </c>
      <c r="D129" s="18">
        <v>9</v>
      </c>
      <c r="E129" s="18">
        <v>4</v>
      </c>
      <c r="F129" s="18">
        <v>3</v>
      </c>
      <c r="G129" s="18" t="s">
        <v>1462</v>
      </c>
      <c r="H129" s="18"/>
      <c r="I129" s="18" t="s">
        <v>1462</v>
      </c>
      <c r="J129" s="18" t="s">
        <v>1462</v>
      </c>
      <c r="K129" s="18" t="s">
        <v>1462</v>
      </c>
      <c r="L129" s="18" t="s">
        <v>1339</v>
      </c>
    </row>
    <row r="130" spans="1:12" x14ac:dyDescent="0.3">
      <c r="A130" s="18" t="s">
        <v>12</v>
      </c>
      <c r="B130" s="18">
        <v>2</v>
      </c>
      <c r="C130" s="18">
        <v>2</v>
      </c>
      <c r="D130" s="18">
        <v>7</v>
      </c>
      <c r="E130" s="18">
        <v>2</v>
      </c>
      <c r="F130" s="18">
        <v>7</v>
      </c>
      <c r="G130" s="18" t="s">
        <v>1462</v>
      </c>
      <c r="H130" s="18"/>
      <c r="I130" s="18" t="s">
        <v>1462</v>
      </c>
      <c r="J130" s="18" t="s">
        <v>1462</v>
      </c>
      <c r="K130" s="18"/>
      <c r="L130" s="18" t="s">
        <v>1325</v>
      </c>
    </row>
    <row r="131" spans="1:12" x14ac:dyDescent="0.3">
      <c r="A131" s="18" t="s">
        <v>103</v>
      </c>
      <c r="B131" s="18">
        <v>2</v>
      </c>
      <c r="C131" s="18">
        <v>1</v>
      </c>
      <c r="D131" s="18">
        <v>4</v>
      </c>
      <c r="E131" s="18">
        <v>1</v>
      </c>
      <c r="F131" s="18">
        <v>4</v>
      </c>
      <c r="G131" s="18"/>
      <c r="H131" s="18"/>
      <c r="I131" s="18"/>
      <c r="J131" s="18"/>
      <c r="K131" s="18"/>
      <c r="L131" s="18"/>
    </row>
    <row r="132" spans="1:12" x14ac:dyDescent="0.3">
      <c r="A132" s="18" t="s">
        <v>84</v>
      </c>
      <c r="B132" s="18">
        <v>2</v>
      </c>
      <c r="C132" s="18">
        <v>2</v>
      </c>
      <c r="D132" s="18">
        <v>8</v>
      </c>
      <c r="E132" s="18">
        <v>2</v>
      </c>
      <c r="F132" s="18">
        <v>8</v>
      </c>
      <c r="G132" s="18" t="s">
        <v>1462</v>
      </c>
      <c r="H132" s="18"/>
      <c r="I132" s="18" t="s">
        <v>1462</v>
      </c>
      <c r="J132" s="18" t="s">
        <v>1462</v>
      </c>
      <c r="K132" s="18" t="s">
        <v>1462</v>
      </c>
      <c r="L132" s="18" t="s">
        <v>1421</v>
      </c>
    </row>
    <row r="133" spans="1:12" x14ac:dyDescent="0.3">
      <c r="A133" s="18" t="s">
        <v>98</v>
      </c>
      <c r="B133" s="18">
        <v>2</v>
      </c>
      <c r="C133" s="18">
        <v>4</v>
      </c>
      <c r="D133" s="18">
        <v>11</v>
      </c>
      <c r="E133" s="18">
        <v>3</v>
      </c>
      <c r="F133" s="18">
        <v>7</v>
      </c>
      <c r="G133" s="18" t="s">
        <v>1462</v>
      </c>
      <c r="H133" s="18"/>
      <c r="I133" s="18"/>
      <c r="J133" s="18" t="s">
        <v>1462</v>
      </c>
      <c r="K133" s="18" t="s">
        <v>1462</v>
      </c>
      <c r="L133" s="18" t="s">
        <v>1325</v>
      </c>
    </row>
    <row r="134" spans="1:12" x14ac:dyDescent="0.3">
      <c r="A134" s="18" t="s">
        <v>214</v>
      </c>
      <c r="B134" s="18">
        <v>2</v>
      </c>
      <c r="C134" s="18">
        <v>4</v>
      </c>
      <c r="D134" s="18">
        <v>9</v>
      </c>
      <c r="E134" s="18">
        <v>4</v>
      </c>
      <c r="F134" s="18">
        <v>9</v>
      </c>
      <c r="G134" s="18" t="s">
        <v>1462</v>
      </c>
      <c r="H134" s="18"/>
      <c r="I134" s="18" t="s">
        <v>1462</v>
      </c>
      <c r="J134" s="18" t="s">
        <v>1462</v>
      </c>
      <c r="K134" s="18" t="s">
        <v>1462</v>
      </c>
      <c r="L134" s="18" t="s">
        <v>1325</v>
      </c>
    </row>
    <row r="135" spans="1:12" x14ac:dyDescent="0.3">
      <c r="A135" s="18" t="s">
        <v>75</v>
      </c>
      <c r="B135" s="18">
        <v>2</v>
      </c>
      <c r="C135" s="18">
        <v>2</v>
      </c>
      <c r="D135" s="18">
        <v>10</v>
      </c>
      <c r="E135" s="18">
        <v>2</v>
      </c>
      <c r="F135" s="18">
        <v>10</v>
      </c>
      <c r="G135" s="18" t="s">
        <v>1462</v>
      </c>
      <c r="H135" s="18"/>
      <c r="I135" s="18"/>
      <c r="J135" s="18" t="s">
        <v>1462</v>
      </c>
      <c r="K135" s="18" t="s">
        <v>1462</v>
      </c>
      <c r="L135" s="18" t="s">
        <v>1329</v>
      </c>
    </row>
    <row r="136" spans="1:12" x14ac:dyDescent="0.3">
      <c r="A136" s="18" t="s">
        <v>99</v>
      </c>
      <c r="B136" s="18">
        <v>2</v>
      </c>
      <c r="C136" s="18">
        <v>3</v>
      </c>
      <c r="D136" s="18">
        <v>10</v>
      </c>
      <c r="E136" s="18">
        <v>3</v>
      </c>
      <c r="F136" s="18">
        <v>10</v>
      </c>
      <c r="G136" s="18" t="s">
        <v>1462</v>
      </c>
      <c r="H136" s="18"/>
      <c r="I136" s="18" t="s">
        <v>1462</v>
      </c>
      <c r="J136" s="18" t="s">
        <v>1462</v>
      </c>
      <c r="K136" s="18" t="s">
        <v>1462</v>
      </c>
      <c r="L136" s="18" t="s">
        <v>1424</v>
      </c>
    </row>
    <row r="137" spans="1:12" x14ac:dyDescent="0.3">
      <c r="A137" s="18" t="s">
        <v>86</v>
      </c>
      <c r="B137" s="18">
        <v>2</v>
      </c>
      <c r="C137" s="18">
        <v>5</v>
      </c>
      <c r="D137" s="18">
        <v>23</v>
      </c>
      <c r="E137" s="18">
        <v>5</v>
      </c>
      <c r="F137" s="18">
        <v>23</v>
      </c>
      <c r="G137" s="18" t="s">
        <v>1462</v>
      </c>
      <c r="H137" s="18"/>
      <c r="I137" s="18" t="s">
        <v>1462</v>
      </c>
      <c r="J137" s="18" t="s">
        <v>1462</v>
      </c>
      <c r="K137" s="18" t="s">
        <v>1462</v>
      </c>
      <c r="L137" s="18" t="s">
        <v>1330</v>
      </c>
    </row>
    <row r="138" spans="1:12" x14ac:dyDescent="0.3">
      <c r="A138" s="18" t="s">
        <v>312</v>
      </c>
      <c r="B138" s="18">
        <v>2</v>
      </c>
      <c r="C138" s="18">
        <v>4</v>
      </c>
      <c r="D138" s="18">
        <v>19</v>
      </c>
      <c r="E138" s="18">
        <v>4</v>
      </c>
      <c r="F138" s="18">
        <v>13</v>
      </c>
      <c r="G138" s="18" t="s">
        <v>1462</v>
      </c>
      <c r="H138" s="18"/>
      <c r="I138" s="18" t="s">
        <v>1462</v>
      </c>
      <c r="J138" s="18" t="s">
        <v>1462</v>
      </c>
      <c r="K138" s="18" t="s">
        <v>1462</v>
      </c>
      <c r="L138" s="18" t="s">
        <v>1321</v>
      </c>
    </row>
    <row r="139" spans="1:12" x14ac:dyDescent="0.3">
      <c r="A139" s="18" t="s">
        <v>40</v>
      </c>
      <c r="B139" s="18">
        <v>2</v>
      </c>
      <c r="C139" s="18">
        <v>2</v>
      </c>
      <c r="D139" s="18">
        <v>17</v>
      </c>
      <c r="E139" s="18">
        <v>2</v>
      </c>
      <c r="F139" s="18">
        <v>15</v>
      </c>
      <c r="G139" s="18" t="s">
        <v>1462</v>
      </c>
      <c r="H139" s="18"/>
      <c r="I139" s="18" t="s">
        <v>1462</v>
      </c>
      <c r="J139" s="18" t="s">
        <v>1462</v>
      </c>
      <c r="K139" s="18" t="s">
        <v>1462</v>
      </c>
      <c r="L139" s="18" t="s">
        <v>1390</v>
      </c>
    </row>
    <row r="140" spans="1:12" x14ac:dyDescent="0.3">
      <c r="A140" s="18" t="s">
        <v>107</v>
      </c>
      <c r="B140" s="18">
        <v>2</v>
      </c>
      <c r="C140" s="18">
        <v>5</v>
      </c>
      <c r="D140" s="18">
        <v>14</v>
      </c>
      <c r="E140" s="18">
        <v>5</v>
      </c>
      <c r="F140" s="18">
        <v>14</v>
      </c>
      <c r="G140" s="18" t="s">
        <v>1462</v>
      </c>
      <c r="H140" s="18"/>
      <c r="I140" s="18"/>
      <c r="J140" s="18" t="s">
        <v>1462</v>
      </c>
      <c r="K140" s="18" t="s">
        <v>1462</v>
      </c>
      <c r="L140" s="18" t="s">
        <v>1429</v>
      </c>
    </row>
    <row r="141" spans="1:12" x14ac:dyDescent="0.3">
      <c r="A141" s="18" t="s">
        <v>158</v>
      </c>
      <c r="B141" s="18">
        <v>2</v>
      </c>
      <c r="C141" s="18">
        <v>7</v>
      </c>
      <c r="D141" s="18">
        <v>25</v>
      </c>
      <c r="E141" s="18">
        <v>7</v>
      </c>
      <c r="F141" s="18">
        <v>23</v>
      </c>
      <c r="G141" s="18" t="s">
        <v>1462</v>
      </c>
      <c r="H141" s="18"/>
      <c r="I141" s="18" t="s">
        <v>1462</v>
      </c>
      <c r="J141" s="18" t="s">
        <v>1462</v>
      </c>
      <c r="K141" s="18" t="s">
        <v>1462</v>
      </c>
      <c r="L141" s="18" t="s">
        <v>1431</v>
      </c>
    </row>
    <row r="142" spans="1:12" x14ac:dyDescent="0.3">
      <c r="A142" s="18" t="s">
        <v>29</v>
      </c>
      <c r="B142" s="18">
        <v>2</v>
      </c>
      <c r="C142" s="18">
        <v>4</v>
      </c>
      <c r="D142" s="18">
        <v>9</v>
      </c>
      <c r="E142" s="18">
        <v>2</v>
      </c>
      <c r="F142" s="18">
        <v>9</v>
      </c>
      <c r="G142" s="18" t="s">
        <v>1462</v>
      </c>
      <c r="H142" s="18"/>
      <c r="I142" s="18"/>
      <c r="J142" s="18" t="s">
        <v>1462</v>
      </c>
      <c r="K142" s="18" t="s">
        <v>1462</v>
      </c>
      <c r="L142" s="18" t="s">
        <v>1355</v>
      </c>
    </row>
    <row r="143" spans="1:12" x14ac:dyDescent="0.3">
      <c r="A143" s="18" t="s">
        <v>128</v>
      </c>
      <c r="B143" s="18">
        <v>2</v>
      </c>
      <c r="C143" s="18">
        <v>1</v>
      </c>
      <c r="D143" s="18">
        <v>1</v>
      </c>
      <c r="E143" s="18">
        <v>1</v>
      </c>
      <c r="F143" s="18">
        <v>1</v>
      </c>
      <c r="G143" s="18"/>
      <c r="H143" s="18" t="s">
        <v>1462</v>
      </c>
      <c r="I143" s="18"/>
      <c r="J143" s="18"/>
      <c r="K143" s="18"/>
      <c r="L143" s="18"/>
    </row>
    <row r="144" spans="1:12" x14ac:dyDescent="0.3">
      <c r="A144" s="18" t="s">
        <v>31</v>
      </c>
      <c r="B144" s="18">
        <v>2</v>
      </c>
      <c r="C144" s="18">
        <v>4</v>
      </c>
      <c r="D144" s="18">
        <v>20</v>
      </c>
      <c r="E144" s="18">
        <v>4</v>
      </c>
      <c r="F144" s="18">
        <v>20</v>
      </c>
      <c r="G144" s="18" t="s">
        <v>1462</v>
      </c>
      <c r="H144" s="18"/>
      <c r="I144" s="18"/>
      <c r="J144" s="18" t="s">
        <v>1462</v>
      </c>
      <c r="K144" s="18" t="s">
        <v>1462</v>
      </c>
      <c r="L144" s="18" t="s">
        <v>1437</v>
      </c>
    </row>
    <row r="145" spans="1:12" x14ac:dyDescent="0.3">
      <c r="A145" s="18" t="s">
        <v>30</v>
      </c>
      <c r="B145" s="18">
        <v>2</v>
      </c>
      <c r="C145" s="18">
        <v>4</v>
      </c>
      <c r="D145" s="18">
        <v>12</v>
      </c>
      <c r="E145" s="18">
        <v>4</v>
      </c>
      <c r="F145" s="18">
        <v>12</v>
      </c>
      <c r="G145" s="18" t="s">
        <v>1462</v>
      </c>
      <c r="H145" s="18"/>
      <c r="I145" s="18" t="s">
        <v>1462</v>
      </c>
      <c r="J145" s="18" t="s">
        <v>1462</v>
      </c>
      <c r="K145" s="18" t="s">
        <v>1462</v>
      </c>
      <c r="L145" s="18" t="s">
        <v>1332</v>
      </c>
    </row>
    <row r="146" spans="1:12" x14ac:dyDescent="0.3">
      <c r="A146" s="18" t="s">
        <v>76</v>
      </c>
      <c r="B146" s="18">
        <v>2</v>
      </c>
      <c r="C146" s="18">
        <v>2</v>
      </c>
      <c r="D146" s="18">
        <v>6</v>
      </c>
      <c r="E146" s="18">
        <v>2</v>
      </c>
      <c r="F146" s="18">
        <v>6</v>
      </c>
      <c r="G146" s="18"/>
      <c r="H146" s="18"/>
      <c r="I146" s="18"/>
      <c r="J146" s="18"/>
      <c r="K146" s="18"/>
      <c r="L146" s="18"/>
    </row>
    <row r="147" spans="1:12" x14ac:dyDescent="0.3">
      <c r="A147" s="18" t="s">
        <v>111</v>
      </c>
      <c r="B147" s="18">
        <v>2</v>
      </c>
      <c r="C147" s="18">
        <v>2</v>
      </c>
      <c r="D147" s="18">
        <v>8</v>
      </c>
      <c r="E147" s="18">
        <v>2</v>
      </c>
      <c r="F147" s="18">
        <v>8</v>
      </c>
      <c r="G147" s="18" t="s">
        <v>1462</v>
      </c>
      <c r="H147" s="18"/>
      <c r="I147" s="18" t="s">
        <v>1462</v>
      </c>
      <c r="J147" s="18" t="s">
        <v>1462</v>
      </c>
      <c r="K147" s="18" t="s">
        <v>1462</v>
      </c>
      <c r="L147" s="18" t="s">
        <v>1439</v>
      </c>
    </row>
    <row r="148" spans="1:12" x14ac:dyDescent="0.3">
      <c r="A148" s="18" t="s">
        <v>72</v>
      </c>
      <c r="B148" s="18">
        <v>2</v>
      </c>
      <c r="C148" s="18">
        <v>4</v>
      </c>
      <c r="D148" s="18">
        <v>15</v>
      </c>
      <c r="E148" s="18">
        <v>4</v>
      </c>
      <c r="F148" s="18">
        <v>15</v>
      </c>
      <c r="G148" s="18" t="s">
        <v>1462</v>
      </c>
      <c r="H148" s="18"/>
      <c r="I148" s="18"/>
      <c r="J148" s="18" t="s">
        <v>1462</v>
      </c>
      <c r="K148" s="18" t="s">
        <v>1462</v>
      </c>
      <c r="L148" s="18" t="s">
        <v>1441</v>
      </c>
    </row>
    <row r="149" spans="1:12" x14ac:dyDescent="0.3">
      <c r="A149" s="18" t="s">
        <v>207</v>
      </c>
      <c r="B149" s="18">
        <v>2</v>
      </c>
      <c r="C149" s="18">
        <v>2</v>
      </c>
      <c r="D149" s="18">
        <v>5</v>
      </c>
      <c r="E149" s="18">
        <v>2</v>
      </c>
      <c r="F149" s="18">
        <v>5</v>
      </c>
      <c r="G149" s="18" t="s">
        <v>1462</v>
      </c>
      <c r="H149" s="18"/>
      <c r="I149" s="18" t="s">
        <v>1462</v>
      </c>
      <c r="J149" s="18" t="s">
        <v>1462</v>
      </c>
      <c r="K149" s="18" t="s">
        <v>1462</v>
      </c>
      <c r="L149" s="18" t="s">
        <v>1326</v>
      </c>
    </row>
    <row r="150" spans="1:12" x14ac:dyDescent="0.3">
      <c r="A150" s="18" t="s">
        <v>238</v>
      </c>
      <c r="B150" s="18">
        <v>2</v>
      </c>
      <c r="C150" s="18">
        <v>3</v>
      </c>
      <c r="D150" s="18">
        <v>12</v>
      </c>
      <c r="E150" s="18">
        <v>3</v>
      </c>
      <c r="F150" s="18">
        <v>12</v>
      </c>
      <c r="G150" s="18" t="s">
        <v>1462</v>
      </c>
      <c r="H150" s="18"/>
      <c r="I150" s="18"/>
      <c r="J150" s="18" t="s">
        <v>1462</v>
      </c>
      <c r="K150" s="18" t="s">
        <v>1462</v>
      </c>
      <c r="L150" s="18" t="s">
        <v>1387</v>
      </c>
    </row>
    <row r="151" spans="1:12" x14ac:dyDescent="0.3">
      <c r="A151" s="18" t="s">
        <v>240</v>
      </c>
      <c r="B151" s="18">
        <v>2</v>
      </c>
      <c r="C151" s="18">
        <v>8</v>
      </c>
      <c r="D151" s="18">
        <v>12</v>
      </c>
      <c r="E151" s="18">
        <v>8</v>
      </c>
      <c r="F151" s="18">
        <v>12</v>
      </c>
      <c r="G151" s="18" t="s">
        <v>1462</v>
      </c>
      <c r="H151" s="18"/>
      <c r="I151" s="18" t="s">
        <v>1462</v>
      </c>
      <c r="J151" s="18" t="s">
        <v>1462</v>
      </c>
      <c r="K151" s="18" t="s">
        <v>1462</v>
      </c>
      <c r="L151" s="18" t="s">
        <v>1330</v>
      </c>
    </row>
    <row r="152" spans="1:12" x14ac:dyDescent="0.3">
      <c r="A152" s="18" t="s">
        <v>235</v>
      </c>
      <c r="B152" s="18">
        <v>2</v>
      </c>
      <c r="C152" s="18">
        <v>5</v>
      </c>
      <c r="D152" s="18">
        <v>14</v>
      </c>
      <c r="E152" s="18">
        <v>5</v>
      </c>
      <c r="F152" s="18">
        <v>13</v>
      </c>
      <c r="G152" s="18" t="s">
        <v>1462</v>
      </c>
      <c r="H152" s="18"/>
      <c r="I152" s="18" t="s">
        <v>1462</v>
      </c>
      <c r="J152" s="18" t="s">
        <v>1462</v>
      </c>
      <c r="K152" s="18" t="s">
        <v>1462</v>
      </c>
      <c r="L152" s="18" t="s">
        <v>1445</v>
      </c>
    </row>
    <row r="153" spans="1:12" x14ac:dyDescent="0.3">
      <c r="A153" s="18" t="s">
        <v>246</v>
      </c>
      <c r="B153" s="18">
        <v>2</v>
      </c>
      <c r="C153" s="18">
        <v>6</v>
      </c>
      <c r="D153" s="18">
        <v>18</v>
      </c>
      <c r="E153" s="18">
        <v>6</v>
      </c>
      <c r="F153" s="18">
        <v>18</v>
      </c>
      <c r="G153" s="18" t="s">
        <v>1462</v>
      </c>
      <c r="H153" s="18"/>
      <c r="I153" s="18" t="s">
        <v>1462</v>
      </c>
      <c r="J153" s="18" t="s">
        <v>1462</v>
      </c>
      <c r="K153" s="18" t="s">
        <v>1462</v>
      </c>
      <c r="L153" s="18" t="s">
        <v>1357</v>
      </c>
    </row>
    <row r="154" spans="1:12" s="159" customFormat="1" x14ac:dyDescent="0.3">
      <c r="A154" s="52" t="s">
        <v>1489</v>
      </c>
      <c r="B154" s="180"/>
      <c r="C154" s="163">
        <f>SUM(C79:C153)</f>
        <v>301</v>
      </c>
      <c r="D154" s="163">
        <f>SUM(D79:D153)</f>
        <v>803</v>
      </c>
      <c r="E154" s="163">
        <f>SUM(E79:E153)</f>
        <v>300</v>
      </c>
      <c r="F154" s="163">
        <f>SUM(F79:F153)</f>
        <v>774</v>
      </c>
      <c r="G154" s="163">
        <v>71</v>
      </c>
      <c r="H154" s="163">
        <v>3</v>
      </c>
      <c r="I154" s="163">
        <v>50</v>
      </c>
      <c r="J154" s="163">
        <v>70</v>
      </c>
      <c r="K154" s="163">
        <v>63</v>
      </c>
      <c r="L154" s="171"/>
    </row>
    <row r="155" spans="1:12" s="159" customFormat="1" x14ac:dyDescent="0.3">
      <c r="A155" s="51" t="s">
        <v>1490</v>
      </c>
      <c r="B155" s="191"/>
      <c r="C155" s="173">
        <f>C154/75</f>
        <v>4.0133333333333336</v>
      </c>
      <c r="D155" s="173">
        <f t="shared" ref="D155:K155" si="1">D154/75</f>
        <v>10.706666666666667</v>
      </c>
      <c r="E155" s="173">
        <f t="shared" si="1"/>
        <v>4</v>
      </c>
      <c r="F155" s="173">
        <f t="shared" si="1"/>
        <v>10.32</v>
      </c>
      <c r="G155" s="196">
        <f t="shared" si="1"/>
        <v>0.94666666666666666</v>
      </c>
      <c r="H155" s="196">
        <f t="shared" si="1"/>
        <v>0.04</v>
      </c>
      <c r="I155" s="196">
        <f t="shared" si="1"/>
        <v>0.66666666666666663</v>
      </c>
      <c r="J155" s="196">
        <f t="shared" si="1"/>
        <v>0.93333333333333335</v>
      </c>
      <c r="K155" s="196">
        <f t="shared" si="1"/>
        <v>0.84</v>
      </c>
    </row>
    <row r="156" spans="1:12" s="159" customFormat="1" x14ac:dyDescent="0.3"/>
    <row r="157" spans="1:12" x14ac:dyDescent="0.3">
      <c r="A157" s="18" t="s">
        <v>241</v>
      </c>
      <c r="B157" s="18">
        <v>3</v>
      </c>
      <c r="C157" s="18">
        <v>8</v>
      </c>
      <c r="D157" s="18">
        <v>17</v>
      </c>
      <c r="E157" s="18">
        <v>5</v>
      </c>
      <c r="F157" s="18">
        <v>12</v>
      </c>
      <c r="G157" s="18" t="s">
        <v>1462</v>
      </c>
      <c r="H157" s="18"/>
      <c r="I157" s="18"/>
      <c r="J157" s="18" t="s">
        <v>1462</v>
      </c>
      <c r="K157" s="18" t="s">
        <v>1462</v>
      </c>
      <c r="L157" s="18" t="s">
        <v>1312</v>
      </c>
    </row>
    <row r="158" spans="1:12" x14ac:dyDescent="0.3">
      <c r="A158" s="18" t="s">
        <v>115</v>
      </c>
      <c r="B158" s="18">
        <v>3</v>
      </c>
      <c r="C158" s="18">
        <v>2</v>
      </c>
      <c r="D158" s="18">
        <v>9</v>
      </c>
      <c r="E158" s="18">
        <v>2</v>
      </c>
      <c r="F158" s="18">
        <v>9</v>
      </c>
      <c r="G158" s="18" t="s">
        <v>1462</v>
      </c>
      <c r="H158" s="18"/>
      <c r="I158" s="18" t="s">
        <v>1462</v>
      </c>
      <c r="J158" s="18" t="s">
        <v>1462</v>
      </c>
      <c r="K158" s="18" t="s">
        <v>1462</v>
      </c>
      <c r="L158" s="18" t="s">
        <v>1313</v>
      </c>
    </row>
    <row r="159" spans="1:12" x14ac:dyDescent="0.3">
      <c r="A159" s="18" t="s">
        <v>163</v>
      </c>
      <c r="B159" s="18">
        <v>3</v>
      </c>
      <c r="C159" s="18">
        <v>14</v>
      </c>
      <c r="D159" s="18">
        <v>20</v>
      </c>
      <c r="E159" s="18">
        <v>10</v>
      </c>
      <c r="F159" s="18">
        <v>22</v>
      </c>
      <c r="G159" s="18" t="s">
        <v>1462</v>
      </c>
      <c r="H159" s="18"/>
      <c r="I159" s="18" t="s">
        <v>1462</v>
      </c>
      <c r="J159" s="18" t="s">
        <v>1462</v>
      </c>
      <c r="K159" s="18" t="s">
        <v>1462</v>
      </c>
      <c r="L159" s="18" t="s">
        <v>1314</v>
      </c>
    </row>
    <row r="160" spans="1:12" x14ac:dyDescent="0.3">
      <c r="A160" s="18" t="s">
        <v>364</v>
      </c>
      <c r="B160" s="18">
        <v>3</v>
      </c>
      <c r="C160" s="18">
        <v>14</v>
      </c>
      <c r="D160" s="18">
        <v>36</v>
      </c>
      <c r="E160" s="18">
        <v>13</v>
      </c>
      <c r="F160" s="18">
        <v>36</v>
      </c>
      <c r="G160" s="18" t="s">
        <v>1462</v>
      </c>
      <c r="H160" s="18"/>
      <c r="I160" s="18" t="s">
        <v>1462</v>
      </c>
      <c r="J160" s="18" t="s">
        <v>1462</v>
      </c>
      <c r="K160" s="18" t="s">
        <v>1462</v>
      </c>
      <c r="L160" s="18" t="s">
        <v>1315</v>
      </c>
    </row>
    <row r="161" spans="1:12" x14ac:dyDescent="0.3">
      <c r="A161" s="18" t="s">
        <v>133</v>
      </c>
      <c r="B161" s="18">
        <v>3</v>
      </c>
      <c r="C161" s="18">
        <v>9</v>
      </c>
      <c r="D161" s="18">
        <v>18</v>
      </c>
      <c r="E161" s="18">
        <v>9</v>
      </c>
      <c r="F161" s="18">
        <v>16</v>
      </c>
      <c r="G161" s="18" t="s">
        <v>1462</v>
      </c>
      <c r="H161" s="18"/>
      <c r="I161" s="18" t="s">
        <v>1462</v>
      </c>
      <c r="J161" s="18" t="s">
        <v>1462</v>
      </c>
      <c r="K161" s="18" t="s">
        <v>1462</v>
      </c>
      <c r="L161" s="18" t="s">
        <v>1322</v>
      </c>
    </row>
    <row r="162" spans="1:12" x14ac:dyDescent="0.3">
      <c r="A162" s="18" t="s">
        <v>129</v>
      </c>
      <c r="B162" s="18">
        <v>3</v>
      </c>
      <c r="C162" s="18">
        <v>2</v>
      </c>
      <c r="D162" s="18">
        <v>5</v>
      </c>
      <c r="E162" s="18">
        <v>2</v>
      </c>
      <c r="F162" s="18">
        <v>5</v>
      </c>
      <c r="G162" s="18" t="s">
        <v>1462</v>
      </c>
      <c r="H162" s="18"/>
      <c r="I162" s="18" t="s">
        <v>1462</v>
      </c>
      <c r="J162" s="18" t="s">
        <v>1462</v>
      </c>
      <c r="K162" s="18" t="s">
        <v>1462</v>
      </c>
      <c r="L162" s="18" t="s">
        <v>1327</v>
      </c>
    </row>
    <row r="163" spans="1:12" x14ac:dyDescent="0.3">
      <c r="A163" s="18" t="s">
        <v>174</v>
      </c>
      <c r="B163" s="18">
        <v>3</v>
      </c>
      <c r="C163" s="18">
        <v>10</v>
      </c>
      <c r="D163" s="18">
        <v>29</v>
      </c>
      <c r="E163" s="18">
        <v>10</v>
      </c>
      <c r="F163" s="18">
        <v>29</v>
      </c>
      <c r="G163" s="18" t="s">
        <v>1462</v>
      </c>
      <c r="H163" s="18"/>
      <c r="I163" s="18" t="s">
        <v>1462</v>
      </c>
      <c r="J163" s="18" t="s">
        <v>1462</v>
      </c>
      <c r="K163" s="18" t="s">
        <v>1462</v>
      </c>
      <c r="L163" s="18" t="s">
        <v>1325</v>
      </c>
    </row>
    <row r="164" spans="1:12" x14ac:dyDescent="0.3">
      <c r="A164" s="18" t="s">
        <v>118</v>
      </c>
      <c r="B164" s="18">
        <v>3</v>
      </c>
      <c r="C164" s="18">
        <v>6</v>
      </c>
      <c r="D164" s="18">
        <v>17</v>
      </c>
      <c r="E164" s="18">
        <v>6</v>
      </c>
      <c r="F164" s="18">
        <v>15</v>
      </c>
      <c r="G164" s="18" t="s">
        <v>1462</v>
      </c>
      <c r="H164" s="18"/>
      <c r="I164" s="18" t="s">
        <v>1462</v>
      </c>
      <c r="J164" s="18" t="s">
        <v>1462</v>
      </c>
      <c r="K164" s="18" t="s">
        <v>1462</v>
      </c>
      <c r="L164" s="18" t="s">
        <v>1330</v>
      </c>
    </row>
    <row r="165" spans="1:12" x14ac:dyDescent="0.3">
      <c r="A165" s="18" t="s">
        <v>339</v>
      </c>
      <c r="B165" s="18">
        <v>3</v>
      </c>
      <c r="C165" s="18">
        <v>8</v>
      </c>
      <c r="D165" s="18">
        <v>25</v>
      </c>
      <c r="E165" s="18">
        <v>7</v>
      </c>
      <c r="F165" s="18">
        <v>22</v>
      </c>
      <c r="G165" s="18" t="s">
        <v>1462</v>
      </c>
      <c r="H165" s="18"/>
      <c r="I165" s="18" t="s">
        <v>1462</v>
      </c>
      <c r="J165" s="18" t="s">
        <v>1462</v>
      </c>
      <c r="K165" s="18" t="s">
        <v>1462</v>
      </c>
      <c r="L165" s="18" t="s">
        <v>1338</v>
      </c>
    </row>
    <row r="166" spans="1:12" x14ac:dyDescent="0.3">
      <c r="A166" s="18" t="s">
        <v>154</v>
      </c>
      <c r="B166" s="18">
        <v>3</v>
      </c>
      <c r="C166" s="18">
        <v>8</v>
      </c>
      <c r="D166" s="18">
        <v>17</v>
      </c>
      <c r="E166" s="18">
        <v>8</v>
      </c>
      <c r="F166" s="18">
        <v>17</v>
      </c>
      <c r="G166" s="18" t="s">
        <v>1462</v>
      </c>
      <c r="H166" s="18"/>
      <c r="I166" s="18" t="s">
        <v>1462</v>
      </c>
      <c r="J166" s="18" t="s">
        <v>1462</v>
      </c>
      <c r="K166" s="18" t="s">
        <v>1462</v>
      </c>
      <c r="L166" s="18" t="s">
        <v>1341</v>
      </c>
    </row>
    <row r="167" spans="1:12" x14ac:dyDescent="0.3">
      <c r="A167" s="18" t="s">
        <v>228</v>
      </c>
      <c r="B167" s="18">
        <v>3</v>
      </c>
      <c r="C167" s="18">
        <v>5</v>
      </c>
      <c r="D167" s="18">
        <v>26</v>
      </c>
      <c r="E167" s="18">
        <v>5</v>
      </c>
      <c r="F167" s="18">
        <v>26</v>
      </c>
      <c r="G167" s="18" t="s">
        <v>1462</v>
      </c>
      <c r="H167" s="18"/>
      <c r="I167" s="18" t="s">
        <v>1462</v>
      </c>
      <c r="J167" s="18" t="s">
        <v>1462</v>
      </c>
      <c r="K167" s="18" t="s">
        <v>1462</v>
      </c>
      <c r="L167" s="18" t="s">
        <v>1342</v>
      </c>
    </row>
    <row r="168" spans="1:12" x14ac:dyDescent="0.3">
      <c r="A168" s="18" t="s">
        <v>219</v>
      </c>
      <c r="B168" s="18">
        <v>3</v>
      </c>
      <c r="C168" s="18">
        <v>4</v>
      </c>
      <c r="D168" s="18">
        <v>28</v>
      </c>
      <c r="E168" s="18">
        <v>4</v>
      </c>
      <c r="F168" s="18">
        <v>28</v>
      </c>
      <c r="G168" s="18" t="s">
        <v>1462</v>
      </c>
      <c r="H168" s="18"/>
      <c r="I168" s="18" t="s">
        <v>1462</v>
      </c>
      <c r="J168" s="18" t="s">
        <v>1462</v>
      </c>
      <c r="K168" s="18" t="s">
        <v>1462</v>
      </c>
      <c r="L168" s="18" t="s">
        <v>1321</v>
      </c>
    </row>
    <row r="169" spans="1:12" x14ac:dyDescent="0.3">
      <c r="A169" s="18" t="s">
        <v>336</v>
      </c>
      <c r="B169" s="18">
        <v>3</v>
      </c>
      <c r="C169" s="18">
        <v>12</v>
      </c>
      <c r="D169" s="18">
        <v>24</v>
      </c>
      <c r="E169" s="18">
        <v>12</v>
      </c>
      <c r="F169" s="18">
        <v>24</v>
      </c>
      <c r="G169" s="18" t="s">
        <v>1462</v>
      </c>
      <c r="H169" s="18"/>
      <c r="I169" s="18" t="s">
        <v>1462</v>
      </c>
      <c r="J169" s="18" t="s">
        <v>1462</v>
      </c>
      <c r="K169" s="18" t="s">
        <v>1462</v>
      </c>
      <c r="L169" s="18" t="s">
        <v>1346</v>
      </c>
    </row>
    <row r="170" spans="1:12" x14ac:dyDescent="0.3">
      <c r="A170" s="18" t="s">
        <v>357</v>
      </c>
      <c r="B170" s="18">
        <v>3</v>
      </c>
      <c r="C170" s="18">
        <v>6</v>
      </c>
      <c r="D170" s="18">
        <v>15</v>
      </c>
      <c r="E170" s="18">
        <v>6</v>
      </c>
      <c r="F170" s="18">
        <v>15</v>
      </c>
      <c r="G170" s="18" t="s">
        <v>1462</v>
      </c>
      <c r="H170" s="18"/>
      <c r="I170" s="18" t="s">
        <v>1462</v>
      </c>
      <c r="J170" s="18" t="s">
        <v>1462</v>
      </c>
      <c r="K170" s="18" t="s">
        <v>1462</v>
      </c>
      <c r="L170" s="18" t="s">
        <v>1322</v>
      </c>
    </row>
    <row r="171" spans="1:12" x14ac:dyDescent="0.3">
      <c r="A171" s="18" t="s">
        <v>79</v>
      </c>
      <c r="B171" s="18">
        <v>3</v>
      </c>
      <c r="C171" s="18">
        <v>6</v>
      </c>
      <c r="D171" s="18">
        <v>9</v>
      </c>
      <c r="E171" s="18">
        <v>6</v>
      </c>
      <c r="F171" s="18">
        <v>9</v>
      </c>
      <c r="G171" s="18" t="s">
        <v>1462</v>
      </c>
      <c r="H171" s="18"/>
      <c r="I171" s="18" t="s">
        <v>1462</v>
      </c>
      <c r="J171" s="18" t="s">
        <v>1462</v>
      </c>
      <c r="K171" s="18" t="s">
        <v>1462</v>
      </c>
      <c r="L171" s="18" t="s">
        <v>1347</v>
      </c>
    </row>
    <row r="172" spans="1:12" x14ac:dyDescent="0.3">
      <c r="A172" s="18" t="s">
        <v>216</v>
      </c>
      <c r="B172" s="18">
        <v>3</v>
      </c>
      <c r="C172" s="18">
        <v>6</v>
      </c>
      <c r="D172" s="18">
        <v>9</v>
      </c>
      <c r="E172" s="18">
        <v>6</v>
      </c>
      <c r="F172" s="18">
        <v>9</v>
      </c>
      <c r="G172" s="18" t="s">
        <v>1462</v>
      </c>
      <c r="H172" s="18"/>
      <c r="I172" s="18" t="s">
        <v>1462</v>
      </c>
      <c r="J172" s="18" t="s">
        <v>1462</v>
      </c>
      <c r="K172" s="18" t="s">
        <v>1462</v>
      </c>
      <c r="L172" s="18" t="s">
        <v>1330</v>
      </c>
    </row>
    <row r="173" spans="1:12" x14ac:dyDescent="0.3">
      <c r="A173" s="18" t="s">
        <v>300</v>
      </c>
      <c r="B173" s="18">
        <v>3</v>
      </c>
      <c r="C173" s="18">
        <v>18</v>
      </c>
      <c r="D173" s="18">
        <v>28</v>
      </c>
      <c r="E173" s="18">
        <v>18</v>
      </c>
      <c r="F173" s="18">
        <v>28</v>
      </c>
      <c r="G173" s="18" t="s">
        <v>1462</v>
      </c>
      <c r="H173" s="18" t="s">
        <v>1462</v>
      </c>
      <c r="I173" s="18" t="s">
        <v>1462</v>
      </c>
      <c r="J173" s="18" t="s">
        <v>1462</v>
      </c>
      <c r="K173" s="18" t="s">
        <v>1462</v>
      </c>
      <c r="L173" s="18" t="s">
        <v>1334</v>
      </c>
    </row>
    <row r="174" spans="1:12" x14ac:dyDescent="0.3">
      <c r="A174" s="18" t="s">
        <v>130</v>
      </c>
      <c r="B174" s="18">
        <v>3</v>
      </c>
      <c r="C174" s="18">
        <v>7</v>
      </c>
      <c r="D174" s="18">
        <v>19</v>
      </c>
      <c r="E174" s="18">
        <v>7</v>
      </c>
      <c r="F174" s="18">
        <v>16</v>
      </c>
      <c r="G174" s="18" t="s">
        <v>1462</v>
      </c>
      <c r="H174" s="18"/>
      <c r="I174" s="18" t="s">
        <v>1462</v>
      </c>
      <c r="J174" s="18" t="s">
        <v>1462</v>
      </c>
      <c r="K174" s="18" t="s">
        <v>1462</v>
      </c>
      <c r="L174" s="18" t="s">
        <v>1322</v>
      </c>
    </row>
    <row r="175" spans="1:12" x14ac:dyDescent="0.3">
      <c r="A175" s="18" t="s">
        <v>144</v>
      </c>
      <c r="B175" s="18">
        <v>3</v>
      </c>
      <c r="C175" s="18">
        <v>5</v>
      </c>
      <c r="D175" s="18">
        <v>12</v>
      </c>
      <c r="E175" s="18">
        <v>5</v>
      </c>
      <c r="F175" s="18">
        <v>12</v>
      </c>
      <c r="G175" s="18" t="s">
        <v>1462</v>
      </c>
      <c r="H175" s="18"/>
      <c r="I175" s="18"/>
      <c r="J175" s="18" t="s">
        <v>1462</v>
      </c>
      <c r="K175" s="18" t="s">
        <v>1462</v>
      </c>
      <c r="L175" s="18" t="s">
        <v>1329</v>
      </c>
    </row>
    <row r="176" spans="1:12" x14ac:dyDescent="0.3">
      <c r="A176" s="18" t="s">
        <v>211</v>
      </c>
      <c r="B176" s="18">
        <v>3</v>
      </c>
      <c r="C176" s="18">
        <v>4</v>
      </c>
      <c r="D176" s="18">
        <v>10</v>
      </c>
      <c r="E176" s="18">
        <v>4</v>
      </c>
      <c r="F176" s="18">
        <v>10</v>
      </c>
      <c r="G176" s="18" t="s">
        <v>1462</v>
      </c>
      <c r="H176" s="18"/>
      <c r="I176" s="18" t="s">
        <v>1462</v>
      </c>
      <c r="J176" s="18" t="s">
        <v>1462</v>
      </c>
      <c r="K176" s="18" t="s">
        <v>1462</v>
      </c>
      <c r="L176" s="18" t="s">
        <v>391</v>
      </c>
    </row>
    <row r="177" spans="1:12" x14ac:dyDescent="0.3">
      <c r="A177" s="18" t="s">
        <v>245</v>
      </c>
      <c r="B177" s="18">
        <v>3</v>
      </c>
      <c r="C177" s="18">
        <v>4</v>
      </c>
      <c r="D177" s="18">
        <v>14</v>
      </c>
      <c r="E177" s="18">
        <v>4</v>
      </c>
      <c r="F177" s="18">
        <v>14</v>
      </c>
      <c r="G177" s="18" t="s">
        <v>1462</v>
      </c>
      <c r="H177" s="18"/>
      <c r="I177" s="18" t="s">
        <v>1462</v>
      </c>
      <c r="J177" s="18" t="s">
        <v>1462</v>
      </c>
      <c r="K177" s="18" t="s">
        <v>1462</v>
      </c>
      <c r="L177" s="18" t="s">
        <v>1367</v>
      </c>
    </row>
    <row r="178" spans="1:12" x14ac:dyDescent="0.3">
      <c r="A178" s="18" t="s">
        <v>120</v>
      </c>
      <c r="B178" s="18">
        <v>3</v>
      </c>
      <c r="C178" s="18">
        <v>3</v>
      </c>
      <c r="D178" s="18">
        <v>11</v>
      </c>
      <c r="E178" s="18">
        <v>3</v>
      </c>
      <c r="F178" s="18">
        <v>11</v>
      </c>
      <c r="G178" s="18" t="s">
        <v>1462</v>
      </c>
      <c r="H178" s="18"/>
      <c r="I178" s="18"/>
      <c r="J178" s="18" t="s">
        <v>1462</v>
      </c>
      <c r="K178" s="18" t="s">
        <v>1462</v>
      </c>
      <c r="L178" s="18" t="s">
        <v>1368</v>
      </c>
    </row>
    <row r="179" spans="1:12" x14ac:dyDescent="0.3">
      <c r="A179" s="18" t="s">
        <v>343</v>
      </c>
      <c r="B179" s="18">
        <v>3</v>
      </c>
      <c r="C179" s="18">
        <v>7</v>
      </c>
      <c r="D179" s="18">
        <v>18</v>
      </c>
      <c r="E179" s="18">
        <v>7</v>
      </c>
      <c r="F179" s="18">
        <v>18</v>
      </c>
      <c r="G179" s="18" t="s">
        <v>1462</v>
      </c>
      <c r="H179" s="18"/>
      <c r="I179" s="18" t="s">
        <v>1462</v>
      </c>
      <c r="J179" s="18" t="s">
        <v>1462</v>
      </c>
      <c r="K179" s="18" t="s">
        <v>1462</v>
      </c>
      <c r="L179" s="18" t="s">
        <v>1372</v>
      </c>
    </row>
    <row r="180" spans="1:12" x14ac:dyDescent="0.3">
      <c r="A180" s="18" t="s">
        <v>25</v>
      </c>
      <c r="B180" s="18">
        <v>3</v>
      </c>
      <c r="C180" s="18">
        <v>4</v>
      </c>
      <c r="D180" s="18">
        <v>6</v>
      </c>
      <c r="E180" s="18">
        <v>4</v>
      </c>
      <c r="F180" s="18">
        <v>6</v>
      </c>
      <c r="G180" s="18" t="s">
        <v>1462</v>
      </c>
      <c r="H180" s="18"/>
      <c r="I180" s="18" t="s">
        <v>1462</v>
      </c>
      <c r="J180" s="18" t="s">
        <v>1462</v>
      </c>
      <c r="K180" s="18" t="s">
        <v>1462</v>
      </c>
      <c r="L180" s="18" t="s">
        <v>1327</v>
      </c>
    </row>
    <row r="181" spans="1:12" x14ac:dyDescent="0.3">
      <c r="A181" s="18" t="s">
        <v>104</v>
      </c>
      <c r="B181" s="18">
        <v>3</v>
      </c>
      <c r="C181" s="18">
        <v>10</v>
      </c>
      <c r="D181" s="18">
        <v>21</v>
      </c>
      <c r="E181" s="18">
        <v>10</v>
      </c>
      <c r="F181" s="18">
        <v>22</v>
      </c>
      <c r="G181" s="18" t="s">
        <v>1462</v>
      </c>
      <c r="H181" s="18"/>
      <c r="I181" s="18" t="s">
        <v>1462</v>
      </c>
      <c r="J181" s="18" t="s">
        <v>1462</v>
      </c>
      <c r="K181" s="18" t="s">
        <v>1462</v>
      </c>
      <c r="L181" s="18" t="s">
        <v>391</v>
      </c>
    </row>
    <row r="182" spans="1:12" x14ac:dyDescent="0.3">
      <c r="A182" s="18" t="s">
        <v>227</v>
      </c>
      <c r="B182" s="18">
        <v>3</v>
      </c>
      <c r="C182" s="18">
        <v>4</v>
      </c>
      <c r="D182" s="18">
        <v>23</v>
      </c>
      <c r="E182" s="18">
        <v>4</v>
      </c>
      <c r="F182" s="18">
        <v>23</v>
      </c>
      <c r="G182" s="18" t="s">
        <v>1462</v>
      </c>
      <c r="H182" s="18"/>
      <c r="I182" s="18" t="s">
        <v>1462</v>
      </c>
      <c r="J182" s="18" t="s">
        <v>1462</v>
      </c>
      <c r="K182" s="18" t="s">
        <v>1462</v>
      </c>
      <c r="L182" s="18" t="s">
        <v>1326</v>
      </c>
    </row>
    <row r="183" spans="1:12" x14ac:dyDescent="0.3">
      <c r="A183" s="18" t="s">
        <v>221</v>
      </c>
      <c r="B183" s="18">
        <v>3</v>
      </c>
      <c r="C183" s="18">
        <v>7</v>
      </c>
      <c r="D183" s="18">
        <v>14</v>
      </c>
      <c r="E183" s="18">
        <v>7</v>
      </c>
      <c r="F183" s="18">
        <v>14</v>
      </c>
      <c r="G183" s="18" t="s">
        <v>1462</v>
      </c>
      <c r="H183" s="18"/>
      <c r="I183" s="18" t="s">
        <v>1462</v>
      </c>
      <c r="J183" s="18" t="s">
        <v>1462</v>
      </c>
      <c r="K183" s="18" t="s">
        <v>1462</v>
      </c>
      <c r="L183" s="18" t="s">
        <v>1366</v>
      </c>
    </row>
    <row r="184" spans="1:12" x14ac:dyDescent="0.3">
      <c r="A184" s="18" t="s">
        <v>149</v>
      </c>
      <c r="B184" s="18">
        <v>3</v>
      </c>
      <c r="C184" s="18">
        <v>5</v>
      </c>
      <c r="D184" s="18">
        <v>13</v>
      </c>
      <c r="E184" s="18">
        <v>5</v>
      </c>
      <c r="F184" s="18">
        <v>13</v>
      </c>
      <c r="G184" s="18" t="s">
        <v>1462</v>
      </c>
      <c r="H184" s="18"/>
      <c r="I184" s="18" t="s">
        <v>1462</v>
      </c>
      <c r="J184" s="18" t="s">
        <v>1462</v>
      </c>
      <c r="K184" s="18" t="s">
        <v>1462</v>
      </c>
      <c r="L184" s="18" t="s">
        <v>1365</v>
      </c>
    </row>
    <row r="185" spans="1:12" x14ac:dyDescent="0.3">
      <c r="A185" s="18" t="s">
        <v>276</v>
      </c>
      <c r="B185" s="18">
        <v>3</v>
      </c>
      <c r="C185" s="18">
        <v>10</v>
      </c>
      <c r="D185" s="18">
        <v>18</v>
      </c>
      <c r="E185" s="18">
        <v>9</v>
      </c>
      <c r="F185" s="18">
        <v>19</v>
      </c>
      <c r="G185" s="18" t="s">
        <v>1462</v>
      </c>
      <c r="H185" s="18"/>
      <c r="I185" s="18" t="s">
        <v>1462</v>
      </c>
      <c r="J185" s="18" t="s">
        <v>1462</v>
      </c>
      <c r="K185" s="18" t="s">
        <v>1462</v>
      </c>
      <c r="L185" s="18" t="s">
        <v>1380</v>
      </c>
    </row>
    <row r="186" spans="1:12" x14ac:dyDescent="0.3">
      <c r="A186" s="18" t="s">
        <v>286</v>
      </c>
      <c r="B186" s="18">
        <v>3</v>
      </c>
      <c r="C186" s="18">
        <v>5</v>
      </c>
      <c r="D186" s="18">
        <v>10</v>
      </c>
      <c r="E186" s="18">
        <v>5</v>
      </c>
      <c r="F186" s="18">
        <v>10</v>
      </c>
      <c r="G186" s="18" t="s">
        <v>1462</v>
      </c>
      <c r="H186" s="18"/>
      <c r="I186" s="18" t="s">
        <v>1462</v>
      </c>
      <c r="J186" s="18" t="s">
        <v>1462</v>
      </c>
      <c r="K186" s="18" t="s">
        <v>1462</v>
      </c>
      <c r="L186" s="18" t="s">
        <v>391</v>
      </c>
    </row>
    <row r="187" spans="1:12" x14ac:dyDescent="0.3">
      <c r="A187" s="18" t="s">
        <v>273</v>
      </c>
      <c r="B187" s="18">
        <v>3</v>
      </c>
      <c r="C187" s="18">
        <v>6</v>
      </c>
      <c r="D187" s="18">
        <v>13</v>
      </c>
      <c r="E187" s="18">
        <v>6</v>
      </c>
      <c r="F187" s="18">
        <v>12</v>
      </c>
      <c r="G187" s="18" t="s">
        <v>1462</v>
      </c>
      <c r="H187" s="18"/>
      <c r="I187" s="18" t="s">
        <v>1462</v>
      </c>
      <c r="J187" s="18" t="s">
        <v>1462</v>
      </c>
      <c r="K187" s="18" t="s">
        <v>1462</v>
      </c>
      <c r="L187" s="18" t="s">
        <v>1338</v>
      </c>
    </row>
    <row r="188" spans="1:12" x14ac:dyDescent="0.3">
      <c r="A188" s="18" t="s">
        <v>237</v>
      </c>
      <c r="B188" s="18">
        <v>3</v>
      </c>
      <c r="C188" s="18">
        <v>3</v>
      </c>
      <c r="D188" s="18">
        <v>11</v>
      </c>
      <c r="E188" s="18">
        <v>3</v>
      </c>
      <c r="F188" s="18">
        <v>11</v>
      </c>
      <c r="G188" s="18" t="s">
        <v>1462</v>
      </c>
      <c r="H188" s="18"/>
      <c r="I188" s="18" t="s">
        <v>1462</v>
      </c>
      <c r="J188" s="18" t="s">
        <v>1462</v>
      </c>
      <c r="K188" s="18" t="s">
        <v>1462</v>
      </c>
      <c r="L188" s="18" t="s">
        <v>1338</v>
      </c>
    </row>
    <row r="189" spans="1:12" x14ac:dyDescent="0.3">
      <c r="A189" s="18" t="s">
        <v>190</v>
      </c>
      <c r="B189" s="18">
        <v>3</v>
      </c>
      <c r="C189" s="18">
        <v>8</v>
      </c>
      <c r="D189" s="18">
        <v>30</v>
      </c>
      <c r="E189" s="18">
        <v>8</v>
      </c>
      <c r="F189" s="18">
        <v>30</v>
      </c>
      <c r="G189" s="18" t="s">
        <v>1462</v>
      </c>
      <c r="H189" s="18"/>
      <c r="I189" s="18" t="s">
        <v>1462</v>
      </c>
      <c r="J189" s="18" t="s">
        <v>1462</v>
      </c>
      <c r="K189" s="18" t="s">
        <v>1462</v>
      </c>
      <c r="L189" s="18" t="s">
        <v>1389</v>
      </c>
    </row>
    <row r="190" spans="1:12" x14ac:dyDescent="0.3">
      <c r="A190" s="18" t="s">
        <v>147</v>
      </c>
      <c r="B190" s="18">
        <v>3</v>
      </c>
      <c r="C190" s="18">
        <v>3</v>
      </c>
      <c r="D190" s="18">
        <v>12</v>
      </c>
      <c r="E190" s="18">
        <v>3</v>
      </c>
      <c r="F190" s="18">
        <v>12</v>
      </c>
      <c r="G190" s="18" t="s">
        <v>1462</v>
      </c>
      <c r="H190" s="18"/>
      <c r="I190" s="18" t="s">
        <v>1462</v>
      </c>
      <c r="J190" s="18" t="s">
        <v>1462</v>
      </c>
      <c r="K190" s="18" t="s">
        <v>1462</v>
      </c>
      <c r="L190" s="18" t="s">
        <v>1331</v>
      </c>
    </row>
    <row r="191" spans="1:12" x14ac:dyDescent="0.3">
      <c r="A191" s="18" t="s">
        <v>257</v>
      </c>
      <c r="B191" s="18">
        <v>3</v>
      </c>
      <c r="C191" s="18">
        <v>4</v>
      </c>
      <c r="D191" s="18">
        <v>21</v>
      </c>
      <c r="E191" s="18">
        <v>4</v>
      </c>
      <c r="F191" s="18">
        <v>21</v>
      </c>
      <c r="G191" s="18" t="s">
        <v>1462</v>
      </c>
      <c r="H191" s="18"/>
      <c r="I191" s="18" t="s">
        <v>1462</v>
      </c>
      <c r="J191" s="18" t="s">
        <v>1462</v>
      </c>
      <c r="K191" s="18" t="s">
        <v>1462</v>
      </c>
      <c r="L191" s="18" t="s">
        <v>1390</v>
      </c>
    </row>
    <row r="192" spans="1:12" x14ac:dyDescent="0.3">
      <c r="A192" s="18" t="s">
        <v>167</v>
      </c>
      <c r="B192" s="18">
        <v>3</v>
      </c>
      <c r="C192" s="18">
        <v>6</v>
      </c>
      <c r="D192" s="18">
        <v>10</v>
      </c>
      <c r="E192" s="18">
        <v>6</v>
      </c>
      <c r="F192" s="18">
        <v>10</v>
      </c>
      <c r="G192" s="18" t="s">
        <v>1462</v>
      </c>
      <c r="H192" s="18"/>
      <c r="I192" s="18" t="s">
        <v>1462</v>
      </c>
      <c r="J192" s="18" t="s">
        <v>1462</v>
      </c>
      <c r="K192" s="18" t="s">
        <v>1462</v>
      </c>
      <c r="L192" s="18" t="s">
        <v>1338</v>
      </c>
    </row>
    <row r="193" spans="1:12" x14ac:dyDescent="0.3">
      <c r="A193" s="18" t="s">
        <v>258</v>
      </c>
      <c r="B193" s="18">
        <v>3</v>
      </c>
      <c r="C193" s="18">
        <v>7</v>
      </c>
      <c r="D193" s="18">
        <v>14</v>
      </c>
      <c r="E193" s="18">
        <v>7</v>
      </c>
      <c r="F193" s="18">
        <v>14</v>
      </c>
      <c r="G193" s="18" t="s">
        <v>1462</v>
      </c>
      <c r="H193" s="18"/>
      <c r="I193" s="18" t="s">
        <v>1462</v>
      </c>
      <c r="J193" s="18" t="s">
        <v>1462</v>
      </c>
      <c r="K193" s="18" t="s">
        <v>1462</v>
      </c>
      <c r="L193" s="18" t="s">
        <v>1349</v>
      </c>
    </row>
    <row r="194" spans="1:12" x14ac:dyDescent="0.3">
      <c r="A194" s="18" t="s">
        <v>150</v>
      </c>
      <c r="B194" s="18">
        <v>3</v>
      </c>
      <c r="C194" s="18">
        <v>8</v>
      </c>
      <c r="D194" s="18">
        <v>14</v>
      </c>
      <c r="E194" s="18">
        <v>8</v>
      </c>
      <c r="F194" s="18">
        <v>14</v>
      </c>
      <c r="G194" s="18" t="s">
        <v>1462</v>
      </c>
      <c r="H194" s="18"/>
      <c r="I194" s="18" t="s">
        <v>1462</v>
      </c>
      <c r="J194" s="18" t="s">
        <v>1462</v>
      </c>
      <c r="K194" s="18" t="s">
        <v>1462</v>
      </c>
      <c r="L194" s="18" t="s">
        <v>1338</v>
      </c>
    </row>
    <row r="195" spans="1:12" x14ac:dyDescent="0.3">
      <c r="A195" s="18" t="s">
        <v>265</v>
      </c>
      <c r="B195" s="18">
        <v>3</v>
      </c>
      <c r="C195" s="18">
        <v>4</v>
      </c>
      <c r="D195" s="18">
        <v>30</v>
      </c>
      <c r="E195" s="18">
        <v>4</v>
      </c>
      <c r="F195" s="18">
        <v>30</v>
      </c>
      <c r="G195" s="18" t="s">
        <v>1462</v>
      </c>
      <c r="H195" s="18"/>
      <c r="I195" s="18" t="s">
        <v>1462</v>
      </c>
      <c r="J195" s="18" t="s">
        <v>1462</v>
      </c>
      <c r="K195" s="18" t="s">
        <v>1462</v>
      </c>
      <c r="L195" s="18" t="s">
        <v>1396</v>
      </c>
    </row>
    <row r="196" spans="1:12" x14ac:dyDescent="0.3">
      <c r="A196" s="18" t="s">
        <v>327</v>
      </c>
      <c r="B196" s="18">
        <v>3</v>
      </c>
      <c r="C196" s="18">
        <v>4</v>
      </c>
      <c r="D196" s="18">
        <v>6</v>
      </c>
      <c r="E196" s="18">
        <v>4</v>
      </c>
      <c r="F196" s="18">
        <v>6</v>
      </c>
      <c r="G196" s="18" t="s">
        <v>1462</v>
      </c>
      <c r="H196" s="18"/>
      <c r="I196" s="18" t="s">
        <v>1462</v>
      </c>
      <c r="J196" s="18" t="s">
        <v>1462</v>
      </c>
      <c r="K196" s="18" t="s">
        <v>1462</v>
      </c>
      <c r="L196" s="18" t="s">
        <v>1388</v>
      </c>
    </row>
    <row r="197" spans="1:12" x14ac:dyDescent="0.3">
      <c r="A197" s="18" t="s">
        <v>355</v>
      </c>
      <c r="B197" s="18">
        <v>3</v>
      </c>
      <c r="C197" s="18">
        <v>7</v>
      </c>
      <c r="D197" s="18">
        <v>30</v>
      </c>
      <c r="E197" s="18">
        <v>7</v>
      </c>
      <c r="F197" s="18">
        <v>30</v>
      </c>
      <c r="G197" s="18" t="s">
        <v>1462</v>
      </c>
      <c r="H197" s="18"/>
      <c r="I197" s="18" t="s">
        <v>1462</v>
      </c>
      <c r="J197" s="18" t="s">
        <v>1462</v>
      </c>
      <c r="K197" s="18" t="s">
        <v>1462</v>
      </c>
      <c r="L197" s="18" t="s">
        <v>1338</v>
      </c>
    </row>
    <row r="198" spans="1:12" x14ac:dyDescent="0.3">
      <c r="A198" s="18" t="s">
        <v>160</v>
      </c>
      <c r="B198" s="18">
        <v>3</v>
      </c>
      <c r="C198" s="18">
        <v>3</v>
      </c>
      <c r="D198" s="18">
        <v>16</v>
      </c>
      <c r="E198" s="18">
        <v>3</v>
      </c>
      <c r="F198" s="18">
        <v>16</v>
      </c>
      <c r="G198" s="18" t="s">
        <v>1462</v>
      </c>
      <c r="H198" s="18"/>
      <c r="I198" s="18" t="s">
        <v>1462</v>
      </c>
      <c r="J198" s="18" t="s">
        <v>1462</v>
      </c>
      <c r="K198" s="18" t="s">
        <v>1462</v>
      </c>
      <c r="L198" s="18" t="s">
        <v>1407</v>
      </c>
    </row>
    <row r="199" spans="1:12" x14ac:dyDescent="0.3">
      <c r="A199" s="18" t="s">
        <v>140</v>
      </c>
      <c r="B199" s="18">
        <v>3</v>
      </c>
      <c r="C199" s="18">
        <v>3</v>
      </c>
      <c r="D199" s="18">
        <v>12</v>
      </c>
      <c r="E199" s="18">
        <v>3</v>
      </c>
      <c r="F199" s="18">
        <v>12</v>
      </c>
      <c r="G199" s="18" t="s">
        <v>1462</v>
      </c>
      <c r="H199" s="18"/>
      <c r="I199" s="18" t="s">
        <v>1462</v>
      </c>
      <c r="J199" s="18" t="s">
        <v>1462</v>
      </c>
      <c r="K199" s="18" t="s">
        <v>1462</v>
      </c>
      <c r="L199" s="18" t="s">
        <v>1338</v>
      </c>
    </row>
    <row r="200" spans="1:12" x14ac:dyDescent="0.3">
      <c r="A200" s="18" t="s">
        <v>248</v>
      </c>
      <c r="B200" s="18">
        <v>3</v>
      </c>
      <c r="C200" s="18">
        <v>7</v>
      </c>
      <c r="D200" s="18">
        <v>7</v>
      </c>
      <c r="E200" s="18">
        <v>7</v>
      </c>
      <c r="F200" s="18">
        <v>7</v>
      </c>
      <c r="G200" s="18" t="s">
        <v>1462</v>
      </c>
      <c r="H200" s="18"/>
      <c r="I200" s="18"/>
      <c r="J200" s="18" t="s">
        <v>1462</v>
      </c>
      <c r="K200" s="18" t="s">
        <v>1462</v>
      </c>
      <c r="L200" s="18" t="s">
        <v>1409</v>
      </c>
    </row>
    <row r="201" spans="1:12" x14ac:dyDescent="0.3">
      <c r="A201" s="18" t="s">
        <v>360</v>
      </c>
      <c r="B201" s="18">
        <v>3</v>
      </c>
      <c r="C201" s="18">
        <v>8</v>
      </c>
      <c r="D201" s="18">
        <v>17</v>
      </c>
      <c r="E201" s="18">
        <v>7</v>
      </c>
      <c r="F201" s="18">
        <v>17</v>
      </c>
      <c r="G201" s="18"/>
      <c r="H201" s="18"/>
      <c r="I201" s="18"/>
      <c r="J201" s="18"/>
      <c r="K201" s="18"/>
      <c r="L201" s="18"/>
    </row>
    <row r="202" spans="1:12" x14ac:dyDescent="0.3">
      <c r="A202" s="18" t="s">
        <v>85</v>
      </c>
      <c r="B202" s="18">
        <v>3</v>
      </c>
      <c r="C202" s="18">
        <v>4</v>
      </c>
      <c r="D202" s="18">
        <v>14</v>
      </c>
      <c r="E202" s="18">
        <v>4</v>
      </c>
      <c r="F202" s="18">
        <v>14</v>
      </c>
      <c r="G202" s="18" t="s">
        <v>1462</v>
      </c>
      <c r="H202" s="18"/>
      <c r="I202" s="18"/>
      <c r="J202" s="18" t="s">
        <v>1462</v>
      </c>
      <c r="K202" s="18" t="s">
        <v>1462</v>
      </c>
      <c r="L202" s="18" t="s">
        <v>1339</v>
      </c>
    </row>
    <row r="203" spans="1:12" x14ac:dyDescent="0.3">
      <c r="A203" s="18" t="s">
        <v>180</v>
      </c>
      <c r="B203" s="18">
        <v>3</v>
      </c>
      <c r="C203" s="18">
        <v>9</v>
      </c>
      <c r="D203" s="18">
        <v>11</v>
      </c>
      <c r="E203" s="18">
        <v>9</v>
      </c>
      <c r="F203" s="18">
        <v>8</v>
      </c>
      <c r="G203" s="18" t="s">
        <v>1462</v>
      </c>
      <c r="H203" s="18"/>
      <c r="I203" s="18"/>
      <c r="J203" s="18" t="s">
        <v>1462</v>
      </c>
      <c r="K203" s="18" t="s">
        <v>1462</v>
      </c>
      <c r="L203" s="18" t="s">
        <v>1413</v>
      </c>
    </row>
    <row r="204" spans="1:12" x14ac:dyDescent="0.3">
      <c r="A204" s="18" t="s">
        <v>106</v>
      </c>
      <c r="B204" s="18">
        <v>3</v>
      </c>
      <c r="C204" s="18">
        <v>6</v>
      </c>
      <c r="D204" s="18">
        <v>13</v>
      </c>
      <c r="E204" s="18">
        <v>6</v>
      </c>
      <c r="F204" s="18">
        <v>13</v>
      </c>
      <c r="G204" s="18" t="s">
        <v>1462</v>
      </c>
      <c r="H204" s="18"/>
      <c r="I204" s="18" t="s">
        <v>1462</v>
      </c>
      <c r="J204" s="18" t="s">
        <v>1462</v>
      </c>
      <c r="K204" s="18" t="s">
        <v>1462</v>
      </c>
      <c r="L204" s="18" t="s">
        <v>1415</v>
      </c>
    </row>
    <row r="205" spans="1:12" x14ac:dyDescent="0.3">
      <c r="A205" s="18" t="s">
        <v>135</v>
      </c>
      <c r="B205" s="18">
        <v>3</v>
      </c>
      <c r="C205" s="18">
        <v>7</v>
      </c>
      <c r="D205" s="18">
        <v>16</v>
      </c>
      <c r="E205" s="18">
        <v>7</v>
      </c>
      <c r="F205" s="18">
        <v>17</v>
      </c>
      <c r="G205" s="18" t="s">
        <v>1462</v>
      </c>
      <c r="H205" s="18"/>
      <c r="I205" s="18" t="s">
        <v>1462</v>
      </c>
      <c r="J205" s="18" t="s">
        <v>1462</v>
      </c>
      <c r="K205" s="18" t="s">
        <v>1462</v>
      </c>
      <c r="L205" s="18" t="s">
        <v>1416</v>
      </c>
    </row>
    <row r="206" spans="1:12" x14ac:dyDescent="0.3">
      <c r="A206" s="18" t="s">
        <v>131</v>
      </c>
      <c r="B206" s="18">
        <v>3</v>
      </c>
      <c r="C206" s="18">
        <v>5</v>
      </c>
      <c r="D206" s="18">
        <v>17</v>
      </c>
      <c r="E206" s="18">
        <v>5</v>
      </c>
      <c r="F206" s="18">
        <v>17</v>
      </c>
      <c r="G206" s="18" t="s">
        <v>1462</v>
      </c>
      <c r="H206" s="18"/>
      <c r="I206" s="18" t="s">
        <v>1462</v>
      </c>
      <c r="J206" s="18" t="s">
        <v>1462</v>
      </c>
      <c r="K206" s="18" t="s">
        <v>1462</v>
      </c>
      <c r="L206" s="18" t="s">
        <v>1417</v>
      </c>
    </row>
    <row r="207" spans="1:12" x14ac:dyDescent="0.3">
      <c r="A207" s="18" t="s">
        <v>231</v>
      </c>
      <c r="B207" s="18">
        <v>3</v>
      </c>
      <c r="C207" s="18">
        <v>8</v>
      </c>
      <c r="D207" s="18">
        <v>5</v>
      </c>
      <c r="E207" s="18">
        <v>8</v>
      </c>
      <c r="F207" s="18">
        <v>5</v>
      </c>
      <c r="G207" s="18" t="s">
        <v>1462</v>
      </c>
      <c r="H207" s="18"/>
      <c r="I207" s="18" t="s">
        <v>1462</v>
      </c>
      <c r="J207" s="18" t="s">
        <v>1462</v>
      </c>
      <c r="K207" s="18" t="s">
        <v>1462</v>
      </c>
      <c r="L207" s="18" t="s">
        <v>1378</v>
      </c>
    </row>
    <row r="208" spans="1:12" x14ac:dyDescent="0.3">
      <c r="A208" s="18" t="s">
        <v>333</v>
      </c>
      <c r="B208" s="18">
        <v>3</v>
      </c>
      <c r="C208" s="18">
        <v>9</v>
      </c>
      <c r="D208" s="18">
        <v>13</v>
      </c>
      <c r="E208" s="18">
        <v>9</v>
      </c>
      <c r="F208" s="18">
        <v>13</v>
      </c>
      <c r="G208" s="18" t="s">
        <v>1462</v>
      </c>
      <c r="H208" s="18"/>
      <c r="I208" s="18"/>
      <c r="J208" s="18" t="s">
        <v>1462</v>
      </c>
      <c r="K208" s="18" t="s">
        <v>1462</v>
      </c>
      <c r="L208" s="18" t="s">
        <v>1329</v>
      </c>
    </row>
    <row r="209" spans="1:12" x14ac:dyDescent="0.3">
      <c r="A209" s="18" t="s">
        <v>43</v>
      </c>
      <c r="B209" s="18">
        <v>3</v>
      </c>
      <c r="C209" s="18">
        <v>5</v>
      </c>
      <c r="D209" s="18">
        <v>8</v>
      </c>
      <c r="E209" s="18">
        <v>5</v>
      </c>
      <c r="F209" s="18">
        <v>8</v>
      </c>
      <c r="G209" s="18" t="s">
        <v>1462</v>
      </c>
      <c r="H209" s="18"/>
      <c r="I209" s="18"/>
      <c r="J209" s="18" t="s">
        <v>1462</v>
      </c>
      <c r="K209" s="18" t="s">
        <v>1462</v>
      </c>
      <c r="L209" s="18" t="s">
        <v>1423</v>
      </c>
    </row>
    <row r="210" spans="1:12" x14ac:dyDescent="0.3">
      <c r="A210" s="18" t="s">
        <v>108</v>
      </c>
      <c r="B210" s="18">
        <v>3</v>
      </c>
      <c r="C210" s="18">
        <v>9</v>
      </c>
      <c r="D210" s="18">
        <v>13</v>
      </c>
      <c r="E210" s="18">
        <v>11</v>
      </c>
      <c r="F210" s="18">
        <v>12</v>
      </c>
      <c r="G210" s="18" t="s">
        <v>1462</v>
      </c>
      <c r="H210" s="18"/>
      <c r="I210" s="18" t="s">
        <v>1462</v>
      </c>
      <c r="J210" s="18" t="s">
        <v>1462</v>
      </c>
      <c r="K210" s="18" t="s">
        <v>1462</v>
      </c>
      <c r="L210" s="18" t="s">
        <v>1344</v>
      </c>
    </row>
    <row r="211" spans="1:12" x14ac:dyDescent="0.3">
      <c r="A211" s="18" t="s">
        <v>352</v>
      </c>
      <c r="B211" s="18">
        <v>3</v>
      </c>
      <c r="C211" s="18">
        <v>2</v>
      </c>
      <c r="D211" s="18">
        <v>19</v>
      </c>
      <c r="E211" s="18">
        <v>3</v>
      </c>
      <c r="F211" s="18">
        <v>16</v>
      </c>
      <c r="G211" s="18" t="s">
        <v>1462</v>
      </c>
      <c r="H211" s="18"/>
      <c r="I211" s="18"/>
      <c r="J211" s="18" t="s">
        <v>1462</v>
      </c>
      <c r="K211" s="18" t="s">
        <v>1462</v>
      </c>
      <c r="L211" s="18" t="s">
        <v>1338</v>
      </c>
    </row>
    <row r="212" spans="1:12" x14ac:dyDescent="0.3">
      <c r="A212" s="18" t="s">
        <v>323</v>
      </c>
      <c r="B212" s="18">
        <v>3</v>
      </c>
      <c r="C212" s="18">
        <v>7</v>
      </c>
      <c r="D212" s="18">
        <v>17</v>
      </c>
      <c r="E212" s="18">
        <v>7</v>
      </c>
      <c r="F212" s="18">
        <v>17</v>
      </c>
      <c r="G212" s="18" t="s">
        <v>1462</v>
      </c>
      <c r="H212" s="18"/>
      <c r="I212" s="18" t="s">
        <v>1462</v>
      </c>
      <c r="J212" s="18" t="s">
        <v>1462</v>
      </c>
      <c r="K212" s="18" t="s">
        <v>1462</v>
      </c>
      <c r="L212" s="18" t="s">
        <v>1330</v>
      </c>
    </row>
    <row r="213" spans="1:12" x14ac:dyDescent="0.3">
      <c r="A213" s="18" t="s">
        <v>152</v>
      </c>
      <c r="B213" s="18">
        <v>3</v>
      </c>
      <c r="C213" s="18">
        <v>6</v>
      </c>
      <c r="D213" s="18">
        <v>7</v>
      </c>
      <c r="E213" s="18">
        <v>5</v>
      </c>
      <c r="F213" s="18">
        <v>7</v>
      </c>
      <c r="G213" s="18" t="s">
        <v>1462</v>
      </c>
      <c r="H213" s="18"/>
      <c r="I213" s="18" t="s">
        <v>1462</v>
      </c>
      <c r="J213" s="18" t="s">
        <v>1462</v>
      </c>
      <c r="K213" s="18" t="s">
        <v>1462</v>
      </c>
      <c r="L213" s="18" t="s">
        <v>1427</v>
      </c>
    </row>
    <row r="214" spans="1:12" x14ac:dyDescent="0.3">
      <c r="A214" s="18" t="s">
        <v>124</v>
      </c>
      <c r="B214" s="18">
        <v>3</v>
      </c>
      <c r="C214" s="18">
        <v>4</v>
      </c>
      <c r="D214" s="18">
        <v>9</v>
      </c>
      <c r="E214" s="18">
        <v>4</v>
      </c>
      <c r="F214" s="18">
        <v>9</v>
      </c>
      <c r="G214" s="18" t="s">
        <v>1462</v>
      </c>
      <c r="H214" s="18"/>
      <c r="I214" s="18" t="s">
        <v>1462</v>
      </c>
      <c r="J214" s="18" t="s">
        <v>1462</v>
      </c>
      <c r="K214" s="18" t="s">
        <v>1462</v>
      </c>
      <c r="L214" s="18" t="s">
        <v>1428</v>
      </c>
    </row>
    <row r="215" spans="1:12" x14ac:dyDescent="0.3">
      <c r="A215" s="18" t="s">
        <v>277</v>
      </c>
      <c r="B215" s="18">
        <v>3</v>
      </c>
      <c r="C215" s="18">
        <v>8</v>
      </c>
      <c r="D215" s="18">
        <v>10</v>
      </c>
      <c r="E215" s="18">
        <v>8</v>
      </c>
      <c r="F215" s="18">
        <v>10</v>
      </c>
      <c r="G215" s="18" t="s">
        <v>1462</v>
      </c>
      <c r="H215" s="18"/>
      <c r="I215" s="18"/>
      <c r="J215" s="18" t="s">
        <v>1462</v>
      </c>
      <c r="K215" s="18" t="s">
        <v>1462</v>
      </c>
      <c r="L215" s="18" t="s">
        <v>1387</v>
      </c>
    </row>
    <row r="216" spans="1:12" x14ac:dyDescent="0.3">
      <c r="A216" s="18" t="s">
        <v>350</v>
      </c>
      <c r="B216" s="18">
        <v>3</v>
      </c>
      <c r="C216" s="18">
        <v>7</v>
      </c>
      <c r="D216" s="18">
        <v>13</v>
      </c>
      <c r="E216" s="18">
        <v>7</v>
      </c>
      <c r="F216" s="18">
        <v>12</v>
      </c>
      <c r="G216" s="18" t="s">
        <v>1462</v>
      </c>
      <c r="H216" s="18"/>
      <c r="I216" s="18" t="s">
        <v>1462</v>
      </c>
      <c r="J216" s="18" t="s">
        <v>1462</v>
      </c>
      <c r="K216" s="18" t="s">
        <v>1462</v>
      </c>
      <c r="L216" s="18" t="s">
        <v>1430</v>
      </c>
    </row>
    <row r="217" spans="1:12" x14ac:dyDescent="0.3">
      <c r="A217" s="18" t="s">
        <v>114</v>
      </c>
      <c r="B217" s="18">
        <v>3</v>
      </c>
      <c r="C217" s="18">
        <v>8</v>
      </c>
      <c r="D217" s="18">
        <v>22</v>
      </c>
      <c r="E217" s="18">
        <v>8</v>
      </c>
      <c r="F217" s="18">
        <v>17</v>
      </c>
      <c r="G217" s="18" t="s">
        <v>1462</v>
      </c>
      <c r="H217" s="18"/>
      <c r="I217" s="18"/>
      <c r="J217" s="18" t="s">
        <v>1462</v>
      </c>
      <c r="K217" s="18" t="s">
        <v>1462</v>
      </c>
      <c r="L217" s="18" t="s">
        <v>1329</v>
      </c>
    </row>
    <row r="218" spans="1:12" x14ac:dyDescent="0.3">
      <c r="A218" s="18" t="s">
        <v>179</v>
      </c>
      <c r="B218" s="18">
        <v>3</v>
      </c>
      <c r="C218" s="18">
        <v>7</v>
      </c>
      <c r="D218" s="18">
        <v>13</v>
      </c>
      <c r="E218" s="18">
        <v>7</v>
      </c>
      <c r="F218" s="18">
        <v>13</v>
      </c>
      <c r="G218" s="18" t="s">
        <v>1462</v>
      </c>
      <c r="H218" s="18"/>
      <c r="I218" s="18"/>
      <c r="J218" s="18" t="s">
        <v>1462</v>
      </c>
      <c r="K218" s="18" t="s">
        <v>1462</v>
      </c>
      <c r="L218" s="18" t="s">
        <v>1433</v>
      </c>
    </row>
    <row r="219" spans="1:12" x14ac:dyDescent="0.3">
      <c r="A219" s="18" t="s">
        <v>189</v>
      </c>
      <c r="B219" s="18">
        <v>3</v>
      </c>
      <c r="C219" s="18">
        <v>10</v>
      </c>
      <c r="D219" s="18">
        <v>18</v>
      </c>
      <c r="E219" s="18">
        <v>10</v>
      </c>
      <c r="F219" s="18">
        <v>18</v>
      </c>
      <c r="G219" s="18" t="s">
        <v>1462</v>
      </c>
      <c r="H219" s="18"/>
      <c r="I219" s="18"/>
      <c r="J219" s="18" t="s">
        <v>1462</v>
      </c>
      <c r="K219" s="18" t="s">
        <v>1462</v>
      </c>
      <c r="L219" s="18" t="s">
        <v>1435</v>
      </c>
    </row>
    <row r="220" spans="1:12" x14ac:dyDescent="0.3">
      <c r="A220" s="18" t="s">
        <v>148</v>
      </c>
      <c r="B220" s="18">
        <v>3</v>
      </c>
      <c r="C220" s="18">
        <v>4</v>
      </c>
      <c r="D220" s="18">
        <v>10</v>
      </c>
      <c r="E220" s="18">
        <v>4</v>
      </c>
      <c r="F220" s="18">
        <v>10</v>
      </c>
      <c r="G220" s="18" t="s">
        <v>1462</v>
      </c>
      <c r="H220" s="18"/>
      <c r="I220" s="18" t="s">
        <v>1462</v>
      </c>
      <c r="J220" s="18" t="s">
        <v>1462</v>
      </c>
      <c r="K220" s="18" t="s">
        <v>1462</v>
      </c>
      <c r="L220" s="18" t="s">
        <v>1436</v>
      </c>
    </row>
    <row r="221" spans="1:12" x14ac:dyDescent="0.3">
      <c r="A221" s="18" t="s">
        <v>263</v>
      </c>
      <c r="B221" s="18">
        <v>3</v>
      </c>
      <c r="C221" s="18">
        <v>8</v>
      </c>
      <c r="D221" s="18">
        <v>29</v>
      </c>
      <c r="E221" s="18">
        <v>8</v>
      </c>
      <c r="F221" s="18">
        <v>29</v>
      </c>
      <c r="G221" s="18" t="s">
        <v>1462</v>
      </c>
      <c r="H221" s="18"/>
      <c r="I221" s="18" t="s">
        <v>1462</v>
      </c>
      <c r="J221" s="18" t="s">
        <v>1462</v>
      </c>
      <c r="K221" s="18" t="s">
        <v>1462</v>
      </c>
      <c r="L221" s="18" t="s">
        <v>1338</v>
      </c>
    </row>
    <row r="222" spans="1:12" x14ac:dyDescent="0.3">
      <c r="A222" s="18" t="s">
        <v>172</v>
      </c>
      <c r="B222" s="18">
        <v>3</v>
      </c>
      <c r="C222" s="18">
        <v>6</v>
      </c>
      <c r="D222" s="18">
        <v>16</v>
      </c>
      <c r="E222" s="18">
        <v>6</v>
      </c>
      <c r="F222" s="18">
        <v>16</v>
      </c>
      <c r="G222" s="18" t="s">
        <v>1462</v>
      </c>
      <c r="H222" s="18"/>
      <c r="I222" s="18" t="s">
        <v>1462</v>
      </c>
      <c r="J222" s="18" t="s">
        <v>1462</v>
      </c>
      <c r="K222" s="18" t="s">
        <v>1462</v>
      </c>
      <c r="L222" s="18" t="s">
        <v>1438</v>
      </c>
    </row>
    <row r="223" spans="1:12" x14ac:dyDescent="0.3">
      <c r="A223" s="18" t="s">
        <v>188</v>
      </c>
      <c r="B223" s="18">
        <v>3</v>
      </c>
      <c r="C223" s="18">
        <v>4</v>
      </c>
      <c r="D223" s="18">
        <v>12</v>
      </c>
      <c r="E223" s="18">
        <v>4</v>
      </c>
      <c r="F223" s="18">
        <v>12</v>
      </c>
      <c r="G223" s="18" t="s">
        <v>1462</v>
      </c>
      <c r="H223" s="18"/>
      <c r="I223" s="18" t="s">
        <v>1462</v>
      </c>
      <c r="J223" s="18" t="s">
        <v>1462</v>
      </c>
      <c r="K223" s="18" t="s">
        <v>1462</v>
      </c>
      <c r="L223" s="18" t="s">
        <v>1383</v>
      </c>
    </row>
    <row r="224" spans="1:12" x14ac:dyDescent="0.3">
      <c r="A224" s="18" t="s">
        <v>236</v>
      </c>
      <c r="B224" s="18">
        <v>3</v>
      </c>
      <c r="C224" s="18">
        <v>8</v>
      </c>
      <c r="D224" s="18">
        <v>16</v>
      </c>
      <c r="E224" s="18">
        <v>8</v>
      </c>
      <c r="F224" s="18">
        <v>16</v>
      </c>
      <c r="G224" s="18" t="s">
        <v>1462</v>
      </c>
      <c r="H224" s="18" t="s">
        <v>1462</v>
      </c>
      <c r="I224" s="18" t="s">
        <v>1462</v>
      </c>
      <c r="J224" s="18" t="s">
        <v>1462</v>
      </c>
      <c r="K224" s="18" t="s">
        <v>1462</v>
      </c>
      <c r="L224" s="18" t="s">
        <v>1366</v>
      </c>
    </row>
    <row r="225" spans="1:12" x14ac:dyDescent="0.3">
      <c r="A225" s="18" t="s">
        <v>146</v>
      </c>
      <c r="B225" s="18">
        <v>3</v>
      </c>
      <c r="C225" s="18">
        <v>6</v>
      </c>
      <c r="D225" s="18">
        <v>16</v>
      </c>
      <c r="E225" s="18">
        <v>6</v>
      </c>
      <c r="F225" s="18">
        <v>12</v>
      </c>
      <c r="G225" s="18" t="s">
        <v>1462</v>
      </c>
      <c r="H225" s="18"/>
      <c r="I225" s="18"/>
      <c r="J225" s="18" t="s">
        <v>1462</v>
      </c>
      <c r="K225" s="18" t="s">
        <v>1462</v>
      </c>
      <c r="L225" s="18" t="s">
        <v>1329</v>
      </c>
    </row>
    <row r="226" spans="1:12" x14ac:dyDescent="0.3">
      <c r="A226" s="18" t="s">
        <v>191</v>
      </c>
      <c r="B226" s="18">
        <v>3</v>
      </c>
      <c r="C226" s="18">
        <v>5</v>
      </c>
      <c r="D226" s="18">
        <v>15</v>
      </c>
      <c r="E226" s="18">
        <v>5</v>
      </c>
      <c r="F226" s="18">
        <v>15</v>
      </c>
      <c r="G226" s="18" t="s">
        <v>1462</v>
      </c>
      <c r="H226" s="18"/>
      <c r="I226" s="18"/>
      <c r="J226" s="18" t="s">
        <v>1462</v>
      </c>
      <c r="K226" s="18" t="s">
        <v>1462</v>
      </c>
      <c r="L226" s="18" t="s">
        <v>1440</v>
      </c>
    </row>
    <row r="227" spans="1:12" x14ac:dyDescent="0.3">
      <c r="A227" s="18" t="s">
        <v>218</v>
      </c>
      <c r="B227" s="18">
        <v>3</v>
      </c>
      <c r="C227" s="18">
        <v>6</v>
      </c>
      <c r="D227" s="18">
        <v>13</v>
      </c>
      <c r="E227" s="18">
        <v>6</v>
      </c>
      <c r="F227" s="18">
        <v>13</v>
      </c>
      <c r="G227" s="18" t="s">
        <v>1462</v>
      </c>
      <c r="H227" s="18"/>
      <c r="I227" s="18" t="s">
        <v>1462</v>
      </c>
      <c r="J227" s="18" t="s">
        <v>1462</v>
      </c>
      <c r="K227" s="18" t="s">
        <v>1462</v>
      </c>
      <c r="L227" s="18" t="s">
        <v>1329</v>
      </c>
    </row>
    <row r="228" spans="1:12" x14ac:dyDescent="0.3">
      <c r="A228" s="18" t="s">
        <v>142</v>
      </c>
      <c r="B228" s="18">
        <v>3</v>
      </c>
      <c r="C228" s="18">
        <v>8</v>
      </c>
      <c r="D228" s="18">
        <v>14</v>
      </c>
      <c r="E228" s="18">
        <v>8</v>
      </c>
      <c r="F228" s="18">
        <v>14</v>
      </c>
      <c r="G228" s="18" t="s">
        <v>1462</v>
      </c>
      <c r="H228" s="18"/>
      <c r="I228" s="18" t="s">
        <v>1462</v>
      </c>
      <c r="J228" s="18" t="s">
        <v>1462</v>
      </c>
      <c r="K228" s="18" t="s">
        <v>1462</v>
      </c>
      <c r="L228" s="18" t="s">
        <v>391</v>
      </c>
    </row>
    <row r="229" spans="1:12" x14ac:dyDescent="0.3">
      <c r="A229" s="18" t="s">
        <v>101</v>
      </c>
      <c r="B229" s="18">
        <v>3</v>
      </c>
      <c r="C229" s="18">
        <v>2</v>
      </c>
      <c r="D229" s="18">
        <v>6</v>
      </c>
      <c r="E229" s="18">
        <v>2</v>
      </c>
      <c r="F229" s="18">
        <v>6</v>
      </c>
      <c r="G229" s="18"/>
      <c r="H229" s="18"/>
      <c r="I229" s="18"/>
      <c r="J229" s="18"/>
      <c r="K229" s="18"/>
      <c r="L229" s="18"/>
    </row>
    <row r="230" spans="1:12" x14ac:dyDescent="0.3">
      <c r="A230" s="18" t="s">
        <v>226</v>
      </c>
      <c r="B230" s="18">
        <v>3</v>
      </c>
      <c r="C230" s="18">
        <v>4</v>
      </c>
      <c r="D230" s="18">
        <v>16</v>
      </c>
      <c r="E230" s="18">
        <v>4</v>
      </c>
      <c r="F230" s="18">
        <v>14</v>
      </c>
      <c r="G230" s="18" t="s">
        <v>1462</v>
      </c>
      <c r="H230" s="18"/>
      <c r="I230" s="18" t="s">
        <v>1462</v>
      </c>
      <c r="J230" s="18" t="s">
        <v>1462</v>
      </c>
      <c r="K230" s="18" t="s">
        <v>1462</v>
      </c>
      <c r="L230" s="18" t="s">
        <v>1326</v>
      </c>
    </row>
    <row r="231" spans="1:12" x14ac:dyDescent="0.3">
      <c r="A231" s="18" t="s">
        <v>255</v>
      </c>
      <c r="B231" s="18">
        <v>3</v>
      </c>
      <c r="C231" s="18">
        <v>8</v>
      </c>
      <c r="D231" s="18">
        <v>14</v>
      </c>
      <c r="E231" s="18">
        <v>8</v>
      </c>
      <c r="F231" s="18">
        <v>14</v>
      </c>
      <c r="G231" s="18" t="s">
        <v>1462</v>
      </c>
      <c r="H231" s="18"/>
      <c r="I231" s="18" t="s">
        <v>1462</v>
      </c>
      <c r="J231" s="18" t="s">
        <v>1462</v>
      </c>
      <c r="K231" s="18" t="s">
        <v>1462</v>
      </c>
      <c r="L231" s="18" t="s">
        <v>1338</v>
      </c>
    </row>
    <row r="232" spans="1:12" x14ac:dyDescent="0.3">
      <c r="A232" s="18" t="s">
        <v>242</v>
      </c>
      <c r="B232" s="18">
        <v>3</v>
      </c>
      <c r="C232" s="18">
        <v>7</v>
      </c>
      <c r="D232" s="18">
        <v>14</v>
      </c>
      <c r="E232" s="18">
        <v>7</v>
      </c>
      <c r="F232" s="18">
        <v>15</v>
      </c>
      <c r="G232" s="18" t="s">
        <v>1462</v>
      </c>
      <c r="H232" s="18"/>
      <c r="I232" s="18" t="s">
        <v>1462</v>
      </c>
      <c r="J232" s="18" t="s">
        <v>1462</v>
      </c>
      <c r="K232" s="18" t="s">
        <v>1462</v>
      </c>
      <c r="L232" s="18" t="s">
        <v>1322</v>
      </c>
    </row>
    <row r="233" spans="1:12" x14ac:dyDescent="0.3">
      <c r="A233" s="18" t="s">
        <v>261</v>
      </c>
      <c r="B233" s="18">
        <v>3</v>
      </c>
      <c r="C233" s="18">
        <v>10</v>
      </c>
      <c r="D233" s="18">
        <v>15</v>
      </c>
      <c r="E233" s="18">
        <v>10</v>
      </c>
      <c r="F233" s="18">
        <v>15</v>
      </c>
      <c r="G233" s="18" t="s">
        <v>1462</v>
      </c>
      <c r="H233" s="18"/>
      <c r="I233" s="18" t="s">
        <v>1462</v>
      </c>
      <c r="J233" s="18" t="s">
        <v>1462</v>
      </c>
      <c r="K233" s="18" t="s">
        <v>1462</v>
      </c>
      <c r="L233" s="18" t="s">
        <v>1318</v>
      </c>
    </row>
    <row r="234" spans="1:12" x14ac:dyDescent="0.3">
      <c r="A234" s="18" t="s">
        <v>217</v>
      </c>
      <c r="B234" s="18">
        <v>3</v>
      </c>
      <c r="C234" s="18">
        <v>5</v>
      </c>
      <c r="D234" s="18">
        <v>11</v>
      </c>
      <c r="E234" s="18">
        <v>5</v>
      </c>
      <c r="F234" s="18">
        <v>11</v>
      </c>
      <c r="G234" s="18" t="s">
        <v>1462</v>
      </c>
      <c r="H234" s="18"/>
      <c r="I234" s="18"/>
      <c r="J234" s="18" t="s">
        <v>1462</v>
      </c>
      <c r="K234" s="18" t="s">
        <v>1462</v>
      </c>
      <c r="L234" s="18" t="s">
        <v>1325</v>
      </c>
    </row>
    <row r="235" spans="1:12" s="159" customFormat="1" x14ac:dyDescent="0.3">
      <c r="A235" s="52" t="s">
        <v>1491</v>
      </c>
      <c r="B235" s="180"/>
      <c r="C235" s="163">
        <f>SUM(C157:C234)</f>
        <v>506</v>
      </c>
      <c r="D235" s="163">
        <f>SUM(D157:D234)</f>
        <v>1219</v>
      </c>
      <c r="E235" s="163">
        <f>SUM(E157:E234)</f>
        <v>497</v>
      </c>
      <c r="F235" s="163">
        <f>SUM(F157:F234)</f>
        <v>1190</v>
      </c>
      <c r="G235" s="163">
        <v>76</v>
      </c>
      <c r="H235" s="163">
        <v>2</v>
      </c>
      <c r="I235" s="163">
        <v>60</v>
      </c>
      <c r="J235" s="163">
        <v>76</v>
      </c>
      <c r="K235" s="163">
        <v>76</v>
      </c>
      <c r="L235" s="163"/>
    </row>
    <row r="236" spans="1:12" s="159" customFormat="1" x14ac:dyDescent="0.3">
      <c r="A236" s="51" t="s">
        <v>1492</v>
      </c>
      <c r="B236" s="191"/>
      <c r="C236" s="173">
        <f>C235/78</f>
        <v>6.4871794871794872</v>
      </c>
      <c r="D236" s="173">
        <f t="shared" ref="D236:K236" si="2">D235/78</f>
        <v>15.628205128205128</v>
      </c>
      <c r="E236" s="173">
        <f t="shared" si="2"/>
        <v>6.3717948717948714</v>
      </c>
      <c r="F236" s="173">
        <f t="shared" si="2"/>
        <v>15.256410256410257</v>
      </c>
      <c r="G236" s="196">
        <f t="shared" si="2"/>
        <v>0.97435897435897434</v>
      </c>
      <c r="H236" s="196">
        <f t="shared" si="2"/>
        <v>2.564102564102564E-2</v>
      </c>
      <c r="I236" s="196">
        <f t="shared" si="2"/>
        <v>0.76923076923076927</v>
      </c>
      <c r="J236" s="196">
        <f t="shared" si="2"/>
        <v>0.97435897435897434</v>
      </c>
      <c r="K236" s="196">
        <f t="shared" si="2"/>
        <v>0.97435897435897434</v>
      </c>
      <c r="L236" s="166"/>
    </row>
    <row r="237" spans="1:12" s="159" customFormat="1" x14ac:dyDescent="0.3">
      <c r="B237" s="166"/>
      <c r="C237" s="166"/>
      <c r="D237" s="166"/>
      <c r="E237" s="166"/>
      <c r="F237" s="166"/>
      <c r="G237" s="166"/>
      <c r="H237" s="166"/>
      <c r="I237" s="166"/>
      <c r="J237" s="166"/>
      <c r="K237" s="166"/>
      <c r="L237" s="166"/>
    </row>
    <row r="238" spans="1:12" x14ac:dyDescent="0.3">
      <c r="A238" s="18" t="s">
        <v>171</v>
      </c>
      <c r="B238" s="18">
        <v>4</v>
      </c>
      <c r="C238" s="18">
        <v>11</v>
      </c>
      <c r="D238" s="18">
        <v>17</v>
      </c>
      <c r="E238" s="18">
        <v>11</v>
      </c>
      <c r="F238" s="18">
        <v>17</v>
      </c>
      <c r="G238" s="18" t="s">
        <v>1462</v>
      </c>
      <c r="H238" s="18"/>
      <c r="I238" s="18" t="s">
        <v>1462</v>
      </c>
      <c r="J238" s="18" t="s">
        <v>1462</v>
      </c>
      <c r="K238" s="18" t="s">
        <v>1462</v>
      </c>
      <c r="L238" s="18" t="s">
        <v>1311</v>
      </c>
    </row>
    <row r="239" spans="1:12" x14ac:dyDescent="0.3">
      <c r="A239" s="18" t="s">
        <v>311</v>
      </c>
      <c r="B239" s="18">
        <v>4</v>
      </c>
      <c r="C239" s="18">
        <v>9</v>
      </c>
      <c r="D239" s="18">
        <v>16</v>
      </c>
      <c r="E239" s="18">
        <v>9</v>
      </c>
      <c r="F239" s="18">
        <v>16</v>
      </c>
      <c r="G239" s="18" t="s">
        <v>1462</v>
      </c>
      <c r="H239" s="18"/>
      <c r="I239" s="18"/>
      <c r="J239" s="18" t="s">
        <v>1462</v>
      </c>
      <c r="K239" s="18" t="s">
        <v>1462</v>
      </c>
      <c r="L239" s="18" t="s">
        <v>1317</v>
      </c>
    </row>
    <row r="240" spans="1:12" x14ac:dyDescent="0.3">
      <c r="A240" s="18" t="s">
        <v>334</v>
      </c>
      <c r="B240" s="18">
        <v>4</v>
      </c>
      <c r="C240" s="18">
        <v>9</v>
      </c>
      <c r="D240" s="18">
        <v>17</v>
      </c>
      <c r="E240" s="18">
        <v>9</v>
      </c>
      <c r="F240" s="18">
        <v>17</v>
      </c>
      <c r="G240" s="18" t="s">
        <v>1462</v>
      </c>
      <c r="H240" s="18"/>
      <c r="I240" s="18" t="s">
        <v>1462</v>
      </c>
      <c r="J240" s="18" t="s">
        <v>1462</v>
      </c>
      <c r="K240" s="18" t="s">
        <v>1462</v>
      </c>
      <c r="L240" s="18" t="s">
        <v>1319</v>
      </c>
    </row>
    <row r="241" spans="1:12" x14ac:dyDescent="0.3">
      <c r="A241" s="18" t="s">
        <v>184</v>
      </c>
      <c r="B241" s="18">
        <v>4</v>
      </c>
      <c r="C241" s="18">
        <v>25</v>
      </c>
      <c r="D241" s="18">
        <v>32</v>
      </c>
      <c r="E241" s="18">
        <v>25</v>
      </c>
      <c r="F241" s="18">
        <v>32</v>
      </c>
      <c r="G241" s="18" t="s">
        <v>1462</v>
      </c>
      <c r="H241" s="18" t="s">
        <v>1462</v>
      </c>
      <c r="I241" s="18" t="s">
        <v>1462</v>
      </c>
      <c r="J241" s="18" t="s">
        <v>1462</v>
      </c>
      <c r="K241" s="18" t="s">
        <v>1462</v>
      </c>
      <c r="L241" s="18" t="s">
        <v>1326</v>
      </c>
    </row>
    <row r="242" spans="1:12" x14ac:dyDescent="0.3">
      <c r="A242" s="18" t="s">
        <v>197</v>
      </c>
      <c r="B242" s="18">
        <v>4</v>
      </c>
      <c r="C242" s="18">
        <v>14</v>
      </c>
      <c r="D242" s="18">
        <v>26</v>
      </c>
      <c r="E242" s="18">
        <v>14</v>
      </c>
      <c r="F242" s="18">
        <v>25</v>
      </c>
      <c r="G242" s="18" t="s">
        <v>1462</v>
      </c>
      <c r="H242" s="18" t="s">
        <v>1462</v>
      </c>
      <c r="I242" s="18" t="s">
        <v>1462</v>
      </c>
      <c r="J242" s="18" t="s">
        <v>1462</v>
      </c>
      <c r="K242" s="18" t="s">
        <v>1462</v>
      </c>
      <c r="L242" s="18" t="s">
        <v>1328</v>
      </c>
    </row>
    <row r="243" spans="1:12" x14ac:dyDescent="0.3">
      <c r="A243" s="18" t="s">
        <v>274</v>
      </c>
      <c r="B243" s="18">
        <v>4</v>
      </c>
      <c r="C243" s="18">
        <v>19</v>
      </c>
      <c r="D243" s="18">
        <v>20</v>
      </c>
      <c r="E243" s="18">
        <v>19</v>
      </c>
      <c r="F243" s="18">
        <v>20</v>
      </c>
      <c r="G243" s="18" t="s">
        <v>1462</v>
      </c>
      <c r="H243" s="18"/>
      <c r="I243" s="18"/>
      <c r="J243" s="18" t="s">
        <v>1462</v>
      </c>
      <c r="K243" s="18" t="s">
        <v>1462</v>
      </c>
      <c r="L243" s="18" t="s">
        <v>1335</v>
      </c>
    </row>
    <row r="244" spans="1:12" x14ac:dyDescent="0.3">
      <c r="A244" s="18" t="s">
        <v>181</v>
      </c>
      <c r="B244" s="18">
        <v>4</v>
      </c>
      <c r="C244" s="18">
        <v>12</v>
      </c>
      <c r="D244" s="18">
        <v>19</v>
      </c>
      <c r="E244" s="18">
        <v>12</v>
      </c>
      <c r="F244" s="18">
        <v>16</v>
      </c>
      <c r="G244" s="18" t="s">
        <v>1462</v>
      </c>
      <c r="H244" s="18"/>
      <c r="I244" s="18" t="s">
        <v>1462</v>
      </c>
      <c r="J244" s="18" t="s">
        <v>1462</v>
      </c>
      <c r="K244" s="18" t="s">
        <v>1462</v>
      </c>
      <c r="L244" s="18" t="s">
        <v>1326</v>
      </c>
    </row>
    <row r="245" spans="1:12" x14ac:dyDescent="0.3">
      <c r="A245" s="18" t="s">
        <v>127</v>
      </c>
      <c r="B245" s="18">
        <v>4</v>
      </c>
      <c r="C245" s="18">
        <v>7</v>
      </c>
      <c r="D245" s="18">
        <v>16</v>
      </c>
      <c r="E245" s="18">
        <v>7</v>
      </c>
      <c r="F245" s="18">
        <v>13</v>
      </c>
      <c r="G245" s="18" t="s">
        <v>1462</v>
      </c>
      <c r="H245" s="18"/>
      <c r="I245" s="18"/>
      <c r="J245" s="18" t="s">
        <v>1462</v>
      </c>
      <c r="K245" s="18" t="s">
        <v>1462</v>
      </c>
      <c r="L245" s="18" t="s">
        <v>1337</v>
      </c>
    </row>
    <row r="246" spans="1:12" x14ac:dyDescent="0.3">
      <c r="A246" s="18" t="s">
        <v>295</v>
      </c>
      <c r="B246" s="18">
        <v>4</v>
      </c>
      <c r="C246" s="18">
        <v>20</v>
      </c>
      <c r="D246" s="18">
        <v>46</v>
      </c>
      <c r="E246" s="18">
        <v>20</v>
      </c>
      <c r="F246" s="18">
        <v>46</v>
      </c>
      <c r="G246" s="18" t="s">
        <v>1462</v>
      </c>
      <c r="H246" s="18"/>
      <c r="I246" s="18" t="s">
        <v>1462</v>
      </c>
      <c r="J246" s="18" t="s">
        <v>1462</v>
      </c>
      <c r="K246" s="18" t="s">
        <v>1462</v>
      </c>
      <c r="L246" s="18" t="s">
        <v>1330</v>
      </c>
    </row>
    <row r="247" spans="1:12" x14ac:dyDescent="0.3">
      <c r="A247" s="18" t="s">
        <v>337</v>
      </c>
      <c r="B247" s="18">
        <v>4</v>
      </c>
      <c r="C247" s="18">
        <v>6</v>
      </c>
      <c r="D247" s="18">
        <v>29</v>
      </c>
      <c r="E247" s="18">
        <v>6</v>
      </c>
      <c r="F247" s="18">
        <v>29</v>
      </c>
      <c r="G247" s="18" t="s">
        <v>1462</v>
      </c>
      <c r="H247" s="18"/>
      <c r="I247" s="18" t="s">
        <v>1462</v>
      </c>
      <c r="J247" s="18" t="s">
        <v>1462</v>
      </c>
      <c r="K247" s="18" t="s">
        <v>1462</v>
      </c>
      <c r="L247" s="18" t="s">
        <v>1310</v>
      </c>
    </row>
    <row r="248" spans="1:12" x14ac:dyDescent="0.3">
      <c r="A248" s="18" t="s">
        <v>264</v>
      </c>
      <c r="B248" s="18">
        <v>4</v>
      </c>
      <c r="C248" s="18">
        <v>9</v>
      </c>
      <c r="D248" s="18">
        <v>12</v>
      </c>
      <c r="E248" s="18">
        <v>9</v>
      </c>
      <c r="F248" s="18">
        <v>12</v>
      </c>
      <c r="G248" s="18" t="s">
        <v>1462</v>
      </c>
      <c r="H248" s="18"/>
      <c r="I248" s="18" t="s">
        <v>1462</v>
      </c>
      <c r="J248" s="18" t="s">
        <v>1462</v>
      </c>
      <c r="K248" s="18" t="s">
        <v>1462</v>
      </c>
      <c r="L248" s="18" t="s">
        <v>1340</v>
      </c>
    </row>
    <row r="249" spans="1:12" x14ac:dyDescent="0.3">
      <c r="A249" s="18" t="s">
        <v>332</v>
      </c>
      <c r="B249" s="18">
        <v>4</v>
      </c>
      <c r="C249" s="18">
        <v>9</v>
      </c>
      <c r="D249" s="18">
        <v>16</v>
      </c>
      <c r="E249" s="18">
        <v>9</v>
      </c>
      <c r="F249" s="18">
        <v>15</v>
      </c>
      <c r="G249" s="18" t="s">
        <v>1462</v>
      </c>
      <c r="H249" s="18"/>
      <c r="I249" s="18" t="s">
        <v>1462</v>
      </c>
      <c r="J249" s="18" t="s">
        <v>1462</v>
      </c>
      <c r="K249" s="18" t="s">
        <v>1462</v>
      </c>
      <c r="L249" s="18" t="s">
        <v>1348</v>
      </c>
    </row>
    <row r="250" spans="1:12" x14ac:dyDescent="0.3">
      <c r="A250" s="18" t="s">
        <v>269</v>
      </c>
      <c r="B250" s="18">
        <v>4</v>
      </c>
      <c r="C250" s="18">
        <v>12</v>
      </c>
      <c r="D250" s="18">
        <v>39</v>
      </c>
      <c r="E250" s="18">
        <v>12</v>
      </c>
      <c r="F250" s="18">
        <v>39</v>
      </c>
      <c r="G250" s="18" t="s">
        <v>1462</v>
      </c>
      <c r="H250" s="18" t="s">
        <v>1462</v>
      </c>
      <c r="I250" s="18" t="s">
        <v>1462</v>
      </c>
      <c r="J250" s="18" t="s">
        <v>1462</v>
      </c>
      <c r="K250" s="18" t="s">
        <v>1462</v>
      </c>
      <c r="L250" s="18" t="s">
        <v>1338</v>
      </c>
    </row>
    <row r="251" spans="1:12" x14ac:dyDescent="0.3">
      <c r="A251" s="18" t="s">
        <v>293</v>
      </c>
      <c r="B251" s="18">
        <v>4</v>
      </c>
      <c r="C251" s="18">
        <v>27</v>
      </c>
      <c r="D251" s="18">
        <v>48</v>
      </c>
      <c r="E251" s="18">
        <v>27</v>
      </c>
      <c r="F251" s="18">
        <v>44</v>
      </c>
      <c r="G251" s="18" t="s">
        <v>1462</v>
      </c>
      <c r="H251" s="18" t="s">
        <v>1462</v>
      </c>
      <c r="I251" s="18" t="s">
        <v>1462</v>
      </c>
      <c r="J251" s="18" t="s">
        <v>1462</v>
      </c>
      <c r="K251" s="18" t="s">
        <v>1462</v>
      </c>
      <c r="L251" s="18" t="s">
        <v>1349</v>
      </c>
    </row>
    <row r="252" spans="1:12" x14ac:dyDescent="0.3">
      <c r="A252" s="18" t="s">
        <v>159</v>
      </c>
      <c r="B252" s="18">
        <v>4</v>
      </c>
      <c r="C252" s="18">
        <v>6</v>
      </c>
      <c r="D252" s="18">
        <v>15</v>
      </c>
      <c r="E252" s="18">
        <v>6</v>
      </c>
      <c r="F252" s="18">
        <v>15</v>
      </c>
      <c r="G252" s="18" t="s">
        <v>1462</v>
      </c>
      <c r="H252" s="18"/>
      <c r="I252" s="18" t="s">
        <v>1462</v>
      </c>
      <c r="J252" s="18" t="s">
        <v>1462</v>
      </c>
      <c r="K252" s="18" t="s">
        <v>1462</v>
      </c>
      <c r="L252" s="18" t="s">
        <v>1354</v>
      </c>
    </row>
    <row r="253" spans="1:12" x14ac:dyDescent="0.3">
      <c r="A253" s="18" t="s">
        <v>203</v>
      </c>
      <c r="B253" s="18">
        <v>4</v>
      </c>
      <c r="C253" s="18">
        <v>15</v>
      </c>
      <c r="D253" s="18">
        <v>18</v>
      </c>
      <c r="E253" s="18">
        <v>15</v>
      </c>
      <c r="F253" s="18">
        <v>18</v>
      </c>
      <c r="G253" s="18" t="s">
        <v>1462</v>
      </c>
      <c r="H253" s="18" t="s">
        <v>1462</v>
      </c>
      <c r="I253" s="18" t="s">
        <v>1462</v>
      </c>
      <c r="J253" s="18" t="s">
        <v>1462</v>
      </c>
      <c r="K253" s="18" t="s">
        <v>1462</v>
      </c>
      <c r="L253" s="18" t="s">
        <v>1319</v>
      </c>
    </row>
    <row r="254" spans="1:12" x14ac:dyDescent="0.3">
      <c r="A254" s="18" t="s">
        <v>362</v>
      </c>
      <c r="B254" s="18">
        <v>4</v>
      </c>
      <c r="C254" s="18">
        <v>11</v>
      </c>
      <c r="D254" s="18">
        <v>43</v>
      </c>
      <c r="E254" s="18">
        <v>10</v>
      </c>
      <c r="F254" s="18">
        <v>40</v>
      </c>
      <c r="G254" s="18" t="s">
        <v>1462</v>
      </c>
      <c r="H254" s="18"/>
      <c r="I254" s="18" t="s">
        <v>1462</v>
      </c>
      <c r="J254" s="18" t="s">
        <v>1462</v>
      </c>
      <c r="K254" s="18" t="s">
        <v>1462</v>
      </c>
      <c r="L254" s="18" t="s">
        <v>1321</v>
      </c>
    </row>
    <row r="255" spans="1:12" x14ac:dyDescent="0.3">
      <c r="A255" s="18" t="s">
        <v>322</v>
      </c>
      <c r="B255" s="18">
        <v>4</v>
      </c>
      <c r="C255" s="18">
        <v>17</v>
      </c>
      <c r="D255" s="18">
        <v>23</v>
      </c>
      <c r="E255" s="18">
        <v>17</v>
      </c>
      <c r="F255" s="18">
        <v>23</v>
      </c>
      <c r="G255" s="18" t="s">
        <v>1462</v>
      </c>
      <c r="H255" s="18"/>
      <c r="I255" s="18" t="s">
        <v>1462</v>
      </c>
      <c r="J255" s="18" t="s">
        <v>1462</v>
      </c>
      <c r="K255" s="18" t="s">
        <v>1462</v>
      </c>
      <c r="L255" s="18" t="s">
        <v>1338</v>
      </c>
    </row>
    <row r="256" spans="1:12" x14ac:dyDescent="0.3">
      <c r="A256" s="18" t="s">
        <v>304</v>
      </c>
      <c r="B256" s="18">
        <v>4</v>
      </c>
      <c r="C256" s="18">
        <v>8</v>
      </c>
      <c r="D256" s="18">
        <v>22</v>
      </c>
      <c r="E256" s="18">
        <v>7</v>
      </c>
      <c r="F256" s="18">
        <v>4</v>
      </c>
      <c r="G256" s="18" t="s">
        <v>1462</v>
      </c>
      <c r="H256" s="18"/>
      <c r="I256" s="18" t="s">
        <v>1462</v>
      </c>
      <c r="J256" s="18" t="s">
        <v>1462</v>
      </c>
      <c r="K256" s="18" t="s">
        <v>1462</v>
      </c>
      <c r="L256" s="18" t="s">
        <v>1348</v>
      </c>
    </row>
    <row r="257" spans="1:12" x14ac:dyDescent="0.3">
      <c r="A257" s="18" t="s">
        <v>278</v>
      </c>
      <c r="B257" s="18">
        <v>4</v>
      </c>
      <c r="C257" s="18">
        <v>6</v>
      </c>
      <c r="D257" s="18">
        <v>10</v>
      </c>
      <c r="E257" s="18">
        <v>6</v>
      </c>
      <c r="F257" s="18">
        <v>9</v>
      </c>
      <c r="G257" s="18" t="s">
        <v>1462</v>
      </c>
      <c r="H257" s="18"/>
      <c r="I257" s="18" t="s">
        <v>1462</v>
      </c>
      <c r="J257" s="18" t="s">
        <v>1462</v>
      </c>
      <c r="K257" s="18" t="s">
        <v>1462</v>
      </c>
      <c r="L257" s="18" t="s">
        <v>391</v>
      </c>
    </row>
    <row r="258" spans="1:12" x14ac:dyDescent="0.3">
      <c r="A258" s="18" t="s">
        <v>193</v>
      </c>
      <c r="B258" s="18">
        <v>4</v>
      </c>
      <c r="C258" s="18">
        <v>17</v>
      </c>
      <c r="D258" s="18">
        <v>40</v>
      </c>
      <c r="E258" s="18">
        <v>17</v>
      </c>
      <c r="F258" s="18">
        <v>40</v>
      </c>
      <c r="G258" s="18" t="s">
        <v>1462</v>
      </c>
      <c r="H258" s="18" t="s">
        <v>1462</v>
      </c>
      <c r="I258" s="18" t="s">
        <v>1462</v>
      </c>
      <c r="J258" s="18" t="s">
        <v>1462</v>
      </c>
      <c r="K258" s="18" t="s">
        <v>1462</v>
      </c>
      <c r="L258" s="18" t="s">
        <v>1330</v>
      </c>
    </row>
    <row r="259" spans="1:12" x14ac:dyDescent="0.3">
      <c r="A259" s="18" t="s">
        <v>306</v>
      </c>
      <c r="B259" s="18">
        <v>4</v>
      </c>
      <c r="C259" s="18">
        <v>12</v>
      </c>
      <c r="D259" s="18">
        <v>13</v>
      </c>
      <c r="E259" s="18">
        <v>12</v>
      </c>
      <c r="F259" s="18">
        <v>11</v>
      </c>
      <c r="G259" s="18" t="s">
        <v>1462</v>
      </c>
      <c r="H259" s="18" t="s">
        <v>1462</v>
      </c>
      <c r="I259" s="18" t="s">
        <v>1462</v>
      </c>
      <c r="J259" s="18" t="s">
        <v>1462</v>
      </c>
      <c r="K259" s="18" t="s">
        <v>1462</v>
      </c>
      <c r="L259" s="18" t="s">
        <v>1370</v>
      </c>
    </row>
    <row r="260" spans="1:12" x14ac:dyDescent="0.3">
      <c r="A260" s="18" t="s">
        <v>8</v>
      </c>
      <c r="B260" s="18">
        <v>4</v>
      </c>
      <c r="C260" s="18">
        <v>11</v>
      </c>
      <c r="D260" s="18">
        <v>16</v>
      </c>
      <c r="E260" s="18">
        <v>9</v>
      </c>
      <c r="F260" s="18">
        <v>16</v>
      </c>
      <c r="G260" s="18" t="s">
        <v>1462</v>
      </c>
      <c r="H260" s="18"/>
      <c r="I260" s="18" t="s">
        <v>1462</v>
      </c>
      <c r="J260" s="18" t="s">
        <v>1462</v>
      </c>
      <c r="K260" s="18" t="s">
        <v>1462</v>
      </c>
      <c r="L260" s="18"/>
    </row>
    <row r="261" spans="1:12" x14ac:dyDescent="0.3">
      <c r="A261" s="18" t="s">
        <v>169</v>
      </c>
      <c r="B261" s="18">
        <v>4</v>
      </c>
      <c r="C261" s="18">
        <v>7</v>
      </c>
      <c r="D261" s="18">
        <v>12</v>
      </c>
      <c r="E261" s="18">
        <v>7</v>
      </c>
      <c r="F261" s="18">
        <v>12</v>
      </c>
      <c r="G261" s="18" t="s">
        <v>1462</v>
      </c>
      <c r="H261" s="18"/>
      <c r="I261" s="18" t="s">
        <v>1462</v>
      </c>
      <c r="J261" s="18" t="s">
        <v>1462</v>
      </c>
      <c r="K261" s="18" t="s">
        <v>1462</v>
      </c>
      <c r="L261" s="18" t="s">
        <v>1371</v>
      </c>
    </row>
    <row r="262" spans="1:12" x14ac:dyDescent="0.3">
      <c r="A262" s="18" t="s">
        <v>175</v>
      </c>
      <c r="B262" s="18">
        <v>4</v>
      </c>
      <c r="C262" s="18">
        <v>9</v>
      </c>
      <c r="D262" s="18">
        <v>10</v>
      </c>
      <c r="E262" s="18">
        <v>9</v>
      </c>
      <c r="F262" s="18">
        <v>10</v>
      </c>
      <c r="G262" s="18" t="s">
        <v>1462</v>
      </c>
      <c r="H262" s="18"/>
      <c r="I262" s="18" t="s">
        <v>1462</v>
      </c>
      <c r="J262" s="18" t="s">
        <v>1462</v>
      </c>
      <c r="K262" s="18" t="s">
        <v>1462</v>
      </c>
      <c r="L262" s="18" t="s">
        <v>1338</v>
      </c>
    </row>
    <row r="263" spans="1:12" x14ac:dyDescent="0.3">
      <c r="A263" s="18" t="s">
        <v>249</v>
      </c>
      <c r="B263" s="18">
        <v>4</v>
      </c>
      <c r="C263" s="18">
        <v>20</v>
      </c>
      <c r="D263" s="18">
        <v>40</v>
      </c>
      <c r="E263" s="18">
        <v>20</v>
      </c>
      <c r="F263" s="18">
        <v>40</v>
      </c>
      <c r="G263" s="18" t="s">
        <v>1462</v>
      </c>
      <c r="H263" s="18"/>
      <c r="I263" s="18" t="s">
        <v>1462</v>
      </c>
      <c r="J263" s="18" t="s">
        <v>1462</v>
      </c>
      <c r="K263" s="18" t="s">
        <v>1462</v>
      </c>
      <c r="L263" s="18" t="s">
        <v>1366</v>
      </c>
    </row>
    <row r="264" spans="1:12" x14ac:dyDescent="0.3">
      <c r="A264" s="18" t="s">
        <v>366</v>
      </c>
      <c r="B264" s="18">
        <v>4</v>
      </c>
      <c r="C264" s="18">
        <v>12</v>
      </c>
      <c r="D264" s="18">
        <v>42</v>
      </c>
      <c r="E264" s="18">
        <v>12</v>
      </c>
      <c r="F264" s="18">
        <v>41</v>
      </c>
      <c r="G264" s="18" t="s">
        <v>1462</v>
      </c>
      <c r="H264" s="18"/>
      <c r="I264" s="18" t="s">
        <v>1462</v>
      </c>
      <c r="J264" s="18" t="s">
        <v>1462</v>
      </c>
      <c r="K264" s="18" t="s">
        <v>1462</v>
      </c>
      <c r="L264" s="18" t="s">
        <v>1326</v>
      </c>
    </row>
    <row r="265" spans="1:12" x14ac:dyDescent="0.3">
      <c r="A265" s="18" t="s">
        <v>356</v>
      </c>
      <c r="B265" s="18">
        <v>4</v>
      </c>
      <c r="C265" s="18">
        <v>12</v>
      </c>
      <c r="D265" s="18">
        <v>26</v>
      </c>
      <c r="E265" s="18">
        <v>12</v>
      </c>
      <c r="F265" s="18">
        <v>19</v>
      </c>
      <c r="G265" s="18" t="s">
        <v>1462</v>
      </c>
      <c r="H265" s="18"/>
      <c r="I265" s="18"/>
      <c r="J265" s="18" t="s">
        <v>1462</v>
      </c>
      <c r="K265" s="18" t="s">
        <v>1462</v>
      </c>
      <c r="L265" s="18" t="s">
        <v>1376</v>
      </c>
    </row>
    <row r="266" spans="1:12" x14ac:dyDescent="0.3">
      <c r="A266" s="18" t="s">
        <v>299</v>
      </c>
      <c r="B266" s="18">
        <v>4</v>
      </c>
      <c r="C266" s="18">
        <v>10</v>
      </c>
      <c r="D266" s="18">
        <v>22</v>
      </c>
      <c r="E266" s="18">
        <v>10</v>
      </c>
      <c r="F266" s="18">
        <v>14</v>
      </c>
      <c r="G266" s="18" t="s">
        <v>1462</v>
      </c>
      <c r="H266" s="18"/>
      <c r="I266" s="18"/>
      <c r="J266" s="18" t="s">
        <v>1462</v>
      </c>
      <c r="K266" s="18" t="s">
        <v>1462</v>
      </c>
      <c r="L266" s="18" t="s">
        <v>1378</v>
      </c>
    </row>
    <row r="267" spans="1:12" x14ac:dyDescent="0.3">
      <c r="A267" s="18" t="s">
        <v>139</v>
      </c>
      <c r="B267" s="18">
        <v>4</v>
      </c>
      <c r="C267" s="18">
        <v>11</v>
      </c>
      <c r="D267" s="18">
        <v>38</v>
      </c>
      <c r="E267" s="18">
        <v>11</v>
      </c>
      <c r="F267" s="18">
        <v>38</v>
      </c>
      <c r="G267" s="18" t="s">
        <v>1462</v>
      </c>
      <c r="H267" s="18"/>
      <c r="I267" s="18" t="s">
        <v>1462</v>
      </c>
      <c r="J267" s="18" t="s">
        <v>1462</v>
      </c>
      <c r="K267" s="18" t="s">
        <v>1462</v>
      </c>
      <c r="L267" s="18" t="s">
        <v>1379</v>
      </c>
    </row>
    <row r="268" spans="1:12" x14ac:dyDescent="0.3">
      <c r="A268" s="18" t="s">
        <v>223</v>
      </c>
      <c r="B268" s="18">
        <v>4</v>
      </c>
      <c r="C268" s="18">
        <v>13</v>
      </c>
      <c r="D268" s="18">
        <v>30</v>
      </c>
      <c r="E268" s="18">
        <v>30</v>
      </c>
      <c r="F268" s="18">
        <v>13</v>
      </c>
      <c r="G268" s="18" t="s">
        <v>1462</v>
      </c>
      <c r="H268" s="18"/>
      <c r="I268" s="18" t="s">
        <v>1462</v>
      </c>
      <c r="J268" s="18" t="s">
        <v>1462</v>
      </c>
      <c r="K268" s="18" t="s">
        <v>1462</v>
      </c>
      <c r="L268" s="18" t="s">
        <v>1326</v>
      </c>
    </row>
    <row r="269" spans="1:12" x14ac:dyDescent="0.3">
      <c r="A269" s="18" t="s">
        <v>5</v>
      </c>
      <c r="B269" s="18">
        <v>4</v>
      </c>
      <c r="C269" s="18">
        <v>5</v>
      </c>
      <c r="D269" s="18">
        <v>6</v>
      </c>
      <c r="E269" s="18">
        <v>0</v>
      </c>
      <c r="F269" s="18">
        <v>0</v>
      </c>
      <c r="G269" s="18" t="s">
        <v>1462</v>
      </c>
      <c r="H269" s="18"/>
      <c r="I269" s="18"/>
      <c r="J269" s="18" t="s">
        <v>1462</v>
      </c>
      <c r="K269" s="18" t="s">
        <v>1462</v>
      </c>
      <c r="L269" s="18" t="s">
        <v>1367</v>
      </c>
    </row>
    <row r="270" spans="1:12" x14ac:dyDescent="0.3">
      <c r="A270" s="18" t="s">
        <v>298</v>
      </c>
      <c r="B270" s="18">
        <v>4</v>
      </c>
      <c r="C270" s="18">
        <v>20</v>
      </c>
      <c r="D270" s="18">
        <v>26</v>
      </c>
      <c r="E270" s="18">
        <v>20</v>
      </c>
      <c r="F270" s="18">
        <v>26</v>
      </c>
      <c r="G270" s="18" t="s">
        <v>1462</v>
      </c>
      <c r="H270" s="18" t="s">
        <v>1462</v>
      </c>
      <c r="I270" s="18" t="s">
        <v>1462</v>
      </c>
      <c r="J270" s="18" t="s">
        <v>1462</v>
      </c>
      <c r="K270" s="18" t="s">
        <v>1462</v>
      </c>
      <c r="L270" s="18" t="s">
        <v>391</v>
      </c>
    </row>
    <row r="271" spans="1:12" x14ac:dyDescent="0.3">
      <c r="A271" s="18" t="s">
        <v>136</v>
      </c>
      <c r="B271" s="18">
        <v>4</v>
      </c>
      <c r="C271" s="18">
        <v>9</v>
      </c>
      <c r="D271" s="18">
        <v>20</v>
      </c>
      <c r="E271" s="18">
        <v>9</v>
      </c>
      <c r="F271" s="18">
        <v>20</v>
      </c>
      <c r="G271" s="18" t="s">
        <v>1462</v>
      </c>
      <c r="H271" s="18"/>
      <c r="I271" s="18" t="s">
        <v>1462</v>
      </c>
      <c r="J271" s="18" t="s">
        <v>1462</v>
      </c>
      <c r="K271" s="18" t="s">
        <v>1462</v>
      </c>
      <c r="L271" s="18" t="s">
        <v>1382</v>
      </c>
    </row>
    <row r="272" spans="1:12" x14ac:dyDescent="0.3">
      <c r="A272" s="18" t="s">
        <v>275</v>
      </c>
      <c r="B272" s="18">
        <v>4</v>
      </c>
      <c r="C272" s="18">
        <v>24</v>
      </c>
      <c r="D272" s="18">
        <v>44</v>
      </c>
      <c r="E272" s="18">
        <v>22</v>
      </c>
      <c r="F272" s="18">
        <v>26</v>
      </c>
      <c r="G272" s="18" t="s">
        <v>1462</v>
      </c>
      <c r="H272" s="18"/>
      <c r="I272" s="18" t="s">
        <v>1462</v>
      </c>
      <c r="J272" s="18" t="s">
        <v>1462</v>
      </c>
      <c r="K272" s="18" t="s">
        <v>1462</v>
      </c>
      <c r="L272" s="18" t="s">
        <v>1383</v>
      </c>
    </row>
    <row r="273" spans="1:12" x14ac:dyDescent="0.3">
      <c r="A273" s="18" t="s">
        <v>162</v>
      </c>
      <c r="B273" s="18">
        <v>4</v>
      </c>
      <c r="C273" s="18">
        <v>5</v>
      </c>
      <c r="D273" s="18">
        <v>16</v>
      </c>
      <c r="E273" s="18">
        <v>5</v>
      </c>
      <c r="F273" s="18">
        <v>14</v>
      </c>
      <c r="G273" s="18" t="s">
        <v>1462</v>
      </c>
      <c r="H273" s="18"/>
      <c r="I273" s="18"/>
      <c r="J273" s="18" t="s">
        <v>1462</v>
      </c>
      <c r="K273" s="18" t="s">
        <v>1462</v>
      </c>
      <c r="L273" s="18" t="s">
        <v>1325</v>
      </c>
    </row>
    <row r="274" spans="1:12" x14ac:dyDescent="0.3">
      <c r="A274" s="18" t="s">
        <v>285</v>
      </c>
      <c r="B274" s="18">
        <v>4</v>
      </c>
      <c r="C274" s="18">
        <v>6</v>
      </c>
      <c r="D274" s="18">
        <v>19</v>
      </c>
      <c r="E274" s="18">
        <v>6</v>
      </c>
      <c r="F274" s="18">
        <v>26</v>
      </c>
      <c r="G274" s="18" t="s">
        <v>1462</v>
      </c>
      <c r="H274" s="18"/>
      <c r="I274" s="18" t="s">
        <v>1462</v>
      </c>
      <c r="J274" s="18" t="s">
        <v>1462</v>
      </c>
      <c r="K274" s="18" t="s">
        <v>1462</v>
      </c>
      <c r="L274" s="18" t="s">
        <v>1384</v>
      </c>
    </row>
    <row r="275" spans="1:12" x14ac:dyDescent="0.3">
      <c r="A275" s="18" t="s">
        <v>250</v>
      </c>
      <c r="B275" s="18">
        <v>4</v>
      </c>
      <c r="C275" s="18">
        <v>11</v>
      </c>
      <c r="D275" s="18">
        <v>21</v>
      </c>
      <c r="E275" s="18">
        <v>9</v>
      </c>
      <c r="F275" s="18">
        <v>28</v>
      </c>
      <c r="G275" s="18" t="s">
        <v>1462</v>
      </c>
      <c r="H275" s="18"/>
      <c r="I275" s="18" t="s">
        <v>1462</v>
      </c>
      <c r="J275" s="18" t="s">
        <v>1462</v>
      </c>
      <c r="K275" s="18" t="s">
        <v>1462</v>
      </c>
      <c r="L275" s="18" t="s">
        <v>1322</v>
      </c>
    </row>
    <row r="276" spans="1:12" x14ac:dyDescent="0.3">
      <c r="A276" s="18" t="s">
        <v>282</v>
      </c>
      <c r="B276" s="18">
        <v>4</v>
      </c>
      <c r="C276" s="18">
        <v>11</v>
      </c>
      <c r="D276" s="18">
        <v>19</v>
      </c>
      <c r="E276" s="18">
        <v>10</v>
      </c>
      <c r="F276" s="18">
        <v>19</v>
      </c>
      <c r="G276" s="18" t="s">
        <v>1462</v>
      </c>
      <c r="H276" s="18"/>
      <c r="I276" s="18" t="s">
        <v>1462</v>
      </c>
      <c r="J276" s="18" t="s">
        <v>1462</v>
      </c>
      <c r="K276" s="18" t="s">
        <v>1462</v>
      </c>
      <c r="L276" s="18" t="s">
        <v>1322</v>
      </c>
    </row>
    <row r="277" spans="1:12" x14ac:dyDescent="0.3">
      <c r="A277" s="18" t="s">
        <v>170</v>
      </c>
      <c r="B277" s="18">
        <v>4</v>
      </c>
      <c r="C277" s="18">
        <v>8</v>
      </c>
      <c r="D277" s="18">
        <v>13</v>
      </c>
      <c r="E277" s="18">
        <v>8</v>
      </c>
      <c r="F277" s="18">
        <v>13</v>
      </c>
      <c r="G277" s="18" t="s">
        <v>1462</v>
      </c>
      <c r="H277" s="18"/>
      <c r="I277" s="18" t="s">
        <v>1462</v>
      </c>
      <c r="J277" s="18" t="s">
        <v>1462</v>
      </c>
      <c r="K277" s="18" t="s">
        <v>1462</v>
      </c>
      <c r="L277" s="18" t="s">
        <v>1322</v>
      </c>
    </row>
    <row r="278" spans="1:12" x14ac:dyDescent="0.3">
      <c r="A278" s="18" t="s">
        <v>156</v>
      </c>
      <c r="B278" s="18">
        <v>4</v>
      </c>
      <c r="C278" s="18">
        <v>4</v>
      </c>
      <c r="D278" s="18">
        <v>16</v>
      </c>
      <c r="E278" s="18">
        <v>4</v>
      </c>
      <c r="F278" s="18">
        <v>16</v>
      </c>
      <c r="G278" s="18" t="s">
        <v>1462</v>
      </c>
      <c r="H278" s="18"/>
      <c r="I278" s="18" t="s">
        <v>1462</v>
      </c>
      <c r="J278" s="18" t="s">
        <v>1462</v>
      </c>
      <c r="K278" s="18" t="s">
        <v>1462</v>
      </c>
      <c r="L278" s="18" t="s">
        <v>1326</v>
      </c>
    </row>
    <row r="279" spans="1:12" x14ac:dyDescent="0.3">
      <c r="A279" s="18" t="s">
        <v>290</v>
      </c>
      <c r="B279" s="18">
        <v>4</v>
      </c>
      <c r="C279" s="18">
        <v>7</v>
      </c>
      <c r="D279" s="18">
        <v>14</v>
      </c>
      <c r="E279" s="18">
        <v>7</v>
      </c>
      <c r="F279" s="18">
        <v>14</v>
      </c>
      <c r="G279" s="18" t="s">
        <v>1462</v>
      </c>
      <c r="H279" s="18"/>
      <c r="I279" s="18" t="s">
        <v>1462</v>
      </c>
      <c r="J279" s="18" t="s">
        <v>1462</v>
      </c>
      <c r="K279" s="18" t="s">
        <v>1462</v>
      </c>
      <c r="L279" s="18" t="s">
        <v>1332</v>
      </c>
    </row>
    <row r="280" spans="1:12" x14ac:dyDescent="0.3">
      <c r="A280" s="18" t="s">
        <v>42</v>
      </c>
      <c r="B280" s="18">
        <v>4</v>
      </c>
      <c r="C280" s="18">
        <v>5</v>
      </c>
      <c r="D280" s="18">
        <v>18</v>
      </c>
      <c r="E280" s="18">
        <v>5</v>
      </c>
      <c r="F280" s="18">
        <v>18</v>
      </c>
      <c r="G280" s="18" t="s">
        <v>1462</v>
      </c>
      <c r="H280" s="18"/>
      <c r="I280" s="18" t="s">
        <v>1462</v>
      </c>
      <c r="J280" s="18" t="s">
        <v>1462</v>
      </c>
      <c r="K280" s="18" t="s">
        <v>1462</v>
      </c>
      <c r="L280" s="18" t="s">
        <v>1338</v>
      </c>
    </row>
    <row r="281" spans="1:12" x14ac:dyDescent="0.3">
      <c r="A281" s="18" t="s">
        <v>325</v>
      </c>
      <c r="B281" s="18">
        <v>4</v>
      </c>
      <c r="C281" s="18">
        <v>23</v>
      </c>
      <c r="D281" s="18">
        <v>29</v>
      </c>
      <c r="E281" s="18">
        <v>18</v>
      </c>
      <c r="F281" s="18">
        <v>29</v>
      </c>
      <c r="G281" s="18" t="s">
        <v>1462</v>
      </c>
      <c r="H281" s="18"/>
      <c r="I281" s="18" t="s">
        <v>1462</v>
      </c>
      <c r="J281" s="18" t="s">
        <v>1462</v>
      </c>
      <c r="K281" s="18" t="s">
        <v>1462</v>
      </c>
      <c r="L281" s="18" t="s">
        <v>1366</v>
      </c>
    </row>
    <row r="282" spans="1:12" x14ac:dyDescent="0.3">
      <c r="A282" s="18" t="s">
        <v>253</v>
      </c>
      <c r="B282" s="18">
        <v>4</v>
      </c>
      <c r="C282" s="18">
        <v>9</v>
      </c>
      <c r="D282" s="18">
        <v>29</v>
      </c>
      <c r="E282" s="18">
        <v>9</v>
      </c>
      <c r="F282" s="18">
        <v>29</v>
      </c>
      <c r="G282" s="18" t="s">
        <v>1462</v>
      </c>
      <c r="H282" s="18"/>
      <c r="I282" s="18" t="s">
        <v>1462</v>
      </c>
      <c r="J282" s="18" t="s">
        <v>1462</v>
      </c>
      <c r="K282" s="18" t="s">
        <v>1462</v>
      </c>
      <c r="L282" s="18" t="s">
        <v>1330</v>
      </c>
    </row>
    <row r="283" spans="1:12" x14ac:dyDescent="0.3">
      <c r="A283" s="18" t="s">
        <v>279</v>
      </c>
      <c r="B283" s="18">
        <v>4</v>
      </c>
      <c r="C283" s="18">
        <v>9</v>
      </c>
      <c r="D283" s="18">
        <v>18</v>
      </c>
      <c r="E283" s="18">
        <v>9</v>
      </c>
      <c r="F283" s="18">
        <v>18</v>
      </c>
      <c r="G283" s="18" t="s">
        <v>1462</v>
      </c>
      <c r="H283" s="18"/>
      <c r="I283" s="18" t="s">
        <v>1462</v>
      </c>
      <c r="J283" s="18" t="s">
        <v>1462</v>
      </c>
      <c r="K283" s="18" t="s">
        <v>1462</v>
      </c>
      <c r="L283" s="18" t="s">
        <v>1349</v>
      </c>
    </row>
    <row r="284" spans="1:12" x14ac:dyDescent="0.3">
      <c r="A284" s="18" t="s">
        <v>384</v>
      </c>
      <c r="B284" s="18">
        <v>4</v>
      </c>
      <c r="C284" s="18">
        <v>37</v>
      </c>
      <c r="D284" s="18">
        <v>56</v>
      </c>
      <c r="E284" s="18">
        <v>37</v>
      </c>
      <c r="F284" s="18">
        <v>56</v>
      </c>
      <c r="G284" s="18" t="s">
        <v>1462</v>
      </c>
      <c r="H284" s="18"/>
      <c r="I284" s="18" t="s">
        <v>1462</v>
      </c>
      <c r="J284" s="18" t="s">
        <v>1462</v>
      </c>
      <c r="K284" s="18" t="s">
        <v>1462</v>
      </c>
      <c r="L284" s="18" t="s">
        <v>1395</v>
      </c>
    </row>
    <row r="285" spans="1:12" x14ac:dyDescent="0.3">
      <c r="A285" s="18" t="s">
        <v>294</v>
      </c>
      <c r="B285" s="18">
        <v>4</v>
      </c>
      <c r="C285" s="18">
        <v>17</v>
      </c>
      <c r="D285" s="18">
        <v>24</v>
      </c>
      <c r="E285" s="18">
        <v>17</v>
      </c>
      <c r="F285" s="18">
        <v>24</v>
      </c>
      <c r="G285" s="18" t="s">
        <v>1462</v>
      </c>
      <c r="H285" s="18"/>
      <c r="I285" s="18" t="s">
        <v>1462</v>
      </c>
      <c r="J285" s="18" t="s">
        <v>1462</v>
      </c>
      <c r="K285" s="18" t="s">
        <v>1462</v>
      </c>
      <c r="L285" s="18" t="s">
        <v>1398</v>
      </c>
    </row>
    <row r="286" spans="1:12" x14ac:dyDescent="0.3">
      <c r="A286" s="18" t="s">
        <v>305</v>
      </c>
      <c r="B286" s="18">
        <v>4</v>
      </c>
      <c r="C286" s="18">
        <v>12</v>
      </c>
      <c r="D286" s="18">
        <v>22</v>
      </c>
      <c r="E286" s="18">
        <v>12</v>
      </c>
      <c r="F286" s="18">
        <v>22</v>
      </c>
      <c r="G286" s="18" t="s">
        <v>1462</v>
      </c>
      <c r="H286" s="18"/>
      <c r="I286" s="18" t="s">
        <v>1462</v>
      </c>
      <c r="J286" s="18" t="s">
        <v>1462</v>
      </c>
      <c r="K286" s="18" t="s">
        <v>1462</v>
      </c>
      <c r="L286" s="18" t="s">
        <v>1399</v>
      </c>
    </row>
    <row r="287" spans="1:12" x14ac:dyDescent="0.3">
      <c r="A287" s="18" t="s">
        <v>349</v>
      </c>
      <c r="B287" s="18">
        <v>4</v>
      </c>
      <c r="C287" s="18">
        <v>4</v>
      </c>
      <c r="D287" s="18">
        <v>20</v>
      </c>
      <c r="E287" s="18">
        <v>4</v>
      </c>
      <c r="F287" s="18">
        <v>20</v>
      </c>
      <c r="G287" s="18" t="s">
        <v>1462</v>
      </c>
      <c r="H287" s="18"/>
      <c r="I287" s="18" t="s">
        <v>1462</v>
      </c>
      <c r="J287" s="18" t="s">
        <v>1462</v>
      </c>
      <c r="K287" s="18" t="s">
        <v>1462</v>
      </c>
      <c r="L287" s="18" t="s">
        <v>1401</v>
      </c>
    </row>
    <row r="288" spans="1:12" x14ac:dyDescent="0.3">
      <c r="A288" s="18" t="s">
        <v>288</v>
      </c>
      <c r="B288" s="18">
        <v>4</v>
      </c>
      <c r="C288" s="18">
        <v>7</v>
      </c>
      <c r="D288" s="18">
        <v>17</v>
      </c>
      <c r="E288" s="18">
        <v>7</v>
      </c>
      <c r="F288" s="18">
        <v>17</v>
      </c>
      <c r="G288" s="18" t="s">
        <v>1462</v>
      </c>
      <c r="H288" s="18"/>
      <c r="I288" s="18" t="s">
        <v>1462</v>
      </c>
      <c r="J288" s="18" t="s">
        <v>1462</v>
      </c>
      <c r="K288" s="18" t="s">
        <v>1462</v>
      </c>
      <c r="L288" s="18" t="s">
        <v>1402</v>
      </c>
    </row>
    <row r="289" spans="1:12" x14ac:dyDescent="0.3">
      <c r="A289" s="18" t="s">
        <v>324</v>
      </c>
      <c r="B289" s="18">
        <v>4</v>
      </c>
      <c r="C289" s="18">
        <v>26</v>
      </c>
      <c r="D289" s="18">
        <v>38</v>
      </c>
      <c r="E289" s="18">
        <v>26</v>
      </c>
      <c r="F289" s="18">
        <v>38</v>
      </c>
      <c r="G289" s="18" t="s">
        <v>1462</v>
      </c>
      <c r="H289" s="18" t="s">
        <v>1462</v>
      </c>
      <c r="I289" s="18" t="s">
        <v>1462</v>
      </c>
      <c r="J289" s="18" t="s">
        <v>1462</v>
      </c>
      <c r="K289" s="18" t="s">
        <v>1462</v>
      </c>
      <c r="L289" s="18" t="s">
        <v>1338</v>
      </c>
    </row>
    <row r="290" spans="1:12" x14ac:dyDescent="0.3">
      <c r="A290" s="18" t="s">
        <v>251</v>
      </c>
      <c r="B290" s="18">
        <v>4</v>
      </c>
      <c r="C290" s="18">
        <v>5</v>
      </c>
      <c r="D290" s="18">
        <v>17</v>
      </c>
      <c r="E290" s="18">
        <v>5</v>
      </c>
      <c r="F290" s="18">
        <v>17</v>
      </c>
      <c r="G290" s="18" t="s">
        <v>1462</v>
      </c>
      <c r="H290" s="18"/>
      <c r="I290" s="18"/>
      <c r="J290" s="18" t="s">
        <v>1462</v>
      </c>
      <c r="K290" s="18" t="s">
        <v>1462</v>
      </c>
      <c r="L290" s="18" t="s">
        <v>1403</v>
      </c>
    </row>
    <row r="291" spans="1:12" x14ac:dyDescent="0.3">
      <c r="A291" s="18" t="s">
        <v>346</v>
      </c>
      <c r="B291" s="18">
        <v>4</v>
      </c>
      <c r="C291" s="18">
        <v>9</v>
      </c>
      <c r="D291" s="18">
        <v>15</v>
      </c>
      <c r="E291" s="18">
        <v>9</v>
      </c>
      <c r="F291" s="18">
        <v>15</v>
      </c>
      <c r="G291" s="18" t="s">
        <v>1462</v>
      </c>
      <c r="H291" s="18"/>
      <c r="I291" s="18" t="s">
        <v>1462</v>
      </c>
      <c r="J291" s="18" t="s">
        <v>1462</v>
      </c>
      <c r="K291" s="18" t="s">
        <v>1462</v>
      </c>
      <c r="L291" s="18" t="s">
        <v>1310</v>
      </c>
    </row>
    <row r="292" spans="1:12" x14ac:dyDescent="0.3">
      <c r="A292" s="18" t="s">
        <v>328</v>
      </c>
      <c r="B292" s="18">
        <v>4</v>
      </c>
      <c r="C292" s="18">
        <v>18</v>
      </c>
      <c r="D292" s="18">
        <v>38</v>
      </c>
      <c r="E292" s="18">
        <v>18</v>
      </c>
      <c r="F292" s="18">
        <v>38</v>
      </c>
      <c r="G292" s="18" t="s">
        <v>1462</v>
      </c>
      <c r="H292" s="18"/>
      <c r="I292" s="18"/>
      <c r="J292" s="18" t="s">
        <v>1462</v>
      </c>
      <c r="K292" s="18" t="s">
        <v>1462</v>
      </c>
      <c r="L292" s="18" t="s">
        <v>1331</v>
      </c>
    </row>
    <row r="293" spans="1:12" x14ac:dyDescent="0.3">
      <c r="A293" s="18" t="s">
        <v>354</v>
      </c>
      <c r="B293" s="18">
        <v>4</v>
      </c>
      <c r="C293" s="18">
        <v>24</v>
      </c>
      <c r="D293" s="18">
        <v>59</v>
      </c>
      <c r="E293" s="18">
        <v>21</v>
      </c>
      <c r="F293" s="18">
        <v>56</v>
      </c>
      <c r="G293" s="18" t="s">
        <v>1462</v>
      </c>
      <c r="H293" s="18"/>
      <c r="I293" s="18" t="s">
        <v>1462</v>
      </c>
      <c r="J293" s="18" t="s">
        <v>1462</v>
      </c>
      <c r="K293" s="18" t="s">
        <v>1462</v>
      </c>
      <c r="L293" s="18" t="s">
        <v>1410</v>
      </c>
    </row>
    <row r="294" spans="1:12" x14ac:dyDescent="0.3">
      <c r="A294" s="18" t="s">
        <v>200</v>
      </c>
      <c r="B294" s="18">
        <v>4</v>
      </c>
      <c r="C294" s="18">
        <v>14</v>
      </c>
      <c r="D294" s="18">
        <v>28</v>
      </c>
      <c r="E294" s="18">
        <v>14</v>
      </c>
      <c r="F294" s="18">
        <v>28</v>
      </c>
      <c r="G294" s="18" t="s">
        <v>1462</v>
      </c>
      <c r="H294" s="18" t="s">
        <v>1462</v>
      </c>
      <c r="I294" s="18" t="s">
        <v>1462</v>
      </c>
      <c r="J294" s="18" t="s">
        <v>1462</v>
      </c>
      <c r="K294" s="18" t="s">
        <v>1462</v>
      </c>
      <c r="L294" s="18" t="s">
        <v>1329</v>
      </c>
    </row>
    <row r="295" spans="1:12" x14ac:dyDescent="0.3">
      <c r="A295" s="18" t="s">
        <v>309</v>
      </c>
      <c r="B295" s="18">
        <v>4</v>
      </c>
      <c r="C295" s="18">
        <v>27</v>
      </c>
      <c r="D295" s="18">
        <v>47</v>
      </c>
      <c r="E295" s="18">
        <v>27</v>
      </c>
      <c r="F295" s="18">
        <v>47</v>
      </c>
      <c r="G295" s="18" t="s">
        <v>1462</v>
      </c>
      <c r="H295" s="18"/>
      <c r="I295" s="18" t="s">
        <v>1462</v>
      </c>
      <c r="J295" s="18" t="s">
        <v>1462</v>
      </c>
      <c r="K295" s="18" t="s">
        <v>1462</v>
      </c>
      <c r="L295" s="18" t="s">
        <v>1411</v>
      </c>
    </row>
    <row r="296" spans="1:12" x14ac:dyDescent="0.3">
      <c r="A296" s="18" t="s">
        <v>297</v>
      </c>
      <c r="B296" s="18">
        <v>4</v>
      </c>
      <c r="C296" s="18">
        <v>14</v>
      </c>
      <c r="D296" s="18">
        <v>23</v>
      </c>
      <c r="E296" s="18">
        <v>14</v>
      </c>
      <c r="F296" s="18">
        <v>23</v>
      </c>
      <c r="G296" s="18" t="s">
        <v>1462</v>
      </c>
      <c r="H296" s="18" t="s">
        <v>1462</v>
      </c>
      <c r="I296" s="18" t="s">
        <v>1462</v>
      </c>
      <c r="J296" s="18" t="s">
        <v>1462</v>
      </c>
      <c r="K296" s="18" t="s">
        <v>1462</v>
      </c>
      <c r="L296" s="18" t="s">
        <v>1329</v>
      </c>
    </row>
    <row r="297" spans="1:12" x14ac:dyDescent="0.3">
      <c r="A297" s="18" t="s">
        <v>212</v>
      </c>
      <c r="B297" s="18">
        <v>4</v>
      </c>
      <c r="C297" s="18">
        <v>10</v>
      </c>
      <c r="D297" s="18">
        <v>16</v>
      </c>
      <c r="E297" s="18">
        <v>11</v>
      </c>
      <c r="F297" s="18">
        <v>20</v>
      </c>
      <c r="G297" s="18" t="s">
        <v>1462</v>
      </c>
      <c r="H297" s="18" t="s">
        <v>1462</v>
      </c>
      <c r="I297" s="18" t="s">
        <v>1462</v>
      </c>
      <c r="J297" s="18" t="s">
        <v>1462</v>
      </c>
      <c r="K297" s="18" t="s">
        <v>1462</v>
      </c>
      <c r="L297" s="18" t="s">
        <v>1321</v>
      </c>
    </row>
    <row r="298" spans="1:12" x14ac:dyDescent="0.3">
      <c r="A298" s="18" t="s">
        <v>292</v>
      </c>
      <c r="B298" s="18">
        <v>4</v>
      </c>
      <c r="C298" s="18">
        <v>12</v>
      </c>
      <c r="D298" s="18">
        <v>16</v>
      </c>
      <c r="E298" s="18">
        <v>12</v>
      </c>
      <c r="F298" s="18">
        <v>18</v>
      </c>
      <c r="G298" s="18" t="s">
        <v>1462</v>
      </c>
      <c r="H298" s="18"/>
      <c r="I298" s="18" t="s">
        <v>1462</v>
      </c>
      <c r="J298" s="18" t="s">
        <v>1462</v>
      </c>
      <c r="K298" s="18" t="s">
        <v>1462</v>
      </c>
      <c r="L298" s="18" t="s">
        <v>1420</v>
      </c>
    </row>
    <row r="299" spans="1:12" x14ac:dyDescent="0.3">
      <c r="A299" s="18" t="s">
        <v>296</v>
      </c>
      <c r="B299" s="18">
        <v>4</v>
      </c>
      <c r="C299" s="18">
        <v>7</v>
      </c>
      <c r="D299" s="18">
        <v>17</v>
      </c>
      <c r="E299" s="18">
        <v>7</v>
      </c>
      <c r="F299" s="18">
        <v>17</v>
      </c>
      <c r="G299" s="18" t="s">
        <v>1462</v>
      </c>
      <c r="H299" s="18"/>
      <c r="I299" s="18" t="s">
        <v>1462</v>
      </c>
      <c r="J299" s="18" t="s">
        <v>1462</v>
      </c>
      <c r="K299" s="18" t="s">
        <v>1462</v>
      </c>
      <c r="L299" s="18" t="s">
        <v>1325</v>
      </c>
    </row>
    <row r="300" spans="1:12" x14ac:dyDescent="0.3">
      <c r="A300" s="18" t="s">
        <v>375</v>
      </c>
      <c r="B300" s="18">
        <v>4</v>
      </c>
      <c r="C300" s="18">
        <v>21</v>
      </c>
      <c r="D300" s="18">
        <v>60</v>
      </c>
      <c r="E300" s="18">
        <v>21</v>
      </c>
      <c r="F300" s="18">
        <v>60</v>
      </c>
      <c r="G300" s="18" t="s">
        <v>1462</v>
      </c>
      <c r="H300" s="18"/>
      <c r="I300" s="18" t="s">
        <v>1462</v>
      </c>
      <c r="J300" s="18" t="s">
        <v>1462</v>
      </c>
      <c r="K300" s="18" t="s">
        <v>1462</v>
      </c>
      <c r="L300" s="18" t="s">
        <v>1321</v>
      </c>
    </row>
    <row r="301" spans="1:12" x14ac:dyDescent="0.3">
      <c r="A301" s="18" t="s">
        <v>49</v>
      </c>
      <c r="B301" s="18">
        <v>4</v>
      </c>
      <c r="C301" s="18">
        <v>3</v>
      </c>
      <c r="D301" s="18">
        <v>8</v>
      </c>
      <c r="E301" s="18">
        <v>3</v>
      </c>
      <c r="F301" s="18">
        <v>8</v>
      </c>
      <c r="G301" s="18" t="s">
        <v>1462</v>
      </c>
      <c r="H301" s="18"/>
      <c r="I301" s="18" t="s">
        <v>1462</v>
      </c>
      <c r="J301" s="18" t="s">
        <v>1462</v>
      </c>
      <c r="K301" s="18" t="s">
        <v>1462</v>
      </c>
      <c r="L301" s="18" t="s">
        <v>1394</v>
      </c>
    </row>
    <row r="302" spans="1:12" x14ac:dyDescent="0.3">
      <c r="A302" s="18" t="s">
        <v>303</v>
      </c>
      <c r="B302" s="18">
        <v>4</v>
      </c>
      <c r="C302" s="18">
        <v>21</v>
      </c>
      <c r="D302" s="18">
        <v>48</v>
      </c>
      <c r="E302" s="18">
        <v>20</v>
      </c>
      <c r="F302" s="18">
        <v>50</v>
      </c>
      <c r="G302" s="18" t="s">
        <v>1462</v>
      </c>
      <c r="H302" s="18" t="s">
        <v>1462</v>
      </c>
      <c r="I302" s="18" t="s">
        <v>1462</v>
      </c>
      <c r="J302" s="18" t="s">
        <v>1462</v>
      </c>
      <c r="K302" s="18" t="s">
        <v>1462</v>
      </c>
      <c r="L302" s="18" t="s">
        <v>1338</v>
      </c>
    </row>
    <row r="303" spans="1:12" x14ac:dyDescent="0.3">
      <c r="A303" s="18" t="s">
        <v>331</v>
      </c>
      <c r="B303" s="18">
        <v>4</v>
      </c>
      <c r="C303" s="18">
        <v>21</v>
      </c>
      <c r="D303" s="18">
        <v>41</v>
      </c>
      <c r="E303" s="18">
        <v>21</v>
      </c>
      <c r="F303" s="18">
        <v>41</v>
      </c>
      <c r="G303" s="18" t="s">
        <v>1462</v>
      </c>
      <c r="H303" s="18" t="s">
        <v>1462</v>
      </c>
      <c r="I303" s="18" t="s">
        <v>1462</v>
      </c>
      <c r="J303" s="18" t="s">
        <v>1462</v>
      </c>
      <c r="K303" s="18" t="s">
        <v>1462</v>
      </c>
      <c r="L303" s="18" t="s">
        <v>1366</v>
      </c>
    </row>
    <row r="304" spans="1:12" x14ac:dyDescent="0.3">
      <c r="A304" s="18" t="s">
        <v>259</v>
      </c>
      <c r="B304" s="18">
        <v>4</v>
      </c>
      <c r="C304" s="18">
        <v>9</v>
      </c>
      <c r="D304" s="18">
        <v>15</v>
      </c>
      <c r="E304" s="18">
        <v>9</v>
      </c>
      <c r="F304" s="18">
        <v>15</v>
      </c>
      <c r="G304" s="18" t="s">
        <v>1462</v>
      </c>
      <c r="H304" s="18"/>
      <c r="I304" s="18" t="s">
        <v>1462</v>
      </c>
      <c r="J304" s="18" t="s">
        <v>1462</v>
      </c>
      <c r="K304" s="18" t="s">
        <v>1462</v>
      </c>
      <c r="L304" s="18" t="s">
        <v>1338</v>
      </c>
    </row>
    <row r="305" spans="1:12" x14ac:dyDescent="0.3">
      <c r="A305" s="18" t="s">
        <v>270</v>
      </c>
      <c r="B305" s="18">
        <v>4</v>
      </c>
      <c r="C305" s="18">
        <v>12</v>
      </c>
      <c r="D305" s="18">
        <v>26</v>
      </c>
      <c r="E305" s="18">
        <v>12</v>
      </c>
      <c r="F305" s="18">
        <v>26</v>
      </c>
      <c r="G305" s="18" t="s">
        <v>1462</v>
      </c>
      <c r="H305" s="18"/>
      <c r="I305" s="18" t="s">
        <v>1462</v>
      </c>
      <c r="J305" s="18" t="s">
        <v>1462</v>
      </c>
      <c r="K305" s="18" t="s">
        <v>1462</v>
      </c>
      <c r="L305" s="18" t="s">
        <v>1388</v>
      </c>
    </row>
    <row r="306" spans="1:12" x14ac:dyDescent="0.3">
      <c r="A306" s="18" t="s">
        <v>280</v>
      </c>
      <c r="B306" s="18">
        <v>4</v>
      </c>
      <c r="C306" s="18">
        <v>14</v>
      </c>
      <c r="D306" s="18">
        <v>20</v>
      </c>
      <c r="E306" s="18">
        <v>13</v>
      </c>
      <c r="F306" s="18">
        <v>20</v>
      </c>
      <c r="G306" s="18" t="s">
        <v>1462</v>
      </c>
      <c r="H306" s="18"/>
      <c r="I306" s="18" t="s">
        <v>1462</v>
      </c>
      <c r="J306" s="18" t="s">
        <v>1462</v>
      </c>
      <c r="K306" s="18" t="s">
        <v>1462</v>
      </c>
      <c r="L306" s="18" t="s">
        <v>1329</v>
      </c>
    </row>
    <row r="307" spans="1:12" x14ac:dyDescent="0.3">
      <c r="A307" s="18" t="s">
        <v>151</v>
      </c>
      <c r="B307" s="18">
        <v>4</v>
      </c>
      <c r="C307" s="18">
        <v>4</v>
      </c>
      <c r="D307" s="18">
        <v>34</v>
      </c>
      <c r="E307" s="18">
        <v>4</v>
      </c>
      <c r="F307" s="18">
        <v>34</v>
      </c>
      <c r="G307" s="18" t="s">
        <v>1462</v>
      </c>
      <c r="H307" s="18"/>
      <c r="I307" s="18" t="s">
        <v>1462</v>
      </c>
      <c r="J307" s="18" t="s">
        <v>1462</v>
      </c>
      <c r="K307" s="18" t="s">
        <v>1462</v>
      </c>
      <c r="L307" s="18" t="s">
        <v>1366</v>
      </c>
    </row>
    <row r="308" spans="1:12" x14ac:dyDescent="0.3">
      <c r="A308" s="18" t="s">
        <v>348</v>
      </c>
      <c r="B308" s="18">
        <v>4</v>
      </c>
      <c r="C308" s="18">
        <v>7</v>
      </c>
      <c r="D308" s="18">
        <v>16</v>
      </c>
      <c r="E308" s="18">
        <v>7</v>
      </c>
      <c r="F308" s="18">
        <v>16</v>
      </c>
      <c r="G308" s="18" t="s">
        <v>1462</v>
      </c>
      <c r="H308" s="18"/>
      <c r="I308" s="18"/>
      <c r="J308" s="18" t="s">
        <v>1462</v>
      </c>
      <c r="K308" s="18" t="s">
        <v>1462</v>
      </c>
      <c r="L308" s="18" t="s">
        <v>1348</v>
      </c>
    </row>
    <row r="309" spans="1:12" x14ac:dyDescent="0.3">
      <c r="A309" s="18" t="s">
        <v>205</v>
      </c>
      <c r="B309" s="18">
        <v>4</v>
      </c>
      <c r="C309" s="18">
        <v>7</v>
      </c>
      <c r="D309" s="18">
        <v>22</v>
      </c>
      <c r="E309" s="18">
        <v>7</v>
      </c>
      <c r="F309" s="18">
        <v>10</v>
      </c>
      <c r="G309" s="18" t="s">
        <v>1462</v>
      </c>
      <c r="H309" s="18"/>
      <c r="I309" s="18"/>
      <c r="J309" s="18" t="s">
        <v>1462</v>
      </c>
      <c r="K309" s="18" t="s">
        <v>1462</v>
      </c>
      <c r="L309" s="18" t="s">
        <v>1319</v>
      </c>
    </row>
    <row r="310" spans="1:12" x14ac:dyDescent="0.3">
      <c r="A310" s="18" t="s">
        <v>123</v>
      </c>
      <c r="B310" s="18">
        <v>4</v>
      </c>
      <c r="C310" s="18">
        <v>13</v>
      </c>
      <c r="D310" s="18">
        <v>24</v>
      </c>
      <c r="E310" s="18">
        <v>13</v>
      </c>
      <c r="F310" s="18">
        <v>24</v>
      </c>
      <c r="G310" s="18" t="s">
        <v>1462</v>
      </c>
      <c r="H310" s="18"/>
      <c r="I310" s="18" t="s">
        <v>1462</v>
      </c>
      <c r="J310" s="18" t="s">
        <v>1462</v>
      </c>
      <c r="K310" s="18" t="s">
        <v>1462</v>
      </c>
      <c r="L310" s="18" t="s">
        <v>1330</v>
      </c>
    </row>
    <row r="311" spans="1:12" x14ac:dyDescent="0.3">
      <c r="A311" s="18" t="s">
        <v>186</v>
      </c>
      <c r="B311" s="18">
        <v>4</v>
      </c>
      <c r="C311" s="18">
        <v>12</v>
      </c>
      <c r="D311" s="18">
        <v>32</v>
      </c>
      <c r="E311" s="18">
        <v>12</v>
      </c>
      <c r="F311" s="18">
        <v>32</v>
      </c>
      <c r="G311" s="18" t="s">
        <v>1462</v>
      </c>
      <c r="H311" s="18"/>
      <c r="I311" s="18" t="s">
        <v>1462</v>
      </c>
      <c r="J311" s="18" t="s">
        <v>1462</v>
      </c>
      <c r="K311" s="18" t="s">
        <v>1462</v>
      </c>
      <c r="L311" s="18" t="s">
        <v>1334</v>
      </c>
    </row>
    <row r="312" spans="1:12" s="159" customFormat="1" x14ac:dyDescent="0.3">
      <c r="A312" s="52" t="s">
        <v>1494</v>
      </c>
      <c r="B312" s="180"/>
      <c r="C312" s="163">
        <f>SUM(C238:C311)</f>
        <v>929</v>
      </c>
      <c r="D312" s="163">
        <f>SUM(D238:D311)</f>
        <v>1880</v>
      </c>
      <c r="E312" s="163">
        <f>SUM(E238:E311)</f>
        <v>923</v>
      </c>
      <c r="F312" s="163">
        <f>SUM(F238:F311)</f>
        <v>1792</v>
      </c>
      <c r="G312" s="163">
        <v>74</v>
      </c>
      <c r="H312" s="163">
        <v>14</v>
      </c>
      <c r="I312" s="163">
        <v>63</v>
      </c>
      <c r="J312" s="163">
        <v>74</v>
      </c>
      <c r="K312" s="163">
        <v>74</v>
      </c>
      <c r="L312" s="163"/>
    </row>
    <row r="313" spans="1:12" s="159" customFormat="1" x14ac:dyDescent="0.3">
      <c r="A313" s="51" t="s">
        <v>1493</v>
      </c>
      <c r="B313" s="191"/>
      <c r="C313" s="173">
        <f>C312/74</f>
        <v>12.554054054054054</v>
      </c>
      <c r="D313" s="173">
        <f t="shared" ref="D313:K313" si="3">D312/74</f>
        <v>25.405405405405407</v>
      </c>
      <c r="E313" s="173">
        <f t="shared" si="3"/>
        <v>12.472972972972974</v>
      </c>
      <c r="F313" s="173">
        <f t="shared" si="3"/>
        <v>24.216216216216218</v>
      </c>
      <c r="G313" s="196">
        <f t="shared" si="3"/>
        <v>1</v>
      </c>
      <c r="H313" s="196">
        <f t="shared" si="3"/>
        <v>0.1891891891891892</v>
      </c>
      <c r="I313" s="196">
        <f t="shared" si="3"/>
        <v>0.85135135135135132</v>
      </c>
      <c r="J313" s="196">
        <f t="shared" si="3"/>
        <v>1</v>
      </c>
      <c r="K313" s="196">
        <f t="shared" si="3"/>
        <v>1</v>
      </c>
      <c r="L313" s="170"/>
    </row>
    <row r="314" spans="1:12" s="159" customFormat="1" x14ac:dyDescent="0.3"/>
    <row r="315" spans="1:12" x14ac:dyDescent="0.3">
      <c r="A315" s="18" t="s">
        <v>204</v>
      </c>
      <c r="B315" s="18">
        <v>5</v>
      </c>
      <c r="C315" s="18">
        <v>5</v>
      </c>
      <c r="D315" s="18">
        <v>17</v>
      </c>
      <c r="E315" s="18">
        <v>5</v>
      </c>
      <c r="F315" s="18">
        <v>17</v>
      </c>
      <c r="G315" s="18" t="s">
        <v>1462</v>
      </c>
      <c r="H315" s="18"/>
      <c r="I315" s="18" t="s">
        <v>1462</v>
      </c>
      <c r="J315" s="18" t="s">
        <v>1462</v>
      </c>
      <c r="K315" s="18" t="s">
        <v>1462</v>
      </c>
      <c r="L315" s="18" t="s">
        <v>1318</v>
      </c>
    </row>
    <row r="316" spans="1:12" x14ac:dyDescent="0.3">
      <c r="A316" s="18" t="s">
        <v>316</v>
      </c>
      <c r="B316" s="18">
        <v>5</v>
      </c>
      <c r="C316" s="18">
        <v>20</v>
      </c>
      <c r="D316" s="18">
        <v>28</v>
      </c>
      <c r="E316" s="18">
        <v>20</v>
      </c>
      <c r="F316" s="18">
        <v>28</v>
      </c>
      <c r="G316" s="18" t="s">
        <v>1462</v>
      </c>
      <c r="H316" s="18"/>
      <c r="I316" s="18" t="s">
        <v>1462</v>
      </c>
      <c r="J316" s="18" t="s">
        <v>1462</v>
      </c>
      <c r="K316" s="18" t="s">
        <v>1462</v>
      </c>
      <c r="L316" s="18" t="s">
        <v>1321</v>
      </c>
    </row>
    <row r="317" spans="1:12" x14ac:dyDescent="0.3">
      <c r="A317" s="18" t="s">
        <v>314</v>
      </c>
      <c r="B317" s="18">
        <v>5</v>
      </c>
      <c r="C317" s="18">
        <v>50</v>
      </c>
      <c r="D317" s="18">
        <v>55</v>
      </c>
      <c r="E317" s="18">
        <v>50</v>
      </c>
      <c r="F317" s="18">
        <v>55</v>
      </c>
      <c r="G317" s="18" t="s">
        <v>1462</v>
      </c>
      <c r="H317" s="18" t="s">
        <v>1462</v>
      </c>
      <c r="I317" s="18" t="s">
        <v>1462</v>
      </c>
      <c r="J317" s="18" t="s">
        <v>1462</v>
      </c>
      <c r="K317" s="18" t="s">
        <v>1462</v>
      </c>
      <c r="L317" s="18" t="s">
        <v>1330</v>
      </c>
    </row>
    <row r="318" spans="1:12" x14ac:dyDescent="0.3">
      <c r="A318" s="18" t="s">
        <v>52</v>
      </c>
      <c r="B318" s="18">
        <v>5</v>
      </c>
      <c r="C318" s="18">
        <v>24</v>
      </c>
      <c r="D318" s="18">
        <v>90</v>
      </c>
      <c r="E318" s="18">
        <v>24</v>
      </c>
      <c r="F318" s="18">
        <v>90</v>
      </c>
      <c r="G318" s="18" t="s">
        <v>1462</v>
      </c>
      <c r="H318" s="18"/>
      <c r="I318" s="18" t="s">
        <v>1462</v>
      </c>
      <c r="J318" s="18" t="s">
        <v>1462</v>
      </c>
      <c r="K318" s="18" t="s">
        <v>1462</v>
      </c>
      <c r="L318" s="18" t="s">
        <v>1330</v>
      </c>
    </row>
    <row r="319" spans="1:12" x14ac:dyDescent="0.3">
      <c r="A319" s="18" t="s">
        <v>198</v>
      </c>
      <c r="B319" s="18">
        <v>5</v>
      </c>
      <c r="C319" s="18">
        <v>13</v>
      </c>
      <c r="D319" s="18">
        <v>27</v>
      </c>
      <c r="E319" s="18">
        <v>13</v>
      </c>
      <c r="F319" s="18">
        <v>19</v>
      </c>
      <c r="G319" s="18" t="s">
        <v>1462</v>
      </c>
      <c r="H319" s="18"/>
      <c r="I319" s="18" t="s">
        <v>1462</v>
      </c>
      <c r="J319" s="18" t="s">
        <v>1462</v>
      </c>
      <c r="K319" s="18" t="s">
        <v>1462</v>
      </c>
      <c r="L319" s="18" t="s">
        <v>1334</v>
      </c>
    </row>
    <row r="320" spans="1:12" x14ac:dyDescent="0.3">
      <c r="A320" s="18" t="s">
        <v>344</v>
      </c>
      <c r="B320" s="18">
        <v>5</v>
      </c>
      <c r="C320" s="18">
        <v>90</v>
      </c>
      <c r="D320" s="18">
        <v>83</v>
      </c>
      <c r="E320" s="18">
        <v>90</v>
      </c>
      <c r="F320" s="18">
        <v>83</v>
      </c>
      <c r="G320" s="18" t="s">
        <v>1462</v>
      </c>
      <c r="H320" s="18" t="s">
        <v>1462</v>
      </c>
      <c r="I320" s="18" t="s">
        <v>1462</v>
      </c>
      <c r="J320" s="18" t="s">
        <v>1462</v>
      </c>
      <c r="K320" s="18" t="s">
        <v>1462</v>
      </c>
      <c r="L320" s="18" t="s">
        <v>1322</v>
      </c>
    </row>
    <row r="321" spans="1:12" x14ac:dyDescent="0.3">
      <c r="A321" s="18" t="s">
        <v>382</v>
      </c>
      <c r="B321" s="18">
        <v>5</v>
      </c>
      <c r="C321" s="18">
        <v>35</v>
      </c>
      <c r="D321" s="18">
        <v>83</v>
      </c>
      <c r="E321" s="18">
        <v>35</v>
      </c>
      <c r="F321" s="18">
        <v>73</v>
      </c>
      <c r="G321" s="18" t="s">
        <v>1462</v>
      </c>
      <c r="H321" s="18"/>
      <c r="I321" s="18" t="s">
        <v>1462</v>
      </c>
      <c r="J321" s="18" t="s">
        <v>1462</v>
      </c>
      <c r="K321" s="18" t="s">
        <v>1462</v>
      </c>
      <c r="L321" s="18" t="s">
        <v>1339</v>
      </c>
    </row>
    <row r="322" spans="1:12" x14ac:dyDescent="0.3">
      <c r="A322" s="18" t="s">
        <v>302</v>
      </c>
      <c r="B322" s="18">
        <v>5</v>
      </c>
      <c r="C322" s="18">
        <v>29</v>
      </c>
      <c r="D322" s="18">
        <v>42</v>
      </c>
      <c r="E322" s="18">
        <v>29</v>
      </c>
      <c r="F322" s="18">
        <v>33</v>
      </c>
      <c r="G322" s="18" t="s">
        <v>1462</v>
      </c>
      <c r="H322" s="18" t="s">
        <v>1462</v>
      </c>
      <c r="I322" s="18" t="s">
        <v>1462</v>
      </c>
      <c r="J322" s="18" t="s">
        <v>1462</v>
      </c>
      <c r="K322" s="18" t="s">
        <v>1462</v>
      </c>
      <c r="L322" s="18" t="s">
        <v>1334</v>
      </c>
    </row>
    <row r="323" spans="1:12" x14ac:dyDescent="0.3">
      <c r="A323" s="18" t="s">
        <v>385</v>
      </c>
      <c r="B323" s="18">
        <v>5</v>
      </c>
      <c r="C323" s="18">
        <v>21</v>
      </c>
      <c r="D323" s="18">
        <v>63</v>
      </c>
      <c r="E323" s="18">
        <v>21</v>
      </c>
      <c r="F323" s="18">
        <v>63</v>
      </c>
      <c r="G323" s="18" t="s">
        <v>1462</v>
      </c>
      <c r="H323" s="18"/>
      <c r="I323" s="18" t="s">
        <v>1462</v>
      </c>
      <c r="J323" s="18" t="s">
        <v>1462</v>
      </c>
      <c r="K323" s="18" t="s">
        <v>1462</v>
      </c>
      <c r="L323" s="18" t="s">
        <v>1329</v>
      </c>
    </row>
    <row r="324" spans="1:12" x14ac:dyDescent="0.3">
      <c r="A324" s="18" t="s">
        <v>59</v>
      </c>
      <c r="B324" s="18">
        <v>5</v>
      </c>
      <c r="C324" s="18">
        <v>16</v>
      </c>
      <c r="D324" s="18">
        <v>58</v>
      </c>
      <c r="E324" s="18">
        <v>16</v>
      </c>
      <c r="F324" s="18">
        <v>56</v>
      </c>
      <c r="G324" s="18" t="s">
        <v>1462</v>
      </c>
      <c r="H324" s="18"/>
      <c r="I324" s="18" t="s">
        <v>1462</v>
      </c>
      <c r="J324" s="18" t="s">
        <v>1462</v>
      </c>
      <c r="K324" s="18" t="s">
        <v>1462</v>
      </c>
      <c r="L324" s="18" t="s">
        <v>1310</v>
      </c>
    </row>
    <row r="325" spans="1:12" x14ac:dyDescent="0.3">
      <c r="A325" s="18" t="s">
        <v>340</v>
      </c>
      <c r="B325" s="18">
        <v>5</v>
      </c>
      <c r="C325" s="18">
        <v>16</v>
      </c>
      <c r="D325" s="18">
        <v>36</v>
      </c>
      <c r="E325" s="18">
        <v>16</v>
      </c>
      <c r="F325" s="18">
        <v>36</v>
      </c>
      <c r="G325" s="18" t="s">
        <v>1462</v>
      </c>
      <c r="H325" s="18"/>
      <c r="I325" s="18" t="s">
        <v>1462</v>
      </c>
      <c r="J325" s="18" t="s">
        <v>1462</v>
      </c>
      <c r="K325" s="18" t="s">
        <v>1462</v>
      </c>
      <c r="L325" s="18" t="s">
        <v>1329</v>
      </c>
    </row>
    <row r="326" spans="1:12" x14ac:dyDescent="0.3">
      <c r="A326" s="18" t="s">
        <v>256</v>
      </c>
      <c r="B326" s="18">
        <v>5</v>
      </c>
      <c r="C326" s="18">
        <v>20</v>
      </c>
      <c r="D326" s="18">
        <v>18</v>
      </c>
      <c r="E326" s="18">
        <v>20</v>
      </c>
      <c r="F326" s="18">
        <v>9</v>
      </c>
      <c r="G326" s="18" t="s">
        <v>1462</v>
      </c>
      <c r="H326" s="18"/>
      <c r="I326" s="18" t="s">
        <v>1462</v>
      </c>
      <c r="J326" s="18" t="s">
        <v>1462</v>
      </c>
      <c r="K326" s="18" t="s">
        <v>1462</v>
      </c>
      <c r="L326" s="18" t="s">
        <v>1338</v>
      </c>
    </row>
    <row r="327" spans="1:12" x14ac:dyDescent="0.3">
      <c r="A327" s="18" t="s">
        <v>330</v>
      </c>
      <c r="B327" s="18">
        <v>5</v>
      </c>
      <c r="C327" s="18">
        <v>18</v>
      </c>
      <c r="D327" s="18">
        <v>33</v>
      </c>
      <c r="E327" s="18">
        <v>19</v>
      </c>
      <c r="F327" s="18">
        <v>42</v>
      </c>
      <c r="G327" s="18" t="s">
        <v>1462</v>
      </c>
      <c r="H327" s="18" t="s">
        <v>1462</v>
      </c>
      <c r="I327" s="18" t="s">
        <v>1462</v>
      </c>
      <c r="J327" s="18" t="s">
        <v>1462</v>
      </c>
      <c r="K327" s="18" t="s">
        <v>1462</v>
      </c>
      <c r="L327" s="18" t="s">
        <v>1356</v>
      </c>
    </row>
    <row r="328" spans="1:12" x14ac:dyDescent="0.3">
      <c r="A328" s="18" t="s">
        <v>58</v>
      </c>
      <c r="B328" s="18">
        <v>5</v>
      </c>
      <c r="C328" s="18">
        <v>12</v>
      </c>
      <c r="D328" s="18">
        <v>52</v>
      </c>
      <c r="E328" s="18">
        <v>12</v>
      </c>
      <c r="F328" s="18">
        <v>52</v>
      </c>
      <c r="G328" s="18" t="s">
        <v>1462</v>
      </c>
      <c r="H328" s="18"/>
      <c r="I328" s="18" t="s">
        <v>1462</v>
      </c>
      <c r="J328" s="18" t="s">
        <v>1462</v>
      </c>
      <c r="K328" s="18" t="s">
        <v>1462</v>
      </c>
      <c r="L328" s="18" t="s">
        <v>1310</v>
      </c>
    </row>
    <row r="329" spans="1:12" x14ac:dyDescent="0.3">
      <c r="A329" s="18" t="s">
        <v>370</v>
      </c>
      <c r="B329" s="18">
        <v>5</v>
      </c>
      <c r="C329" s="18">
        <v>24</v>
      </c>
      <c r="D329" s="18">
        <v>50</v>
      </c>
      <c r="E329" s="18">
        <v>24</v>
      </c>
      <c r="F329" s="18">
        <v>46</v>
      </c>
      <c r="G329" s="18" t="s">
        <v>1462</v>
      </c>
      <c r="H329" s="18" t="s">
        <v>1462</v>
      </c>
      <c r="I329" s="18" t="s">
        <v>1462</v>
      </c>
      <c r="J329" s="18" t="s">
        <v>1462</v>
      </c>
      <c r="K329" s="18" t="s">
        <v>1462</v>
      </c>
      <c r="L329" s="18" t="s">
        <v>1334</v>
      </c>
    </row>
    <row r="330" spans="1:12" x14ac:dyDescent="0.3">
      <c r="A330" s="18" t="s">
        <v>199</v>
      </c>
      <c r="B330" s="18">
        <v>5</v>
      </c>
      <c r="C330" s="18">
        <v>24</v>
      </c>
      <c r="D330" s="18">
        <v>30</v>
      </c>
      <c r="E330" s="18">
        <v>24</v>
      </c>
      <c r="F330" s="18">
        <v>30</v>
      </c>
      <c r="G330" s="18" t="s">
        <v>1462</v>
      </c>
      <c r="H330" s="18" t="s">
        <v>1462</v>
      </c>
      <c r="I330" s="18" t="s">
        <v>1462</v>
      </c>
      <c r="J330" s="18" t="s">
        <v>1462</v>
      </c>
      <c r="K330" s="18" t="s">
        <v>1462</v>
      </c>
      <c r="L330" s="18" t="s">
        <v>1361</v>
      </c>
    </row>
    <row r="331" spans="1:12" x14ac:dyDescent="0.3">
      <c r="A331" s="18" t="s">
        <v>281</v>
      </c>
      <c r="B331" s="18">
        <v>5</v>
      </c>
      <c r="C331" s="18">
        <v>10</v>
      </c>
      <c r="D331" s="18">
        <v>10</v>
      </c>
      <c r="E331" s="18">
        <v>10</v>
      </c>
      <c r="F331" s="18">
        <v>9</v>
      </c>
      <c r="G331" s="18" t="s">
        <v>1462</v>
      </c>
      <c r="H331" s="18" t="s">
        <v>1462</v>
      </c>
      <c r="I331" s="18" t="s">
        <v>1462</v>
      </c>
      <c r="J331" s="18" t="s">
        <v>1462</v>
      </c>
      <c r="K331" s="18" t="s">
        <v>1462</v>
      </c>
      <c r="L331" s="18"/>
    </row>
    <row r="332" spans="1:12" x14ac:dyDescent="0.3">
      <c r="A332" s="18" t="s">
        <v>368</v>
      </c>
      <c r="B332" s="18">
        <v>5</v>
      </c>
      <c r="C332" s="18">
        <v>18</v>
      </c>
      <c r="D332" s="18">
        <v>35</v>
      </c>
      <c r="E332" s="18">
        <v>18</v>
      </c>
      <c r="F332" s="18">
        <v>35</v>
      </c>
      <c r="G332" s="18" t="s">
        <v>1462</v>
      </c>
      <c r="H332" s="18"/>
      <c r="I332" s="18" t="s">
        <v>1462</v>
      </c>
      <c r="J332" s="18" t="s">
        <v>1462</v>
      </c>
      <c r="K332" s="18" t="s">
        <v>1462</v>
      </c>
      <c r="L332" s="18" t="s">
        <v>1321</v>
      </c>
    </row>
    <row r="333" spans="1:12" x14ac:dyDescent="0.3">
      <c r="A333" s="18" t="s">
        <v>308</v>
      </c>
      <c r="B333" s="18">
        <v>5</v>
      </c>
      <c r="C333" s="18">
        <v>20</v>
      </c>
      <c r="D333" s="18">
        <v>42</v>
      </c>
      <c r="E333" s="18">
        <v>20</v>
      </c>
      <c r="F333" s="18">
        <v>42</v>
      </c>
      <c r="G333" s="18" t="s">
        <v>1462</v>
      </c>
      <c r="H333" s="18" t="s">
        <v>1462</v>
      </c>
      <c r="I333" s="18" t="s">
        <v>1462</v>
      </c>
      <c r="J333" s="18" t="s">
        <v>1462</v>
      </c>
      <c r="K333" s="18" t="s">
        <v>1462</v>
      </c>
      <c r="L333" s="18" t="s">
        <v>1366</v>
      </c>
    </row>
    <row r="334" spans="1:12" x14ac:dyDescent="0.3">
      <c r="A334" s="18" t="s">
        <v>157</v>
      </c>
      <c r="B334" s="18">
        <v>5</v>
      </c>
      <c r="C334" s="18">
        <v>8</v>
      </c>
      <c r="D334" s="18">
        <v>16</v>
      </c>
      <c r="E334" s="18">
        <v>8</v>
      </c>
      <c r="F334" s="18">
        <v>16</v>
      </c>
      <c r="G334" s="18" t="s">
        <v>1462</v>
      </c>
      <c r="H334" s="18"/>
      <c r="I334" s="18" t="s">
        <v>1462</v>
      </c>
      <c r="J334" s="18" t="s">
        <v>1462</v>
      </c>
      <c r="K334" s="18" t="s">
        <v>1462</v>
      </c>
      <c r="L334" s="18" t="s">
        <v>1310</v>
      </c>
    </row>
    <row r="335" spans="1:12" x14ac:dyDescent="0.3">
      <c r="A335" s="18" t="s">
        <v>164</v>
      </c>
      <c r="B335" s="18">
        <v>5</v>
      </c>
      <c r="C335" s="18">
        <v>12</v>
      </c>
      <c r="D335" s="18">
        <v>20</v>
      </c>
      <c r="E335" s="18">
        <v>12</v>
      </c>
      <c r="F335" s="18">
        <v>20</v>
      </c>
      <c r="G335" s="18" t="s">
        <v>1462</v>
      </c>
      <c r="H335" s="18"/>
      <c r="I335" s="18" t="s">
        <v>1462</v>
      </c>
      <c r="J335" s="18" t="s">
        <v>1462</v>
      </c>
      <c r="K335" s="18" t="s">
        <v>1462</v>
      </c>
      <c r="L335" s="18" t="s">
        <v>1321</v>
      </c>
    </row>
    <row r="336" spans="1:12" x14ac:dyDescent="0.3">
      <c r="A336" s="18" t="s">
        <v>20</v>
      </c>
      <c r="B336" s="18">
        <v>5</v>
      </c>
      <c r="C336" s="18">
        <v>6</v>
      </c>
      <c r="D336" s="18">
        <v>15</v>
      </c>
      <c r="E336" s="18">
        <v>6</v>
      </c>
      <c r="F336" s="18">
        <v>15</v>
      </c>
      <c r="G336" s="18" t="s">
        <v>1462</v>
      </c>
      <c r="H336" s="18"/>
      <c r="I336" s="18" t="s">
        <v>1462</v>
      </c>
      <c r="J336" s="18" t="s">
        <v>1462</v>
      </c>
      <c r="K336" s="18" t="s">
        <v>1462</v>
      </c>
      <c r="L336" s="18" t="s">
        <v>1338</v>
      </c>
    </row>
    <row r="337" spans="1:12" x14ac:dyDescent="0.3">
      <c r="A337" s="18" t="s">
        <v>192</v>
      </c>
      <c r="B337" s="18">
        <v>5</v>
      </c>
      <c r="C337" s="18">
        <v>21</v>
      </c>
      <c r="D337" s="18">
        <v>8</v>
      </c>
      <c r="E337" s="18">
        <v>21</v>
      </c>
      <c r="F337" s="18">
        <v>8</v>
      </c>
      <c r="G337" s="18" t="s">
        <v>1462</v>
      </c>
      <c r="H337" s="18"/>
      <c r="I337" s="18" t="s">
        <v>1462</v>
      </c>
      <c r="J337" s="18" t="s">
        <v>1462</v>
      </c>
      <c r="K337" s="18" t="s">
        <v>1462</v>
      </c>
      <c r="L337" s="18" t="s">
        <v>1375</v>
      </c>
    </row>
    <row r="338" spans="1:12" x14ac:dyDescent="0.3">
      <c r="A338" s="18" t="s">
        <v>287</v>
      </c>
      <c r="B338" s="18">
        <v>5</v>
      </c>
      <c r="C338" s="18">
        <v>24</v>
      </c>
      <c r="D338" s="18">
        <v>47</v>
      </c>
      <c r="E338" s="18">
        <v>24</v>
      </c>
      <c r="F338" s="18">
        <v>47</v>
      </c>
      <c r="G338" s="18" t="s">
        <v>1462</v>
      </c>
      <c r="H338" s="18" t="s">
        <v>1462</v>
      </c>
      <c r="I338" s="18" t="s">
        <v>1462</v>
      </c>
      <c r="J338" s="18" t="s">
        <v>1462</v>
      </c>
      <c r="K338" s="18" t="s">
        <v>1462</v>
      </c>
      <c r="L338" s="18" t="s">
        <v>1322</v>
      </c>
    </row>
    <row r="339" spans="1:12" x14ac:dyDescent="0.3">
      <c r="A339" s="18" t="s">
        <v>326</v>
      </c>
      <c r="B339" s="18">
        <v>5</v>
      </c>
      <c r="C339" s="18">
        <v>18</v>
      </c>
      <c r="D339" s="18">
        <v>43</v>
      </c>
      <c r="E339" s="18">
        <v>18</v>
      </c>
      <c r="F339" s="18">
        <v>43</v>
      </c>
      <c r="G339" s="18" t="s">
        <v>1462</v>
      </c>
      <c r="H339" s="18" t="s">
        <v>1462</v>
      </c>
      <c r="I339" s="18" t="s">
        <v>1462</v>
      </c>
      <c r="J339" s="18" t="s">
        <v>1462</v>
      </c>
      <c r="K339" s="18" t="s">
        <v>1462</v>
      </c>
      <c r="L339" s="18" t="s">
        <v>1311</v>
      </c>
    </row>
    <row r="340" spans="1:12" x14ac:dyDescent="0.3">
      <c r="A340" s="18" t="s">
        <v>74</v>
      </c>
      <c r="B340" s="18">
        <v>5</v>
      </c>
      <c r="C340" s="18">
        <v>24</v>
      </c>
      <c r="D340" s="18">
        <v>61</v>
      </c>
      <c r="E340" s="18">
        <v>24</v>
      </c>
      <c r="F340" s="18">
        <v>61</v>
      </c>
      <c r="G340" s="18" t="s">
        <v>1462</v>
      </c>
      <c r="H340" s="18"/>
      <c r="I340" s="18" t="s">
        <v>1462</v>
      </c>
      <c r="J340" s="18" t="s">
        <v>1462</v>
      </c>
      <c r="K340" s="18" t="s">
        <v>1462</v>
      </c>
      <c r="L340" s="18" t="s">
        <v>1334</v>
      </c>
    </row>
    <row r="341" spans="1:12" x14ac:dyDescent="0.3">
      <c r="A341" s="18" t="s">
        <v>374</v>
      </c>
      <c r="B341" s="18">
        <v>5</v>
      </c>
      <c r="C341" s="18">
        <v>20</v>
      </c>
      <c r="D341" s="18">
        <v>34</v>
      </c>
      <c r="E341" s="18">
        <v>20</v>
      </c>
      <c r="F341" s="18">
        <v>34</v>
      </c>
      <c r="G341" s="18" t="s">
        <v>1462</v>
      </c>
      <c r="H341" s="18"/>
      <c r="I341" s="18" t="s">
        <v>1462</v>
      </c>
      <c r="J341" s="18" t="s">
        <v>1462</v>
      </c>
      <c r="K341" s="18" t="s">
        <v>1462</v>
      </c>
      <c r="L341" s="18" t="s">
        <v>1311</v>
      </c>
    </row>
    <row r="342" spans="1:12" x14ac:dyDescent="0.3">
      <c r="A342" s="18" t="s">
        <v>320</v>
      </c>
      <c r="B342" s="18">
        <v>5</v>
      </c>
      <c r="C342" s="18">
        <v>50</v>
      </c>
      <c r="D342" s="18">
        <v>64</v>
      </c>
      <c r="E342" s="18">
        <v>50</v>
      </c>
      <c r="F342" s="18">
        <v>64</v>
      </c>
      <c r="G342" s="18" t="s">
        <v>1462</v>
      </c>
      <c r="H342" s="18" t="s">
        <v>1462</v>
      </c>
      <c r="I342" s="18" t="s">
        <v>1462</v>
      </c>
      <c r="J342" s="18" t="s">
        <v>1462</v>
      </c>
      <c r="K342" s="18" t="s">
        <v>1462</v>
      </c>
      <c r="L342" s="18" t="s">
        <v>1322</v>
      </c>
    </row>
    <row r="343" spans="1:12" x14ac:dyDescent="0.3">
      <c r="A343" s="18" t="s">
        <v>185</v>
      </c>
      <c r="B343" s="18">
        <v>5</v>
      </c>
      <c r="C343" s="18">
        <v>12</v>
      </c>
      <c r="D343" s="18">
        <v>23</v>
      </c>
      <c r="E343" s="18">
        <v>12</v>
      </c>
      <c r="F343" s="18">
        <v>23</v>
      </c>
      <c r="G343" s="18" t="s">
        <v>1462</v>
      </c>
      <c r="H343" s="18" t="s">
        <v>1462</v>
      </c>
      <c r="I343" s="18" t="s">
        <v>1462</v>
      </c>
      <c r="J343" s="18" t="s">
        <v>1462</v>
      </c>
      <c r="K343" s="18" t="s">
        <v>1462</v>
      </c>
      <c r="L343" s="18" t="s">
        <v>1361</v>
      </c>
    </row>
    <row r="344" spans="1:12" x14ac:dyDescent="0.3">
      <c r="A344" s="18" t="s">
        <v>371</v>
      </c>
      <c r="B344" s="18">
        <v>5</v>
      </c>
      <c r="C344" s="18">
        <v>24</v>
      </c>
      <c r="D344" s="18">
        <v>43</v>
      </c>
      <c r="E344" s="18">
        <v>24</v>
      </c>
      <c r="F344" s="18">
        <v>20</v>
      </c>
      <c r="G344" s="18" t="s">
        <v>1462</v>
      </c>
      <c r="H344" s="18"/>
      <c r="I344" s="18"/>
      <c r="J344" s="18" t="s">
        <v>1462</v>
      </c>
      <c r="K344" s="18" t="s">
        <v>1462</v>
      </c>
      <c r="L344" s="18" t="s">
        <v>1364</v>
      </c>
    </row>
    <row r="345" spans="1:12" x14ac:dyDescent="0.3">
      <c r="A345" s="18" t="s">
        <v>313</v>
      </c>
      <c r="B345" s="18">
        <v>5</v>
      </c>
      <c r="C345" s="18">
        <v>28</v>
      </c>
      <c r="D345" s="18">
        <v>35</v>
      </c>
      <c r="E345" s="18">
        <v>28</v>
      </c>
      <c r="F345" s="18">
        <v>19</v>
      </c>
      <c r="G345" s="18" t="s">
        <v>1462</v>
      </c>
      <c r="H345" s="18" t="s">
        <v>1462</v>
      </c>
      <c r="I345" s="18" t="s">
        <v>1462</v>
      </c>
      <c r="J345" s="18" t="s">
        <v>1462</v>
      </c>
      <c r="K345" s="18" t="s">
        <v>1462</v>
      </c>
      <c r="L345" s="18" t="s">
        <v>1338</v>
      </c>
    </row>
    <row r="346" spans="1:12" x14ac:dyDescent="0.3">
      <c r="A346" s="18" t="s">
        <v>178</v>
      </c>
      <c r="B346" s="18">
        <v>5</v>
      </c>
      <c r="C346" s="18">
        <v>70</v>
      </c>
      <c r="D346" s="18">
        <v>30</v>
      </c>
      <c r="E346" s="18">
        <v>14</v>
      </c>
      <c r="F346" s="18">
        <v>15</v>
      </c>
      <c r="G346" s="18" t="s">
        <v>1462</v>
      </c>
      <c r="H346" s="18"/>
      <c r="I346" s="18" t="s">
        <v>1462</v>
      </c>
      <c r="J346" s="18" t="s">
        <v>1462</v>
      </c>
      <c r="K346" s="18" t="s">
        <v>1462</v>
      </c>
      <c r="L346" s="18" t="s">
        <v>1330</v>
      </c>
    </row>
    <row r="347" spans="1:12" x14ac:dyDescent="0.3">
      <c r="A347" s="18" t="s">
        <v>335</v>
      </c>
      <c r="B347" s="18">
        <v>5</v>
      </c>
      <c r="C347" s="18">
        <v>49</v>
      </c>
      <c r="D347" s="18">
        <v>64</v>
      </c>
      <c r="E347" s="18">
        <v>49</v>
      </c>
      <c r="F347" s="18">
        <v>56</v>
      </c>
      <c r="G347" s="18" t="s">
        <v>1462</v>
      </c>
      <c r="H347" s="18"/>
      <c r="I347" s="18" t="s">
        <v>1462</v>
      </c>
      <c r="J347" s="18" t="s">
        <v>1462</v>
      </c>
      <c r="K347" s="18" t="s">
        <v>1462</v>
      </c>
      <c r="L347" s="18" t="s">
        <v>1352</v>
      </c>
    </row>
    <row r="348" spans="1:12" x14ac:dyDescent="0.3">
      <c r="A348" s="18" t="s">
        <v>319</v>
      </c>
      <c r="B348" s="18">
        <v>5</v>
      </c>
      <c r="C348" s="18">
        <v>30</v>
      </c>
      <c r="D348" s="18">
        <v>55</v>
      </c>
      <c r="E348" s="18">
        <v>30</v>
      </c>
      <c r="F348" s="18">
        <v>55</v>
      </c>
      <c r="G348" s="18" t="s">
        <v>1462</v>
      </c>
      <c r="H348" s="18"/>
      <c r="I348" s="18" t="s">
        <v>1462</v>
      </c>
      <c r="J348" s="18" t="s">
        <v>1462</v>
      </c>
      <c r="K348" s="18" t="s">
        <v>1462</v>
      </c>
      <c r="L348" s="18" t="s">
        <v>1330</v>
      </c>
    </row>
    <row r="349" spans="1:12" x14ac:dyDescent="0.3">
      <c r="A349" s="18" t="s">
        <v>317</v>
      </c>
      <c r="B349" s="18">
        <v>5</v>
      </c>
      <c r="C349" s="18">
        <v>67</v>
      </c>
      <c r="D349" s="18">
        <v>106</v>
      </c>
      <c r="E349" s="18">
        <v>67</v>
      </c>
      <c r="F349" s="18">
        <v>106</v>
      </c>
      <c r="G349" s="18" t="s">
        <v>1462</v>
      </c>
      <c r="H349" s="18" t="s">
        <v>1462</v>
      </c>
      <c r="I349" s="18" t="s">
        <v>1462</v>
      </c>
      <c r="J349" s="18" t="s">
        <v>1462</v>
      </c>
      <c r="K349" s="18" t="s">
        <v>1462</v>
      </c>
      <c r="L349" s="18" t="s">
        <v>1418</v>
      </c>
    </row>
    <row r="350" spans="1:12" x14ac:dyDescent="0.3">
      <c r="A350" s="18" t="s">
        <v>266</v>
      </c>
      <c r="B350" s="18">
        <v>5</v>
      </c>
      <c r="C350" s="18">
        <v>28</v>
      </c>
      <c r="D350" s="18">
        <v>44</v>
      </c>
      <c r="E350" s="18">
        <v>25</v>
      </c>
      <c r="F350" s="18">
        <v>35</v>
      </c>
      <c r="G350" s="18" t="s">
        <v>1462</v>
      </c>
      <c r="H350" s="18" t="s">
        <v>1462</v>
      </c>
      <c r="I350" s="18" t="s">
        <v>1462</v>
      </c>
      <c r="J350" s="18" t="s">
        <v>1462</v>
      </c>
      <c r="K350" s="18" t="s">
        <v>1462</v>
      </c>
      <c r="L350" s="18" t="s">
        <v>1326</v>
      </c>
    </row>
    <row r="351" spans="1:12" x14ac:dyDescent="0.3">
      <c r="A351" s="18" t="s">
        <v>361</v>
      </c>
      <c r="B351" s="18">
        <v>5</v>
      </c>
      <c r="C351" s="18">
        <v>33</v>
      </c>
      <c r="D351" s="18">
        <v>40</v>
      </c>
      <c r="E351" s="18">
        <v>33</v>
      </c>
      <c r="F351" s="18">
        <v>40</v>
      </c>
      <c r="G351" s="18" t="s">
        <v>1462</v>
      </c>
      <c r="H351" s="18"/>
      <c r="I351" s="18" t="s">
        <v>1462</v>
      </c>
      <c r="J351" s="18" t="s">
        <v>1462</v>
      </c>
      <c r="K351" s="18" t="s">
        <v>1462</v>
      </c>
      <c r="L351" s="18" t="s">
        <v>1330</v>
      </c>
    </row>
    <row r="352" spans="1:12" x14ac:dyDescent="0.3">
      <c r="A352" s="18" t="s">
        <v>18</v>
      </c>
      <c r="B352" s="18">
        <v>5</v>
      </c>
      <c r="C352" s="18">
        <v>4</v>
      </c>
      <c r="D352" s="18">
        <v>15</v>
      </c>
      <c r="E352" s="18">
        <v>5</v>
      </c>
      <c r="F352" s="18">
        <v>14</v>
      </c>
      <c r="G352" s="18" t="s">
        <v>1462</v>
      </c>
      <c r="H352" s="18"/>
      <c r="I352" s="18" t="s">
        <v>1462</v>
      </c>
      <c r="J352" s="18" t="s">
        <v>1462</v>
      </c>
      <c r="K352" s="18" t="s">
        <v>1462</v>
      </c>
      <c r="L352" s="18" t="s">
        <v>1321</v>
      </c>
    </row>
    <row r="353" spans="1:12" x14ac:dyDescent="0.3">
      <c r="A353" s="18" t="s">
        <v>267</v>
      </c>
      <c r="B353" s="18">
        <v>5</v>
      </c>
      <c r="C353" s="18">
        <v>17</v>
      </c>
      <c r="D353" s="18">
        <v>33</v>
      </c>
      <c r="E353" s="18">
        <v>17</v>
      </c>
      <c r="F353" s="18">
        <v>25</v>
      </c>
      <c r="G353" s="18" t="s">
        <v>1462</v>
      </c>
      <c r="H353" s="18"/>
      <c r="I353" s="18" t="s">
        <v>1462</v>
      </c>
      <c r="J353" s="18" t="s">
        <v>1462</v>
      </c>
      <c r="K353" s="18" t="s">
        <v>1462</v>
      </c>
      <c r="L353" s="18" t="s">
        <v>1330</v>
      </c>
    </row>
    <row r="354" spans="1:12" x14ac:dyDescent="0.3">
      <c r="A354" s="18" t="s">
        <v>315</v>
      </c>
      <c r="B354" s="18">
        <v>5</v>
      </c>
      <c r="C354" s="18">
        <v>22</v>
      </c>
      <c r="D354" s="18">
        <v>38</v>
      </c>
      <c r="E354" s="18">
        <v>22</v>
      </c>
      <c r="F354" s="18">
        <v>38</v>
      </c>
      <c r="G354" s="18" t="s">
        <v>1462</v>
      </c>
      <c r="H354" s="18" t="s">
        <v>1462</v>
      </c>
      <c r="I354" s="18" t="s">
        <v>1462</v>
      </c>
      <c r="J354" s="18" t="s">
        <v>1462</v>
      </c>
      <c r="K354" s="18" t="s">
        <v>1462</v>
      </c>
      <c r="L354" s="18" t="s">
        <v>1311</v>
      </c>
    </row>
    <row r="355" spans="1:12" x14ac:dyDescent="0.3">
      <c r="A355" s="18" t="s">
        <v>367</v>
      </c>
      <c r="B355" s="18">
        <v>5</v>
      </c>
      <c r="C355" s="18">
        <v>13</v>
      </c>
      <c r="D355" s="18">
        <v>25</v>
      </c>
      <c r="E355" s="18">
        <v>13</v>
      </c>
      <c r="F355" s="18">
        <v>32</v>
      </c>
      <c r="G355" s="18" t="s">
        <v>1462</v>
      </c>
      <c r="H355" s="18"/>
      <c r="I355" s="18"/>
      <c r="J355" s="18" t="s">
        <v>1462</v>
      </c>
      <c r="K355" s="18" t="s">
        <v>1462</v>
      </c>
      <c r="L355" s="18" t="s">
        <v>1325</v>
      </c>
    </row>
    <row r="356" spans="1:12" x14ac:dyDescent="0.3">
      <c r="A356" s="18" t="s">
        <v>168</v>
      </c>
      <c r="B356" s="18">
        <v>5</v>
      </c>
      <c r="C356" s="18">
        <v>9</v>
      </c>
      <c r="D356" s="18">
        <v>14</v>
      </c>
      <c r="E356" s="18">
        <v>0</v>
      </c>
      <c r="F356" s="18">
        <v>0</v>
      </c>
      <c r="G356" s="18" t="s">
        <v>1462</v>
      </c>
      <c r="H356" s="18"/>
      <c r="I356" s="18" t="s">
        <v>1462</v>
      </c>
      <c r="J356" s="18" t="s">
        <v>1462</v>
      </c>
      <c r="K356" s="18" t="s">
        <v>1462</v>
      </c>
      <c r="L356" s="18" t="s">
        <v>1334</v>
      </c>
    </row>
    <row r="357" spans="1:12" x14ac:dyDescent="0.3">
      <c r="A357" s="18" t="s">
        <v>73</v>
      </c>
      <c r="B357" s="18">
        <v>5</v>
      </c>
      <c r="C357" s="18">
        <v>44</v>
      </c>
      <c r="D357" s="18">
        <v>64</v>
      </c>
      <c r="E357" s="18">
        <v>44</v>
      </c>
      <c r="F357" s="18">
        <v>64</v>
      </c>
      <c r="G357" s="18" t="s">
        <v>1462</v>
      </c>
      <c r="H357" s="18"/>
      <c r="I357" s="18" t="s">
        <v>1462</v>
      </c>
      <c r="J357" s="18" t="s">
        <v>1462</v>
      </c>
      <c r="K357" s="18" t="s">
        <v>1462</v>
      </c>
      <c r="L357" s="18" t="s">
        <v>1350</v>
      </c>
    </row>
    <row r="358" spans="1:12" x14ac:dyDescent="0.3">
      <c r="A358" s="18" t="s">
        <v>165</v>
      </c>
      <c r="B358" s="18">
        <v>5</v>
      </c>
      <c r="C358" s="18">
        <v>13</v>
      </c>
      <c r="D358" s="18">
        <v>18</v>
      </c>
      <c r="E358" s="18">
        <v>13</v>
      </c>
      <c r="F358" s="18">
        <v>18</v>
      </c>
      <c r="G358" s="18" t="s">
        <v>1462</v>
      </c>
      <c r="H358" s="18" t="s">
        <v>1462</v>
      </c>
      <c r="I358" s="18" t="s">
        <v>1462</v>
      </c>
      <c r="J358" s="18" t="s">
        <v>1462</v>
      </c>
      <c r="K358" s="18" t="s">
        <v>1462</v>
      </c>
      <c r="L358" s="18" t="s">
        <v>1326</v>
      </c>
    </row>
    <row r="359" spans="1:12" s="159" customFormat="1" x14ac:dyDescent="0.3">
      <c r="A359" s="52" t="s">
        <v>1495</v>
      </c>
      <c r="B359" s="180"/>
      <c r="C359" s="163">
        <f>SUM(C315:C358)</f>
        <v>1111</v>
      </c>
      <c r="D359" s="163">
        <f>SUM(D315:D358)</f>
        <v>1807</v>
      </c>
      <c r="E359" s="163">
        <f>SUM(E315:E358)</f>
        <v>1045</v>
      </c>
      <c r="F359" s="163">
        <f>SUM(F315:F358)</f>
        <v>1686</v>
      </c>
      <c r="G359" s="163">
        <v>44</v>
      </c>
      <c r="H359" s="163">
        <v>17</v>
      </c>
      <c r="I359" s="163">
        <v>42</v>
      </c>
      <c r="J359" s="163">
        <v>44</v>
      </c>
      <c r="K359" s="163">
        <v>44</v>
      </c>
      <c r="L359" s="163"/>
    </row>
    <row r="360" spans="1:12" s="159" customFormat="1" x14ac:dyDescent="0.3">
      <c r="A360" s="51" t="s">
        <v>1496</v>
      </c>
      <c r="B360" s="191"/>
      <c r="C360" s="173">
        <f>C359/44</f>
        <v>25.25</v>
      </c>
      <c r="D360" s="173">
        <f t="shared" ref="D360:K360" si="4">D359/44</f>
        <v>41.06818181818182</v>
      </c>
      <c r="E360" s="173">
        <f t="shared" si="4"/>
        <v>23.75</v>
      </c>
      <c r="F360" s="173">
        <f t="shared" si="4"/>
        <v>38.31818181818182</v>
      </c>
      <c r="G360" s="196">
        <f t="shared" si="4"/>
        <v>1</v>
      </c>
      <c r="H360" s="196">
        <f t="shared" si="4"/>
        <v>0.38636363636363635</v>
      </c>
      <c r="I360" s="196">
        <f t="shared" si="4"/>
        <v>0.95454545454545459</v>
      </c>
      <c r="J360" s="196">
        <f t="shared" si="4"/>
        <v>1</v>
      </c>
      <c r="K360" s="196">
        <f t="shared" si="4"/>
        <v>1</v>
      </c>
      <c r="L360" s="170"/>
    </row>
    <row r="361" spans="1:12" s="159" customFormat="1" x14ac:dyDescent="0.3"/>
    <row r="362" spans="1:12" x14ac:dyDescent="0.3">
      <c r="A362" s="18" t="s">
        <v>105</v>
      </c>
      <c r="B362" s="18">
        <v>6</v>
      </c>
      <c r="C362" s="18">
        <v>200</v>
      </c>
      <c r="D362" s="18">
        <v>242</v>
      </c>
      <c r="E362" s="18">
        <v>187</v>
      </c>
      <c r="F362" s="18">
        <v>242</v>
      </c>
      <c r="G362" s="18" t="s">
        <v>1462</v>
      </c>
      <c r="H362" s="18" t="s">
        <v>1462</v>
      </c>
      <c r="I362" s="18" t="s">
        <v>1462</v>
      </c>
      <c r="J362" s="18" t="s">
        <v>1462</v>
      </c>
      <c r="K362" s="18" t="s">
        <v>1462</v>
      </c>
      <c r="L362" s="18" t="s">
        <v>1323</v>
      </c>
    </row>
    <row r="363" spans="1:12" x14ac:dyDescent="0.3">
      <c r="A363" s="18" t="s">
        <v>50</v>
      </c>
      <c r="B363" s="18">
        <v>6</v>
      </c>
      <c r="C363" s="18">
        <v>80</v>
      </c>
      <c r="D363" s="18">
        <v>119</v>
      </c>
      <c r="E363" s="18">
        <v>94</v>
      </c>
      <c r="F363" s="18">
        <v>106</v>
      </c>
      <c r="G363" s="18" t="s">
        <v>1462</v>
      </c>
      <c r="H363" s="18"/>
      <c r="I363" s="18" t="s">
        <v>1462</v>
      </c>
      <c r="J363" s="18" t="s">
        <v>1462</v>
      </c>
      <c r="K363" s="18" t="s">
        <v>1462</v>
      </c>
      <c r="L363" s="18" t="s">
        <v>1320</v>
      </c>
    </row>
    <row r="364" spans="1:12" x14ac:dyDescent="0.3">
      <c r="A364" s="18" t="s">
        <v>321</v>
      </c>
      <c r="B364" s="18">
        <v>6</v>
      </c>
      <c r="C364" s="18">
        <v>97</v>
      </c>
      <c r="D364" s="18">
        <v>147</v>
      </c>
      <c r="E364" s="18">
        <v>97</v>
      </c>
      <c r="F364" s="18">
        <v>147</v>
      </c>
      <c r="G364" s="18" t="s">
        <v>1462</v>
      </c>
      <c r="H364" s="18" t="s">
        <v>1462</v>
      </c>
      <c r="I364" s="18" t="s">
        <v>1462</v>
      </c>
      <c r="J364" s="18" t="s">
        <v>1462</v>
      </c>
      <c r="K364" s="18" t="s">
        <v>1462</v>
      </c>
      <c r="L364" s="18" t="s">
        <v>1322</v>
      </c>
    </row>
    <row r="365" spans="1:12" x14ac:dyDescent="0.3">
      <c r="A365" s="18" t="s">
        <v>342</v>
      </c>
      <c r="B365" s="18">
        <v>6</v>
      </c>
      <c r="C365" s="18">
        <v>147</v>
      </c>
      <c r="D365" s="18">
        <v>316</v>
      </c>
      <c r="E365" s="18">
        <v>147</v>
      </c>
      <c r="F365" s="18">
        <v>316</v>
      </c>
      <c r="G365" s="18" t="s">
        <v>1462</v>
      </c>
      <c r="H365" s="18" t="s">
        <v>1462</v>
      </c>
      <c r="I365" s="18" t="s">
        <v>1462</v>
      </c>
      <c r="J365" s="18" t="s">
        <v>1462</v>
      </c>
      <c r="K365" s="18" t="s">
        <v>1462</v>
      </c>
      <c r="L365" s="18" t="s">
        <v>1345</v>
      </c>
    </row>
    <row r="366" spans="1:12" x14ac:dyDescent="0.3">
      <c r="A366" s="18" t="s">
        <v>55</v>
      </c>
      <c r="B366" s="18">
        <v>6</v>
      </c>
      <c r="C366" s="18">
        <v>46</v>
      </c>
      <c r="D366" s="18">
        <v>141</v>
      </c>
      <c r="E366" s="18">
        <v>46</v>
      </c>
      <c r="F366" s="18">
        <v>141</v>
      </c>
      <c r="G366" s="18" t="s">
        <v>1462</v>
      </c>
      <c r="H366" s="18" t="s">
        <v>1462</v>
      </c>
      <c r="I366" s="18" t="s">
        <v>1462</v>
      </c>
      <c r="J366" s="18" t="s">
        <v>1462</v>
      </c>
      <c r="K366" s="18" t="s">
        <v>1462</v>
      </c>
      <c r="L366" s="18" t="s">
        <v>1350</v>
      </c>
    </row>
    <row r="367" spans="1:12" x14ac:dyDescent="0.3">
      <c r="A367" s="18" t="s">
        <v>56</v>
      </c>
      <c r="B367" s="18">
        <v>6</v>
      </c>
      <c r="C367" s="18">
        <v>80</v>
      </c>
      <c r="D367" s="18">
        <v>89</v>
      </c>
      <c r="E367" s="18">
        <v>80</v>
      </c>
      <c r="F367" s="18">
        <v>89</v>
      </c>
      <c r="G367" s="18" t="s">
        <v>1462</v>
      </c>
      <c r="H367" s="18" t="s">
        <v>1462</v>
      </c>
      <c r="I367" s="18" t="s">
        <v>1462</v>
      </c>
      <c r="J367" s="18" t="s">
        <v>1462</v>
      </c>
      <c r="K367" s="18" t="s">
        <v>1462</v>
      </c>
      <c r="L367" s="18" t="s">
        <v>1352</v>
      </c>
    </row>
    <row r="368" spans="1:12" x14ac:dyDescent="0.3">
      <c r="A368" s="18" t="s">
        <v>365</v>
      </c>
      <c r="B368" s="18">
        <v>6</v>
      </c>
      <c r="C368" s="18">
        <v>35</v>
      </c>
      <c r="D368" s="18">
        <v>92</v>
      </c>
      <c r="E368" s="18">
        <v>35</v>
      </c>
      <c r="F368" s="18">
        <v>92</v>
      </c>
      <c r="G368" s="18" t="s">
        <v>1462</v>
      </c>
      <c r="H368" s="18"/>
      <c r="I368" s="18" t="s">
        <v>1462</v>
      </c>
      <c r="J368" s="18" t="s">
        <v>1462</v>
      </c>
      <c r="K368" s="18" t="s">
        <v>1462</v>
      </c>
      <c r="L368" s="18" t="s">
        <v>1360</v>
      </c>
    </row>
    <row r="369" spans="1:12" x14ac:dyDescent="0.3">
      <c r="A369" s="18" t="s">
        <v>373</v>
      </c>
      <c r="B369" s="18">
        <v>6</v>
      </c>
      <c r="C369" s="18">
        <v>77</v>
      </c>
      <c r="D369" s="18">
        <v>93</v>
      </c>
      <c r="E369" s="18">
        <v>77</v>
      </c>
      <c r="F369" s="18">
        <v>93</v>
      </c>
      <c r="G369" s="18" t="s">
        <v>1462</v>
      </c>
      <c r="H369" s="18" t="s">
        <v>1462</v>
      </c>
      <c r="I369" s="18"/>
      <c r="J369" s="18" t="s">
        <v>1462</v>
      </c>
      <c r="K369" s="18" t="s">
        <v>1462</v>
      </c>
      <c r="L369" s="18" t="s">
        <v>1330</v>
      </c>
    </row>
    <row r="370" spans="1:12" x14ac:dyDescent="0.3">
      <c r="A370" s="18" t="s">
        <v>359</v>
      </c>
      <c r="B370" s="18">
        <v>6</v>
      </c>
      <c r="C370" s="18">
        <v>480</v>
      </c>
      <c r="D370" s="18">
        <v>627</v>
      </c>
      <c r="E370" s="18">
        <v>397</v>
      </c>
      <c r="F370" s="18">
        <v>693</v>
      </c>
      <c r="G370" s="18" t="s">
        <v>1462</v>
      </c>
      <c r="H370" s="18" t="s">
        <v>1462</v>
      </c>
      <c r="I370" s="18" t="s">
        <v>1462</v>
      </c>
      <c r="J370" s="18" t="s">
        <v>1462</v>
      </c>
      <c r="K370" s="18" t="s">
        <v>1462</v>
      </c>
      <c r="L370" s="18" t="s">
        <v>1321</v>
      </c>
    </row>
    <row r="371" spans="1:12" x14ac:dyDescent="0.3">
      <c r="A371" s="18" t="s">
        <v>376</v>
      </c>
      <c r="B371" s="18">
        <v>6</v>
      </c>
      <c r="C371" s="18">
        <v>89</v>
      </c>
      <c r="D371" s="18">
        <v>130</v>
      </c>
      <c r="E371" s="18">
        <v>0</v>
      </c>
      <c r="F371" s="18">
        <v>0</v>
      </c>
      <c r="G371" s="18" t="s">
        <v>1462</v>
      </c>
      <c r="H371" s="18" t="s">
        <v>1462</v>
      </c>
      <c r="I371" s="18" t="s">
        <v>1462</v>
      </c>
      <c r="J371" s="18" t="s">
        <v>1462</v>
      </c>
      <c r="K371" s="18" t="s">
        <v>1462</v>
      </c>
      <c r="L371" s="18" t="s">
        <v>1311</v>
      </c>
    </row>
    <row r="372" spans="1:12" x14ac:dyDescent="0.3">
      <c r="A372" s="18" t="s">
        <v>182</v>
      </c>
      <c r="B372" s="18">
        <v>6</v>
      </c>
      <c r="C372" s="18">
        <v>61</v>
      </c>
      <c r="D372" s="18">
        <v>107</v>
      </c>
      <c r="E372" s="18">
        <v>61</v>
      </c>
      <c r="F372" s="18">
        <v>87</v>
      </c>
      <c r="G372" s="18" t="s">
        <v>1462</v>
      </c>
      <c r="H372" s="18"/>
      <c r="I372" s="18"/>
      <c r="J372" s="18" t="s">
        <v>1462</v>
      </c>
      <c r="K372" s="18" t="s">
        <v>1462</v>
      </c>
      <c r="L372" s="18" t="s">
        <v>1311</v>
      </c>
    </row>
    <row r="373" spans="1:12" x14ac:dyDescent="0.3">
      <c r="A373" s="18" t="s">
        <v>353</v>
      </c>
      <c r="B373" s="18">
        <v>6</v>
      </c>
      <c r="C373" s="18">
        <v>59</v>
      </c>
      <c r="D373" s="18">
        <v>240</v>
      </c>
      <c r="E373" s="18">
        <v>59</v>
      </c>
      <c r="F373" s="18">
        <v>240</v>
      </c>
      <c r="G373" s="18" t="s">
        <v>1462</v>
      </c>
      <c r="H373" s="18" t="s">
        <v>1462</v>
      </c>
      <c r="I373" s="18" t="s">
        <v>1462</v>
      </c>
      <c r="J373" s="18" t="s">
        <v>1462</v>
      </c>
      <c r="K373" s="18" t="s">
        <v>1462</v>
      </c>
      <c r="L373" s="18" t="s">
        <v>391</v>
      </c>
    </row>
    <row r="374" spans="1:12" x14ac:dyDescent="0.3">
      <c r="A374" s="18" t="s">
        <v>341</v>
      </c>
      <c r="B374" s="18">
        <v>6</v>
      </c>
      <c r="C374" s="18">
        <v>39</v>
      </c>
      <c r="D374" s="18">
        <v>50</v>
      </c>
      <c r="E374" s="18">
        <v>39</v>
      </c>
      <c r="F374" s="18">
        <v>37</v>
      </c>
      <c r="G374" s="18" t="s">
        <v>1462</v>
      </c>
      <c r="H374" s="18"/>
      <c r="I374" s="18" t="s">
        <v>1462</v>
      </c>
      <c r="J374" s="18" t="s">
        <v>1462</v>
      </c>
      <c r="K374" s="18" t="s">
        <v>1462</v>
      </c>
      <c r="L374" s="18" t="s">
        <v>1330</v>
      </c>
    </row>
    <row r="375" spans="1:12" x14ac:dyDescent="0.3">
      <c r="A375" s="18" t="s">
        <v>94</v>
      </c>
      <c r="B375" s="18">
        <v>6</v>
      </c>
      <c r="C375" s="18">
        <v>154</v>
      </c>
      <c r="D375" s="18">
        <v>192</v>
      </c>
      <c r="E375" s="18">
        <v>154</v>
      </c>
      <c r="F375" s="18">
        <v>192</v>
      </c>
      <c r="G375" s="18" t="s">
        <v>1462</v>
      </c>
      <c r="H375" s="18" t="s">
        <v>1462</v>
      </c>
      <c r="I375" s="18" t="s">
        <v>1462</v>
      </c>
      <c r="J375" s="18" t="s">
        <v>1462</v>
      </c>
      <c r="K375" s="18" t="s">
        <v>1462</v>
      </c>
      <c r="L375" s="18" t="s">
        <v>1377</v>
      </c>
    </row>
    <row r="376" spans="1:12" x14ac:dyDescent="0.3">
      <c r="A376" s="18" t="s">
        <v>387</v>
      </c>
      <c r="B376" s="18">
        <v>6</v>
      </c>
      <c r="C376" s="18">
        <v>50</v>
      </c>
      <c r="D376" s="18">
        <v>55</v>
      </c>
      <c r="E376" s="18">
        <v>48</v>
      </c>
      <c r="F376" s="18">
        <v>56</v>
      </c>
      <c r="G376" s="18" t="s">
        <v>1462</v>
      </c>
      <c r="H376" s="18" t="s">
        <v>1462</v>
      </c>
      <c r="I376" s="18" t="s">
        <v>1462</v>
      </c>
      <c r="J376" s="18" t="s">
        <v>1462</v>
      </c>
      <c r="K376" s="18" t="s">
        <v>1462</v>
      </c>
      <c r="L376" s="18" t="s">
        <v>1366</v>
      </c>
    </row>
    <row r="377" spans="1:12" x14ac:dyDescent="0.3">
      <c r="A377" s="18" t="s">
        <v>363</v>
      </c>
      <c r="B377" s="18">
        <v>6</v>
      </c>
      <c r="C377" s="18">
        <v>58</v>
      </c>
      <c r="D377" s="18">
        <v>105</v>
      </c>
      <c r="E377" s="18">
        <v>58</v>
      </c>
      <c r="F377" s="18">
        <v>105</v>
      </c>
      <c r="G377" s="18" t="s">
        <v>1462</v>
      </c>
      <c r="H377" s="18" t="s">
        <v>1462</v>
      </c>
      <c r="I377" s="18" t="s">
        <v>1462</v>
      </c>
      <c r="J377" s="18" t="s">
        <v>1462</v>
      </c>
      <c r="K377" s="18" t="s">
        <v>1462</v>
      </c>
      <c r="L377" s="18" t="s">
        <v>1366</v>
      </c>
    </row>
    <row r="378" spans="1:12" x14ac:dyDescent="0.3">
      <c r="A378" s="18" t="s">
        <v>194</v>
      </c>
      <c r="B378" s="18">
        <v>6</v>
      </c>
      <c r="C378" s="18">
        <v>45</v>
      </c>
      <c r="D378" s="18">
        <v>62</v>
      </c>
      <c r="E378" s="18">
        <v>45</v>
      </c>
      <c r="F378" s="18">
        <v>62</v>
      </c>
      <c r="G378" s="18" t="s">
        <v>1462</v>
      </c>
      <c r="H378" s="18" t="s">
        <v>1462</v>
      </c>
      <c r="I378" s="18" t="s">
        <v>1462</v>
      </c>
      <c r="J378" s="18" t="s">
        <v>1462</v>
      </c>
      <c r="K378" s="18" t="s">
        <v>1462</v>
      </c>
      <c r="L378" s="18" t="s">
        <v>1366</v>
      </c>
    </row>
    <row r="379" spans="1:12" x14ac:dyDescent="0.3">
      <c r="A379" s="18" t="s">
        <v>230</v>
      </c>
      <c r="B379" s="18">
        <v>6</v>
      </c>
      <c r="C379" s="18">
        <v>93</v>
      </c>
      <c r="D379" s="18">
        <v>129</v>
      </c>
      <c r="E379" s="18">
        <v>93</v>
      </c>
      <c r="F379" s="18">
        <v>129</v>
      </c>
      <c r="G379" s="18" t="s">
        <v>1462</v>
      </c>
      <c r="H379" s="18" t="s">
        <v>1462</v>
      </c>
      <c r="I379" s="18" t="s">
        <v>1462</v>
      </c>
      <c r="J379" s="18" t="s">
        <v>1462</v>
      </c>
      <c r="K379" s="18" t="s">
        <v>1462</v>
      </c>
      <c r="L379" s="18" t="s">
        <v>1330</v>
      </c>
    </row>
    <row r="380" spans="1:12" x14ac:dyDescent="0.3">
      <c r="A380" s="18" t="s">
        <v>60</v>
      </c>
      <c r="B380" s="18">
        <v>6</v>
      </c>
      <c r="C380" s="18">
        <v>134</v>
      </c>
      <c r="D380" s="18">
        <v>97</v>
      </c>
      <c r="E380" s="18">
        <v>134</v>
      </c>
      <c r="F380" s="18">
        <v>97</v>
      </c>
      <c r="G380" s="18" t="s">
        <v>1462</v>
      </c>
      <c r="H380" s="18" t="s">
        <v>1462</v>
      </c>
      <c r="I380" s="18" t="s">
        <v>1462</v>
      </c>
      <c r="J380" s="18" t="s">
        <v>1462</v>
      </c>
      <c r="K380" s="18" t="s">
        <v>1462</v>
      </c>
      <c r="L380" s="18" t="s">
        <v>1326</v>
      </c>
    </row>
    <row r="381" spans="1:12" x14ac:dyDescent="0.3">
      <c r="A381" s="18" t="s">
        <v>358</v>
      </c>
      <c r="B381" s="18">
        <v>6</v>
      </c>
      <c r="C381" s="18">
        <v>253</v>
      </c>
      <c r="D381" s="18">
        <v>325</v>
      </c>
      <c r="E381" s="18">
        <v>252</v>
      </c>
      <c r="F381" s="18">
        <v>326</v>
      </c>
      <c r="G381" s="18" t="s">
        <v>1462</v>
      </c>
      <c r="H381" s="18" t="s">
        <v>1462</v>
      </c>
      <c r="I381" s="18" t="s">
        <v>1462</v>
      </c>
      <c r="J381" s="18" t="s">
        <v>1462</v>
      </c>
      <c r="K381" s="18" t="s">
        <v>1462</v>
      </c>
      <c r="L381" s="18" t="s">
        <v>1366</v>
      </c>
    </row>
    <row r="382" spans="1:12" x14ac:dyDescent="0.3">
      <c r="A382" s="18" t="s">
        <v>386</v>
      </c>
      <c r="B382" s="18">
        <v>6</v>
      </c>
      <c r="C382" s="18">
        <v>24</v>
      </c>
      <c r="D382" s="18">
        <v>56</v>
      </c>
      <c r="E382" s="18">
        <v>24</v>
      </c>
      <c r="F382" s="18">
        <v>34</v>
      </c>
      <c r="G382" s="18" t="s">
        <v>1462</v>
      </c>
      <c r="H382" s="18" t="s">
        <v>1462</v>
      </c>
      <c r="I382" s="18" t="s">
        <v>1462</v>
      </c>
      <c r="J382" s="18" t="s">
        <v>1462</v>
      </c>
      <c r="K382" s="18" t="s">
        <v>1462</v>
      </c>
      <c r="L382" s="18" t="s">
        <v>1330</v>
      </c>
    </row>
    <row r="383" spans="1:12" x14ac:dyDescent="0.3">
      <c r="A383" s="18" t="s">
        <v>379</v>
      </c>
      <c r="B383" s="18">
        <v>6</v>
      </c>
      <c r="C383" s="18">
        <v>52</v>
      </c>
      <c r="D383" s="18">
        <v>67</v>
      </c>
      <c r="E383" s="18">
        <v>52</v>
      </c>
      <c r="F383" s="18">
        <v>67</v>
      </c>
      <c r="G383" s="18" t="s">
        <v>1462</v>
      </c>
      <c r="H383" s="18" t="s">
        <v>1462</v>
      </c>
      <c r="I383" s="18" t="s">
        <v>1462</v>
      </c>
      <c r="J383" s="18" t="s">
        <v>1462</v>
      </c>
      <c r="K383" s="18" t="s">
        <v>1462</v>
      </c>
      <c r="L383" s="18"/>
    </row>
    <row r="384" spans="1:12" x14ac:dyDescent="0.3">
      <c r="A384" s="18" t="s">
        <v>347</v>
      </c>
      <c r="B384" s="18">
        <v>6</v>
      </c>
      <c r="C384" s="18">
        <v>136</v>
      </c>
      <c r="D384" s="18">
        <v>205</v>
      </c>
      <c r="E384" s="18">
        <v>136</v>
      </c>
      <c r="F384" s="18">
        <v>205</v>
      </c>
      <c r="G384" s="18" t="s">
        <v>1462</v>
      </c>
      <c r="H384" s="18" t="s">
        <v>1462</v>
      </c>
      <c r="I384" s="18" t="s">
        <v>1462</v>
      </c>
      <c r="J384" s="18" t="s">
        <v>1462</v>
      </c>
      <c r="K384" s="18" t="s">
        <v>1462</v>
      </c>
      <c r="L384" s="18" t="s">
        <v>1404</v>
      </c>
    </row>
    <row r="385" spans="1:12" x14ac:dyDescent="0.3">
      <c r="A385" s="18" t="s">
        <v>117</v>
      </c>
      <c r="B385" s="18">
        <v>6</v>
      </c>
      <c r="C385" s="18">
        <v>42</v>
      </c>
      <c r="D385" s="18">
        <v>52</v>
      </c>
      <c r="E385" s="18">
        <v>42</v>
      </c>
      <c r="F385" s="18">
        <v>52</v>
      </c>
      <c r="G385" s="18" t="s">
        <v>1462</v>
      </c>
      <c r="H385" s="18" t="s">
        <v>1462</v>
      </c>
      <c r="I385" s="18" t="s">
        <v>1462</v>
      </c>
      <c r="J385" s="18" t="s">
        <v>1462</v>
      </c>
      <c r="K385" s="18" t="s">
        <v>1462</v>
      </c>
      <c r="L385" s="18" t="s">
        <v>1408</v>
      </c>
    </row>
    <row r="386" spans="1:12" x14ac:dyDescent="0.3">
      <c r="A386" s="18" t="s">
        <v>329</v>
      </c>
      <c r="B386" s="18">
        <v>6</v>
      </c>
      <c r="C386" s="18">
        <v>72</v>
      </c>
      <c r="D386" s="18">
        <v>136</v>
      </c>
      <c r="E386" s="18">
        <v>72</v>
      </c>
      <c r="F386" s="18">
        <v>136</v>
      </c>
      <c r="G386" s="18" t="s">
        <v>1462</v>
      </c>
      <c r="H386" s="18" t="s">
        <v>1462</v>
      </c>
      <c r="I386" s="18" t="s">
        <v>1462</v>
      </c>
      <c r="J386" s="18" t="s">
        <v>1462</v>
      </c>
      <c r="K386" s="18" t="s">
        <v>1462</v>
      </c>
      <c r="L386" s="18" t="s">
        <v>1310</v>
      </c>
    </row>
    <row r="387" spans="1:12" x14ac:dyDescent="0.3">
      <c r="A387" s="18" t="s">
        <v>283</v>
      </c>
      <c r="B387" s="18">
        <v>6</v>
      </c>
      <c r="C387" s="18">
        <v>13</v>
      </c>
      <c r="D387" s="18">
        <v>51</v>
      </c>
      <c r="E387" s="18">
        <v>13</v>
      </c>
      <c r="F387" s="18">
        <v>51</v>
      </c>
      <c r="G387" s="18" t="s">
        <v>1462</v>
      </c>
      <c r="H387" s="18"/>
      <c r="I387" s="18" t="s">
        <v>1462</v>
      </c>
      <c r="J387" s="18" t="s">
        <v>1462</v>
      </c>
      <c r="K387" s="18" t="s">
        <v>1462</v>
      </c>
      <c r="L387" s="18" t="s">
        <v>1330</v>
      </c>
    </row>
    <row r="388" spans="1:12" x14ac:dyDescent="0.3">
      <c r="A388" s="18" t="s">
        <v>345</v>
      </c>
      <c r="B388" s="18">
        <v>6</v>
      </c>
      <c r="C388" s="18">
        <v>35</v>
      </c>
      <c r="D388" s="18">
        <v>87</v>
      </c>
      <c r="E388" s="18">
        <v>35</v>
      </c>
      <c r="F388" s="18">
        <v>87</v>
      </c>
      <c r="G388" s="18" t="s">
        <v>1462</v>
      </c>
      <c r="H388" s="18" t="s">
        <v>1462</v>
      </c>
      <c r="I388" s="18"/>
      <c r="J388" s="18" t="s">
        <v>1462</v>
      </c>
      <c r="K388" s="18" t="s">
        <v>1462</v>
      </c>
      <c r="L388" s="18" t="s">
        <v>1419</v>
      </c>
    </row>
    <row r="389" spans="1:12" x14ac:dyDescent="0.3">
      <c r="A389" s="18" t="s">
        <v>63</v>
      </c>
      <c r="B389" s="18">
        <v>6</v>
      </c>
      <c r="C389" s="18">
        <v>88</v>
      </c>
      <c r="D389" s="18">
        <v>141</v>
      </c>
      <c r="E389" s="18">
        <v>88</v>
      </c>
      <c r="F389" s="18">
        <v>141</v>
      </c>
      <c r="G389" s="18" t="s">
        <v>1462</v>
      </c>
      <c r="H389" s="18" t="s">
        <v>1462</v>
      </c>
      <c r="I389" s="18" t="s">
        <v>1462</v>
      </c>
      <c r="J389" s="18" t="s">
        <v>1462</v>
      </c>
      <c r="K389" s="18" t="s">
        <v>1462</v>
      </c>
      <c r="L389" s="18" t="s">
        <v>1330</v>
      </c>
    </row>
    <row r="390" spans="1:12" x14ac:dyDescent="0.3">
      <c r="A390" s="18" t="s">
        <v>369</v>
      </c>
      <c r="B390" s="18">
        <v>6</v>
      </c>
      <c r="C390" s="18">
        <v>88</v>
      </c>
      <c r="D390" s="18">
        <v>111</v>
      </c>
      <c r="E390" s="18">
        <v>91</v>
      </c>
      <c r="F390" s="18">
        <v>112</v>
      </c>
      <c r="G390" s="18" t="s">
        <v>1462</v>
      </c>
      <c r="H390" s="18" t="s">
        <v>1462</v>
      </c>
      <c r="I390" s="18" t="s">
        <v>1462</v>
      </c>
      <c r="J390" s="18" t="s">
        <v>1462</v>
      </c>
      <c r="K390" s="18" t="s">
        <v>1462</v>
      </c>
      <c r="L390" s="18" t="s">
        <v>1311</v>
      </c>
    </row>
    <row r="391" spans="1:12" x14ac:dyDescent="0.3">
      <c r="A391" s="18" t="s">
        <v>202</v>
      </c>
      <c r="B391" s="18">
        <v>6</v>
      </c>
      <c r="C391" s="18">
        <v>29</v>
      </c>
      <c r="D391" s="18">
        <v>59</v>
      </c>
      <c r="E391" s="18">
        <v>29</v>
      </c>
      <c r="F391" s="18">
        <v>47</v>
      </c>
      <c r="G391" s="18" t="s">
        <v>1462</v>
      </c>
      <c r="H391" s="18" t="s">
        <v>1462</v>
      </c>
      <c r="I391" s="18" t="s">
        <v>1462</v>
      </c>
      <c r="J391" s="18" t="s">
        <v>1462</v>
      </c>
      <c r="K391" s="18" t="s">
        <v>1462</v>
      </c>
      <c r="L391" s="18" t="s">
        <v>1310</v>
      </c>
    </row>
    <row r="392" spans="1:12" x14ac:dyDescent="0.3">
      <c r="A392" s="18" t="s">
        <v>289</v>
      </c>
      <c r="B392" s="18">
        <v>6</v>
      </c>
      <c r="C392" s="18">
        <v>89</v>
      </c>
      <c r="D392" s="18">
        <v>198</v>
      </c>
      <c r="E392" s="18">
        <v>89</v>
      </c>
      <c r="F392" s="18">
        <v>172</v>
      </c>
      <c r="G392" s="18" t="s">
        <v>1462</v>
      </c>
      <c r="H392" s="18"/>
      <c r="I392" s="18" t="s">
        <v>1462</v>
      </c>
      <c r="J392" s="18" t="s">
        <v>1462</v>
      </c>
      <c r="K392" s="18" t="s">
        <v>1462</v>
      </c>
      <c r="L392" s="18" t="s">
        <v>1389</v>
      </c>
    </row>
    <row r="393" spans="1:12" x14ac:dyDescent="0.3">
      <c r="A393" s="18" t="s">
        <v>307</v>
      </c>
      <c r="B393" s="18">
        <v>6</v>
      </c>
      <c r="C393" s="18">
        <v>25</v>
      </c>
      <c r="D393" s="18">
        <v>29</v>
      </c>
      <c r="E393" s="18">
        <v>29</v>
      </c>
      <c r="F393" s="18">
        <v>25</v>
      </c>
      <c r="G393" s="18" t="s">
        <v>1462</v>
      </c>
      <c r="H393" s="18" t="s">
        <v>1462</v>
      </c>
      <c r="I393" s="18" t="s">
        <v>1462</v>
      </c>
      <c r="J393" s="18" t="s">
        <v>1462</v>
      </c>
      <c r="K393" s="18" t="s">
        <v>1462</v>
      </c>
      <c r="L393" s="18" t="s">
        <v>1326</v>
      </c>
    </row>
    <row r="394" spans="1:12" x14ac:dyDescent="0.3">
      <c r="A394" s="18" t="s">
        <v>201</v>
      </c>
      <c r="B394" s="18">
        <v>6</v>
      </c>
      <c r="C394" s="18">
        <v>17</v>
      </c>
      <c r="D394" s="18">
        <v>27</v>
      </c>
      <c r="E394" s="18">
        <v>17</v>
      </c>
      <c r="F394" s="18">
        <v>27</v>
      </c>
      <c r="G394" s="18" t="s">
        <v>1462</v>
      </c>
      <c r="H394" s="18"/>
      <c r="I394" s="18" t="s">
        <v>1462</v>
      </c>
      <c r="J394" s="18" t="s">
        <v>1462</v>
      </c>
      <c r="K394" s="18" t="s">
        <v>1462</v>
      </c>
      <c r="L394" s="18" t="s">
        <v>1338</v>
      </c>
    </row>
    <row r="395" spans="1:12" x14ac:dyDescent="0.3">
      <c r="A395" s="18" t="s">
        <v>310</v>
      </c>
      <c r="B395" s="18">
        <v>6</v>
      </c>
      <c r="C395" s="18">
        <v>73</v>
      </c>
      <c r="D395" s="18">
        <v>192</v>
      </c>
      <c r="E395" s="18">
        <v>73</v>
      </c>
      <c r="F395" s="18">
        <v>192</v>
      </c>
      <c r="G395" s="18" t="s">
        <v>1462</v>
      </c>
      <c r="H395" s="18" t="s">
        <v>1462</v>
      </c>
      <c r="I395" s="18" t="s">
        <v>1462</v>
      </c>
      <c r="J395" s="18" t="s">
        <v>1462</v>
      </c>
      <c r="K395" s="18" t="s">
        <v>1462</v>
      </c>
      <c r="L395" s="18" t="s">
        <v>1375</v>
      </c>
    </row>
    <row r="396" spans="1:12" x14ac:dyDescent="0.3">
      <c r="A396" s="18" t="s">
        <v>195</v>
      </c>
      <c r="B396" s="18">
        <v>6</v>
      </c>
      <c r="C396" s="18">
        <v>29</v>
      </c>
      <c r="D396" s="18">
        <v>67</v>
      </c>
      <c r="E396" s="18">
        <v>29</v>
      </c>
      <c r="F396" s="18">
        <v>67</v>
      </c>
      <c r="G396" s="18" t="s">
        <v>1462</v>
      </c>
      <c r="H396" s="18"/>
      <c r="I396" s="18" t="s">
        <v>1462</v>
      </c>
      <c r="J396" s="18" t="s">
        <v>1462</v>
      </c>
      <c r="K396" s="18" t="s">
        <v>1462</v>
      </c>
      <c r="L396" s="18" t="s">
        <v>1330</v>
      </c>
    </row>
    <row r="397" spans="1:12" x14ac:dyDescent="0.3">
      <c r="A397" s="18" t="s">
        <v>383</v>
      </c>
      <c r="B397" s="18">
        <v>6</v>
      </c>
      <c r="C397" s="18">
        <v>51</v>
      </c>
      <c r="D397" s="18">
        <v>83</v>
      </c>
      <c r="E397" s="18">
        <v>51</v>
      </c>
      <c r="F397" s="18">
        <v>83</v>
      </c>
      <c r="G397" s="18" t="s">
        <v>1462</v>
      </c>
      <c r="H397" s="18" t="s">
        <v>1462</v>
      </c>
      <c r="I397" s="18"/>
      <c r="J397" s="18" t="s">
        <v>1462</v>
      </c>
      <c r="K397" s="18" t="s">
        <v>1462</v>
      </c>
      <c r="L397" s="18" t="s">
        <v>1442</v>
      </c>
    </row>
    <row r="398" spans="1:12" x14ac:dyDescent="0.3">
      <c r="A398" s="18" t="s">
        <v>177</v>
      </c>
      <c r="B398" s="18">
        <v>6</v>
      </c>
      <c r="C398" s="18">
        <v>20</v>
      </c>
      <c r="D398" s="18">
        <v>77</v>
      </c>
      <c r="E398" s="18">
        <v>20</v>
      </c>
      <c r="F398" s="18">
        <v>77</v>
      </c>
      <c r="G398" s="18" t="s">
        <v>1462</v>
      </c>
      <c r="H398" s="18" t="s">
        <v>1462</v>
      </c>
      <c r="I398" s="18" t="s">
        <v>1462</v>
      </c>
      <c r="J398" s="18" t="s">
        <v>1462</v>
      </c>
      <c r="K398" s="18" t="s">
        <v>1462</v>
      </c>
      <c r="L398" s="18" t="s">
        <v>1311</v>
      </c>
    </row>
    <row r="399" spans="1:12" x14ac:dyDescent="0.3">
      <c r="A399" s="18" t="s">
        <v>388</v>
      </c>
      <c r="B399" s="18">
        <v>6</v>
      </c>
      <c r="C399" s="18">
        <v>52</v>
      </c>
      <c r="D399" s="18">
        <v>115</v>
      </c>
      <c r="E399" s="18">
        <v>45</v>
      </c>
      <c r="F399" s="18">
        <v>108</v>
      </c>
      <c r="G399" s="18" t="s">
        <v>1462</v>
      </c>
      <c r="H399" s="18" t="s">
        <v>1462</v>
      </c>
      <c r="I399" s="18" t="s">
        <v>1462</v>
      </c>
      <c r="J399" s="18" t="s">
        <v>1462</v>
      </c>
      <c r="K399" s="18" t="s">
        <v>1462</v>
      </c>
      <c r="L399" s="18" t="s">
        <v>1334</v>
      </c>
    </row>
    <row r="400" spans="1:12" x14ac:dyDescent="0.3">
      <c r="A400" s="18" t="s">
        <v>338</v>
      </c>
      <c r="B400" s="18">
        <v>6</v>
      </c>
      <c r="C400" s="18">
        <v>34</v>
      </c>
      <c r="D400" s="18">
        <v>49</v>
      </c>
      <c r="E400" s="18">
        <v>34</v>
      </c>
      <c r="F400" s="18">
        <v>49</v>
      </c>
      <c r="G400" s="18" t="s">
        <v>1462</v>
      </c>
      <c r="H400" s="18" t="s">
        <v>1462</v>
      </c>
      <c r="I400" s="18" t="s">
        <v>1462</v>
      </c>
      <c r="J400" s="18" t="s">
        <v>1462</v>
      </c>
      <c r="K400" s="18" t="s">
        <v>1462</v>
      </c>
      <c r="L400" s="18" t="s">
        <v>1330</v>
      </c>
    </row>
    <row r="401" spans="1:12" x14ac:dyDescent="0.3">
      <c r="A401" s="18" t="s">
        <v>91</v>
      </c>
      <c r="B401" s="18">
        <v>6</v>
      </c>
      <c r="C401" s="18">
        <v>56</v>
      </c>
      <c r="D401" s="18">
        <v>154</v>
      </c>
      <c r="E401" s="18">
        <v>56</v>
      </c>
      <c r="F401" s="18">
        <v>154</v>
      </c>
      <c r="G401" s="18" t="s">
        <v>1462</v>
      </c>
      <c r="H401" s="18" t="s">
        <v>1462</v>
      </c>
      <c r="I401" s="18" t="s">
        <v>1462</v>
      </c>
      <c r="J401" s="18" t="s">
        <v>1462</v>
      </c>
      <c r="K401" s="18" t="s">
        <v>1462</v>
      </c>
      <c r="L401" s="18" t="s">
        <v>1321</v>
      </c>
    </row>
    <row r="402" spans="1:12" x14ac:dyDescent="0.3">
      <c r="A402" s="18" t="s">
        <v>378</v>
      </c>
      <c r="B402" s="18">
        <v>6</v>
      </c>
      <c r="C402" s="18">
        <v>66</v>
      </c>
      <c r="D402" s="18">
        <v>176</v>
      </c>
      <c r="E402" s="18">
        <v>66</v>
      </c>
      <c r="F402" s="18">
        <v>176</v>
      </c>
      <c r="G402" s="18" t="s">
        <v>1462</v>
      </c>
      <c r="H402" s="18" t="s">
        <v>1462</v>
      </c>
      <c r="I402" s="18" t="s">
        <v>1462</v>
      </c>
      <c r="J402" s="18" t="s">
        <v>1462</v>
      </c>
      <c r="K402" s="18" t="s">
        <v>1462</v>
      </c>
      <c r="L402" s="18" t="s">
        <v>1366</v>
      </c>
    </row>
    <row r="403" spans="1:12" x14ac:dyDescent="0.3">
      <c r="A403" s="18" t="s">
        <v>372</v>
      </c>
      <c r="B403" s="18">
        <v>6</v>
      </c>
      <c r="C403" s="18">
        <v>57</v>
      </c>
      <c r="D403" s="18">
        <v>126</v>
      </c>
      <c r="E403" s="18">
        <v>57</v>
      </c>
      <c r="F403" s="18">
        <v>126</v>
      </c>
      <c r="G403" s="18" t="s">
        <v>1462</v>
      </c>
      <c r="H403" s="18" t="s">
        <v>1462</v>
      </c>
      <c r="I403" s="18"/>
      <c r="J403" s="18" t="s">
        <v>1462</v>
      </c>
      <c r="K403" s="18" t="s">
        <v>1462</v>
      </c>
      <c r="L403" s="18" t="s">
        <v>1330</v>
      </c>
    </row>
    <row r="404" spans="1:12" x14ac:dyDescent="0.3">
      <c r="A404" s="18" t="s">
        <v>318</v>
      </c>
      <c r="B404" s="18">
        <v>6</v>
      </c>
      <c r="C404" s="18">
        <v>34</v>
      </c>
      <c r="D404" s="18">
        <v>51</v>
      </c>
      <c r="E404" s="18">
        <v>0</v>
      </c>
      <c r="F404" s="18">
        <v>0</v>
      </c>
      <c r="G404" s="18" t="s">
        <v>1462</v>
      </c>
      <c r="H404" s="18" t="s">
        <v>1462</v>
      </c>
      <c r="I404" s="18" t="s">
        <v>1462</v>
      </c>
      <c r="J404" s="18" t="s">
        <v>1462</v>
      </c>
      <c r="K404" s="18" t="s">
        <v>1462</v>
      </c>
      <c r="L404" s="18" t="s">
        <v>1310</v>
      </c>
    </row>
    <row r="405" spans="1:12" x14ac:dyDescent="0.3">
      <c r="A405" s="18" t="s">
        <v>389</v>
      </c>
      <c r="B405" s="18">
        <v>6</v>
      </c>
      <c r="C405" s="18">
        <v>62</v>
      </c>
      <c r="D405" s="18">
        <v>115</v>
      </c>
      <c r="E405" s="18">
        <v>62</v>
      </c>
      <c r="F405" s="18">
        <v>103</v>
      </c>
      <c r="G405" s="18" t="s">
        <v>1462</v>
      </c>
      <c r="H405" s="18" t="s">
        <v>1462</v>
      </c>
      <c r="I405" s="18" t="s">
        <v>1462</v>
      </c>
      <c r="J405" s="18" t="s">
        <v>1462</v>
      </c>
      <c r="K405" s="18" t="s">
        <v>1462</v>
      </c>
      <c r="L405" s="18" t="s">
        <v>1447</v>
      </c>
    </row>
    <row r="406" spans="1:12" x14ac:dyDescent="0.3">
      <c r="A406" s="52" t="s">
        <v>1497</v>
      </c>
      <c r="B406" s="180"/>
      <c r="C406" s="163">
        <f>SUM(C362:C405)</f>
        <v>3521</v>
      </c>
      <c r="D406" s="163">
        <f>SUM(D362:D405)</f>
        <v>5782</v>
      </c>
      <c r="E406" s="163">
        <f>SUM(E362:E405)</f>
        <v>3313</v>
      </c>
      <c r="F406" s="163">
        <f>SUM(F362:F405)</f>
        <v>5541</v>
      </c>
      <c r="G406" s="163">
        <v>44</v>
      </c>
      <c r="H406" s="163">
        <v>36</v>
      </c>
      <c r="I406" s="163">
        <v>39</v>
      </c>
      <c r="J406" s="163">
        <v>44</v>
      </c>
      <c r="K406" s="163">
        <v>44</v>
      </c>
      <c r="L406" s="163"/>
    </row>
    <row r="407" spans="1:12" x14ac:dyDescent="0.3">
      <c r="A407" s="51" t="s">
        <v>1498</v>
      </c>
      <c r="B407" s="191"/>
      <c r="C407" s="173">
        <f>C406/44</f>
        <v>80.022727272727266</v>
      </c>
      <c r="D407" s="173">
        <f t="shared" ref="D407:K407" si="5">D406/44</f>
        <v>131.40909090909091</v>
      </c>
      <c r="E407" s="173">
        <f t="shared" si="5"/>
        <v>75.295454545454547</v>
      </c>
      <c r="F407" s="173">
        <f t="shared" si="5"/>
        <v>125.93181818181819</v>
      </c>
      <c r="G407" s="196">
        <f t="shared" si="5"/>
        <v>1</v>
      </c>
      <c r="H407" s="196">
        <f t="shared" si="5"/>
        <v>0.81818181818181823</v>
      </c>
      <c r="I407" s="196">
        <f t="shared" si="5"/>
        <v>0.88636363636363635</v>
      </c>
      <c r="J407" s="196">
        <f t="shared" si="5"/>
        <v>1</v>
      </c>
      <c r="K407" s="196">
        <f t="shared" si="5"/>
        <v>1</v>
      </c>
      <c r="L407" s="170"/>
    </row>
    <row r="408" spans="1:12" x14ac:dyDescent="0.3">
      <c r="A408" s="159"/>
    </row>
    <row r="409" spans="1:12" x14ac:dyDescent="0.3">
      <c r="A409" s="89" t="s">
        <v>1499</v>
      </c>
      <c r="B409" s="180"/>
      <c r="C409" s="163">
        <f>C76+C154+C235+C312+C359+C406</f>
        <v>6570</v>
      </c>
      <c r="D409" s="163">
        <f t="shared" ref="D409:K409" si="6">D76+D154+D235+D312+D359+D406</f>
        <v>12073</v>
      </c>
      <c r="E409" s="163">
        <f t="shared" si="6"/>
        <v>6283</v>
      </c>
      <c r="F409" s="163">
        <f t="shared" si="6"/>
        <v>11559</v>
      </c>
      <c r="G409" s="163">
        <f t="shared" si="6"/>
        <v>370</v>
      </c>
      <c r="H409" s="163">
        <f t="shared" si="6"/>
        <v>73</v>
      </c>
      <c r="I409" s="163">
        <f t="shared" si="6"/>
        <v>283</v>
      </c>
      <c r="J409" s="163">
        <f t="shared" si="6"/>
        <v>367</v>
      </c>
      <c r="K409" s="163">
        <f t="shared" si="6"/>
        <v>349</v>
      </c>
      <c r="L409" s="163"/>
    </row>
    <row r="410" spans="1:12" x14ac:dyDescent="0.3">
      <c r="A410" s="91" t="s">
        <v>1500</v>
      </c>
      <c r="B410" s="191"/>
      <c r="C410" s="173">
        <f>C409/388</f>
        <v>16.932989690721648</v>
      </c>
      <c r="D410" s="173">
        <f t="shared" ref="D410:K410" si="7">D409/388</f>
        <v>31.115979381443299</v>
      </c>
      <c r="E410" s="173">
        <f t="shared" si="7"/>
        <v>16.193298969072163</v>
      </c>
      <c r="F410" s="173">
        <f t="shared" si="7"/>
        <v>29.791237113402062</v>
      </c>
      <c r="G410" s="196">
        <f t="shared" si="7"/>
        <v>0.95360824742268047</v>
      </c>
      <c r="H410" s="196">
        <f t="shared" si="7"/>
        <v>0.18814432989690721</v>
      </c>
      <c r="I410" s="196">
        <f t="shared" si="7"/>
        <v>0.72938144329896903</v>
      </c>
      <c r="J410" s="196">
        <f t="shared" si="7"/>
        <v>0.94587628865979378</v>
      </c>
      <c r="K410" s="196">
        <f t="shared" si="7"/>
        <v>0.89948453608247425</v>
      </c>
      <c r="L410" s="170"/>
    </row>
  </sheetData>
  <hyperlinks>
    <hyperlink ref="D1:E1" location="'Table of Contents'!A1" display="Return to Table of Contents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Table of Contents</vt:lpstr>
      <vt:lpstr>Capital,Outlets,Hours,SqFt</vt:lpstr>
      <vt:lpstr>Collections</vt:lpstr>
      <vt:lpstr>Director's Salary</vt:lpstr>
      <vt:lpstr>Internet Connectivity</vt:lpstr>
      <vt:lpstr>Millages</vt:lpstr>
      <vt:lpstr>Nonresident Fees</vt:lpstr>
      <vt:lpstr>Operating Expenditures</vt:lpstr>
      <vt:lpstr>Operating Income</vt:lpstr>
      <vt:lpstr>Other Employee Salary</vt:lpstr>
      <vt:lpstr>Programs</vt:lpstr>
      <vt:lpstr>Services</vt:lpstr>
      <vt:lpstr>Staffing</vt:lpstr>
      <vt:lpstr>Technology</vt:lpstr>
    </vt:vector>
  </TitlesOfParts>
  <Company>State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Hamlin, Joseph (MDE)</dc:creator>
  <cp:lastModifiedBy>Hamlin, Joseph (MDE)</cp:lastModifiedBy>
  <cp:lastPrinted>2013-05-20T14:25:58Z</cp:lastPrinted>
  <dcterms:created xsi:type="dcterms:W3CDTF">2013-05-16T13:56:56Z</dcterms:created>
  <dcterms:modified xsi:type="dcterms:W3CDTF">2017-02-21T19:18:58Z</dcterms:modified>
</cp:coreProperties>
</file>